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V:\ABOS\Bedrijfssteun\Screen Flanders\Dossierbehandeling\2_Documenten bij de aanvraag\Call 2020\"/>
    </mc:Choice>
  </mc:AlternateContent>
  <xr:revisionPtr revIDLastSave="0" documentId="13_ncr:1_{F7F03756-1066-4AC1-8805-24B14C3BD326}" xr6:coauthVersionLast="44" xr6:coauthVersionMax="44" xr10:uidLastSave="{00000000-0000-0000-0000-000000000000}"/>
  <workbookProtection workbookPassword="DF37" lockStructure="1"/>
  <bookViews>
    <workbookView xWindow="28680" yWindow="-120" windowWidth="25440" windowHeight="15390" tabRatio="690" xr2:uid="{00000000-000D-0000-FFFF-FFFF00000000}"/>
  </bookViews>
  <sheets>
    <sheet name="Toelichting" sheetId="16" r:id="rId1"/>
    <sheet name="Financiering vlaams" sheetId="1" r:id="rId2"/>
    <sheet name="Financiering niet vlaams" sheetId="17" r:id="rId3"/>
    <sheet name="Uitgaven Detail" sheetId="13" r:id="rId4"/>
    <sheet name="Uitgaven Overzicht" sheetId="15" r:id="rId5"/>
  </sheets>
  <definedNames>
    <definedName name="_xlnm._FilterDatabase" localSheetId="1" hidden="1">'Financiering vlaams'!$C$4:$F$56</definedName>
    <definedName name="_xlnm._FilterDatabase" localSheetId="3" hidden="1">'Uitgaven Detail'!$A$4:$AO$31</definedName>
    <definedName name="_xlnm.Print_Area" localSheetId="1">'Financiering vlaams'!$A$1:$H$56</definedName>
    <definedName name="_xlnm.Print_Area" localSheetId="0">Toelichting!$A$1:$K$140</definedName>
    <definedName name="_xlnm.Print_Area" localSheetId="3">'Uitgaven Detail'!$A$1:$J$775</definedName>
    <definedName name="_xlnm.Print_Titles" localSheetId="3">'Uitgaven Detail'!$4:$4</definedName>
    <definedName name="kies_Bruto_of_Netto">'Financiering vlaams'!$E$64:$E$66</definedName>
    <definedName name="TS">'Financiering vlaams'!$E$64:$E$66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90" i="13" l="1"/>
  <c r="G531" i="13"/>
  <c r="F318" i="13"/>
  <c r="I318" i="13" s="1"/>
  <c r="F319" i="13"/>
  <c r="I319" i="13" s="1"/>
  <c r="F320" i="13"/>
  <c r="I320" i="13" s="1"/>
  <c r="F321" i="13"/>
  <c r="I321" i="13"/>
  <c r="F754" i="13" l="1"/>
  <c r="I754" i="13" s="1"/>
  <c r="F755" i="13"/>
  <c r="I755" i="13" s="1"/>
  <c r="F756" i="13"/>
  <c r="I756" i="13" s="1"/>
  <c r="F742" i="13"/>
  <c r="F743" i="13"/>
  <c r="I743" i="13" s="1"/>
  <c r="F744" i="13"/>
  <c r="I744" i="13" s="1"/>
  <c r="F745" i="13"/>
  <c r="I745" i="13" s="1"/>
  <c r="F746" i="13"/>
  <c r="I746" i="13" s="1"/>
  <c r="F747" i="13"/>
  <c r="I747" i="13" s="1"/>
  <c r="F709" i="13"/>
  <c r="I709" i="13" s="1"/>
  <c r="F710" i="13"/>
  <c r="I710" i="13" s="1"/>
  <c r="F711" i="13"/>
  <c r="I711" i="13" s="1"/>
  <c r="F712" i="13"/>
  <c r="I712" i="13" s="1"/>
  <c r="F713" i="13"/>
  <c r="I713" i="13" s="1"/>
  <c r="F714" i="13"/>
  <c r="I714" i="13" s="1"/>
  <c r="F715" i="13"/>
  <c r="I715" i="13" s="1"/>
  <c r="F716" i="13"/>
  <c r="I716" i="13" s="1"/>
  <c r="F717" i="13"/>
  <c r="I717" i="13" s="1"/>
  <c r="F718" i="13"/>
  <c r="I718" i="13" s="1"/>
  <c r="F719" i="13"/>
  <c r="I719" i="13" s="1"/>
  <c r="F720" i="13"/>
  <c r="I720" i="13" s="1"/>
  <c r="F721" i="13"/>
  <c r="I721" i="13" s="1"/>
  <c r="F722" i="13"/>
  <c r="I722" i="13" s="1"/>
  <c r="F723" i="13"/>
  <c r="I723" i="13" s="1"/>
  <c r="F724" i="13"/>
  <c r="I724" i="13" s="1"/>
  <c r="F704" i="13"/>
  <c r="I704" i="13" s="1"/>
  <c r="F705" i="13"/>
  <c r="I705" i="13" s="1"/>
  <c r="F706" i="13"/>
  <c r="I706" i="13" s="1"/>
  <c r="F707" i="13"/>
  <c r="I707" i="13" s="1"/>
  <c r="F708" i="13"/>
  <c r="I708" i="13" s="1"/>
  <c r="F702" i="13"/>
  <c r="I702" i="13" s="1"/>
  <c r="F703" i="13"/>
  <c r="I703" i="13" s="1"/>
  <c r="F725" i="13"/>
  <c r="I725" i="13" s="1"/>
  <c r="F726" i="13"/>
  <c r="I726" i="13" s="1"/>
  <c r="F727" i="13"/>
  <c r="I727" i="13" s="1"/>
  <c r="F669" i="13"/>
  <c r="I669" i="13" s="1"/>
  <c r="F670" i="13"/>
  <c r="I670" i="13" s="1"/>
  <c r="F671" i="13"/>
  <c r="I671" i="13" s="1"/>
  <c r="F672" i="13"/>
  <c r="I672" i="13" s="1"/>
  <c r="F673" i="13"/>
  <c r="F522" i="13"/>
  <c r="I522" i="13" s="1"/>
  <c r="F523" i="13"/>
  <c r="I523" i="13" s="1"/>
  <c r="F480" i="13"/>
  <c r="F481" i="13"/>
  <c r="I481" i="13" s="1"/>
  <c r="F482" i="13"/>
  <c r="I482" i="13" s="1"/>
  <c r="F483" i="13"/>
  <c r="I483" i="13" s="1"/>
  <c r="F466" i="13"/>
  <c r="I466" i="13" s="1"/>
  <c r="F467" i="13"/>
  <c r="I467" i="13" s="1"/>
  <c r="F468" i="13"/>
  <c r="I468" i="13" s="1"/>
  <c r="F432" i="13"/>
  <c r="I432" i="13" s="1"/>
  <c r="F433" i="13"/>
  <c r="I433" i="13" s="1"/>
  <c r="F434" i="13"/>
  <c r="I434" i="13" s="1"/>
  <c r="F435" i="13"/>
  <c r="I435" i="13" s="1"/>
  <c r="F276" i="13"/>
  <c r="F277" i="13"/>
  <c r="F278" i="13"/>
  <c r="I278" i="13" s="1"/>
  <c r="F279" i="13"/>
  <c r="I279" i="13" s="1"/>
  <c r="F280" i="13"/>
  <c r="I280" i="13" s="1"/>
  <c r="F130" i="13"/>
  <c r="I130" i="13" s="1"/>
  <c r="F131" i="13"/>
  <c r="I131" i="13" s="1"/>
  <c r="F124" i="13"/>
  <c r="I124" i="13" s="1"/>
  <c r="F125" i="13"/>
  <c r="I125" i="13" s="1"/>
  <c r="F126" i="13"/>
  <c r="I126" i="13" s="1"/>
  <c r="F127" i="13"/>
  <c r="I127" i="13" s="1"/>
  <c r="F128" i="13"/>
  <c r="I128" i="13" s="1"/>
  <c r="F117" i="13"/>
  <c r="I117" i="13" s="1"/>
  <c r="F118" i="13"/>
  <c r="I118" i="13" s="1"/>
  <c r="F119" i="13"/>
  <c r="I119" i="13" s="1"/>
  <c r="F120" i="13"/>
  <c r="I120" i="13" s="1"/>
  <c r="F121" i="13"/>
  <c r="I121" i="13" s="1"/>
  <c r="F50" i="13"/>
  <c r="I50" i="13" s="1"/>
  <c r="F51" i="13"/>
  <c r="I51" i="13" s="1"/>
  <c r="F247" i="13" l="1"/>
  <c r="I247" i="13" s="1"/>
  <c r="F738" i="13"/>
  <c r="I738" i="13" s="1"/>
  <c r="F739" i="13"/>
  <c r="I739" i="13" s="1"/>
  <c r="F740" i="13"/>
  <c r="I740" i="13" s="1"/>
  <c r="F741" i="13"/>
  <c r="I741" i="13" s="1"/>
  <c r="F625" i="13"/>
  <c r="I625" i="13" s="1"/>
  <c r="F626" i="13"/>
  <c r="I626" i="13" s="1"/>
  <c r="F627" i="13"/>
  <c r="I627" i="13" s="1"/>
  <c r="F751" i="13"/>
  <c r="I751" i="13" s="1"/>
  <c r="F752" i="13"/>
  <c r="I752" i="13" s="1"/>
  <c r="F753" i="13"/>
  <c r="I753" i="13" s="1"/>
  <c r="F757" i="13"/>
  <c r="I757" i="13" s="1"/>
  <c r="F692" i="13"/>
  <c r="I692" i="13" s="1"/>
  <c r="F693" i="13"/>
  <c r="I693" i="13" s="1"/>
  <c r="F694" i="13"/>
  <c r="F695" i="13"/>
  <c r="I695" i="13" s="1"/>
  <c r="F696" i="13"/>
  <c r="I696" i="13" s="1"/>
  <c r="F697" i="13"/>
  <c r="I697" i="13" s="1"/>
  <c r="F698" i="13"/>
  <c r="I698" i="13" s="1"/>
  <c r="F699" i="13"/>
  <c r="I699" i="13" s="1"/>
  <c r="F700" i="13"/>
  <c r="I700" i="13" s="1"/>
  <c r="F701" i="13"/>
  <c r="I701" i="13" s="1"/>
  <c r="F728" i="13"/>
  <c r="I728" i="13" s="1"/>
  <c r="F733" i="13"/>
  <c r="F734" i="13" s="1"/>
  <c r="F736" i="13"/>
  <c r="I736" i="13" s="1"/>
  <c r="F737" i="13"/>
  <c r="I737" i="13" s="1"/>
  <c r="I742" i="13"/>
  <c r="F748" i="13"/>
  <c r="I748" i="13" s="1"/>
  <c r="F760" i="13"/>
  <c r="I760" i="13" s="1"/>
  <c r="F761" i="13"/>
  <c r="F762" i="13"/>
  <c r="I762" i="13" s="1"/>
  <c r="F763" i="13"/>
  <c r="I763" i="13" s="1"/>
  <c r="F764" i="13"/>
  <c r="I764" i="13" s="1"/>
  <c r="F765" i="13"/>
  <c r="I765" i="13" s="1"/>
  <c r="F533" i="13"/>
  <c r="I533" i="13" s="1"/>
  <c r="F534" i="13"/>
  <c r="I534" i="13" s="1"/>
  <c r="F535" i="13"/>
  <c r="F538" i="13"/>
  <c r="I538" i="13" s="1"/>
  <c r="F539" i="13"/>
  <c r="I539" i="13" s="1"/>
  <c r="F540" i="13"/>
  <c r="I540" i="13" s="1"/>
  <c r="F541" i="13"/>
  <c r="I541" i="13" s="1"/>
  <c r="F542" i="13"/>
  <c r="F543" i="13"/>
  <c r="I543" i="13" s="1"/>
  <c r="F544" i="13"/>
  <c r="I544" i="13" s="1"/>
  <c r="F545" i="13"/>
  <c r="I545" i="13" s="1"/>
  <c r="F546" i="13"/>
  <c r="I546" i="13" s="1"/>
  <c r="F547" i="13"/>
  <c r="I547" i="13" s="1"/>
  <c r="F548" i="13"/>
  <c r="I548" i="13" s="1"/>
  <c r="F549" i="13"/>
  <c r="I549" i="13" s="1"/>
  <c r="F552" i="13"/>
  <c r="I552" i="13" s="1"/>
  <c r="F553" i="13"/>
  <c r="I553" i="13" s="1"/>
  <c r="F554" i="13"/>
  <c r="I554" i="13" s="1"/>
  <c r="F555" i="13"/>
  <c r="F556" i="13"/>
  <c r="I556" i="13" s="1"/>
  <c r="F557" i="13"/>
  <c r="I557" i="13" s="1"/>
  <c r="F558" i="13"/>
  <c r="I558" i="13" s="1"/>
  <c r="F559" i="13"/>
  <c r="I559" i="13" s="1"/>
  <c r="F560" i="13"/>
  <c r="I560" i="13" s="1"/>
  <c r="F561" i="13"/>
  <c r="I561" i="13" s="1"/>
  <c r="F562" i="13"/>
  <c r="I562" i="13" s="1"/>
  <c r="F563" i="13"/>
  <c r="I563" i="13" s="1"/>
  <c r="F564" i="13"/>
  <c r="I564" i="13" s="1"/>
  <c r="F565" i="13"/>
  <c r="I565" i="13" s="1"/>
  <c r="F566" i="13"/>
  <c r="I566" i="13" s="1"/>
  <c r="F569" i="13"/>
  <c r="I569" i="13" s="1"/>
  <c r="F570" i="13"/>
  <c r="I570" i="13" s="1"/>
  <c r="F571" i="13"/>
  <c r="I571" i="13" s="1"/>
  <c r="F572" i="13"/>
  <c r="I572" i="13" s="1"/>
  <c r="F573" i="13"/>
  <c r="I573" i="13" s="1"/>
  <c r="F574" i="13"/>
  <c r="I574" i="13" s="1"/>
  <c r="F575" i="13"/>
  <c r="I575" i="13" s="1"/>
  <c r="F576" i="13"/>
  <c r="I576" i="13" s="1"/>
  <c r="F577" i="13"/>
  <c r="I577" i="13" s="1"/>
  <c r="F578" i="13"/>
  <c r="I578" i="13" s="1"/>
  <c r="F579" i="13"/>
  <c r="I579" i="13" s="1"/>
  <c r="F580" i="13"/>
  <c r="I580" i="13" s="1"/>
  <c r="F581" i="13"/>
  <c r="I581" i="13" s="1"/>
  <c r="F582" i="13"/>
  <c r="I582" i="13" s="1"/>
  <c r="F583" i="13"/>
  <c r="I583" i="13" s="1"/>
  <c r="F584" i="13"/>
  <c r="I584" i="13" s="1"/>
  <c r="F585" i="13"/>
  <c r="I585" i="13" s="1"/>
  <c r="F586" i="13"/>
  <c r="I586" i="13" s="1"/>
  <c r="F587" i="13"/>
  <c r="I587" i="13" s="1"/>
  <c r="F588" i="13"/>
  <c r="I588" i="13" s="1"/>
  <c r="F589" i="13"/>
  <c r="I589" i="13" s="1"/>
  <c r="F590" i="13"/>
  <c r="I590" i="13" s="1"/>
  <c r="F591" i="13"/>
  <c r="I591" i="13" s="1"/>
  <c r="F592" i="13"/>
  <c r="I592" i="13" s="1"/>
  <c r="F593" i="13"/>
  <c r="I593" i="13" s="1"/>
  <c r="F594" i="13"/>
  <c r="I594" i="13" s="1"/>
  <c r="F595" i="13"/>
  <c r="I595" i="13" s="1"/>
  <c r="F598" i="13"/>
  <c r="I598" i="13" s="1"/>
  <c r="F599" i="13"/>
  <c r="I599" i="13" s="1"/>
  <c r="F600" i="13"/>
  <c r="I600" i="13" s="1"/>
  <c r="F601" i="13"/>
  <c r="I601" i="13" s="1"/>
  <c r="F602" i="13"/>
  <c r="I602" i="13" s="1"/>
  <c r="F603" i="13"/>
  <c r="I603" i="13" s="1"/>
  <c r="F604" i="13"/>
  <c r="I604" i="13" s="1"/>
  <c r="F605" i="13"/>
  <c r="I605" i="13" s="1"/>
  <c r="F606" i="13"/>
  <c r="I606" i="13" s="1"/>
  <c r="F607" i="13"/>
  <c r="I607" i="13" s="1"/>
  <c r="F608" i="13"/>
  <c r="I608" i="13" s="1"/>
  <c r="F609" i="13"/>
  <c r="I609" i="13" s="1"/>
  <c r="F610" i="13"/>
  <c r="I610" i="13" s="1"/>
  <c r="F611" i="13"/>
  <c r="I611" i="13" s="1"/>
  <c r="F612" i="13"/>
  <c r="I612" i="13" s="1"/>
  <c r="F613" i="13"/>
  <c r="I613" i="13" s="1"/>
  <c r="F614" i="13"/>
  <c r="I614" i="13" s="1"/>
  <c r="F615" i="13"/>
  <c r="I615" i="13" s="1"/>
  <c r="F616" i="13"/>
  <c r="I616" i="13" s="1"/>
  <c r="F619" i="13"/>
  <c r="I619" i="13" s="1"/>
  <c r="F620" i="13"/>
  <c r="I620" i="13" s="1"/>
  <c r="F621" i="13"/>
  <c r="I621" i="13" s="1"/>
  <c r="F622" i="13"/>
  <c r="I622" i="13" s="1"/>
  <c r="F623" i="13"/>
  <c r="I623" i="13" s="1"/>
  <c r="F624" i="13"/>
  <c r="I624" i="13" s="1"/>
  <c r="F628" i="13"/>
  <c r="I628" i="13" s="1"/>
  <c r="F629" i="13"/>
  <c r="I629" i="13" s="1"/>
  <c r="F630" i="13"/>
  <c r="I630" i="13" s="1"/>
  <c r="F631" i="13"/>
  <c r="I631" i="13" s="1"/>
  <c r="F632" i="13"/>
  <c r="I632" i="13" s="1"/>
  <c r="F633" i="13"/>
  <c r="I633" i="13" s="1"/>
  <c r="F634" i="13"/>
  <c r="I634" i="13" s="1"/>
  <c r="F635" i="13"/>
  <c r="I635" i="13" s="1"/>
  <c r="F636" i="13"/>
  <c r="I636" i="13" s="1"/>
  <c r="F637" i="13"/>
  <c r="I637" i="13" s="1"/>
  <c r="F638" i="13"/>
  <c r="I638" i="13" s="1"/>
  <c r="F639" i="13"/>
  <c r="I639" i="13" s="1"/>
  <c r="F640" i="13"/>
  <c r="I640" i="13" s="1"/>
  <c r="F641" i="13"/>
  <c r="I641" i="13" s="1"/>
  <c r="F642" i="13"/>
  <c r="I642" i="13" s="1"/>
  <c r="F643" i="13"/>
  <c r="I643" i="13" s="1"/>
  <c r="F644" i="13"/>
  <c r="I644" i="13" s="1"/>
  <c r="F645" i="13"/>
  <c r="I645" i="13" s="1"/>
  <c r="F646" i="13"/>
  <c r="I646" i="13" s="1"/>
  <c r="F647" i="13"/>
  <c r="I647" i="13" s="1"/>
  <c r="F648" i="13"/>
  <c r="I648" i="13" s="1"/>
  <c r="F649" i="13"/>
  <c r="I649" i="13" s="1"/>
  <c r="F652" i="13"/>
  <c r="I652" i="13" s="1"/>
  <c r="F653" i="13"/>
  <c r="I653" i="13" s="1"/>
  <c r="F654" i="13"/>
  <c r="I654" i="13" s="1"/>
  <c r="F657" i="13"/>
  <c r="I657" i="13" s="1"/>
  <c r="F658" i="13"/>
  <c r="I658" i="13" s="1"/>
  <c r="F659" i="13"/>
  <c r="I659" i="13" s="1"/>
  <c r="F660" i="13"/>
  <c r="I660" i="13" s="1"/>
  <c r="F661" i="13"/>
  <c r="I661" i="13" s="1"/>
  <c r="F662" i="13"/>
  <c r="I662" i="13" s="1"/>
  <c r="F663" i="13"/>
  <c r="I663" i="13" s="1"/>
  <c r="F664" i="13"/>
  <c r="I664" i="13" s="1"/>
  <c r="F665" i="13"/>
  <c r="I665" i="13" s="1"/>
  <c r="F666" i="13"/>
  <c r="I666" i="13" s="1"/>
  <c r="F667" i="13"/>
  <c r="I667" i="13" s="1"/>
  <c r="F668" i="13"/>
  <c r="I668" i="13" s="1"/>
  <c r="I673" i="13"/>
  <c r="F674" i="13"/>
  <c r="I674" i="13" s="1"/>
  <c r="F677" i="13"/>
  <c r="I677" i="13" s="1"/>
  <c r="F678" i="13"/>
  <c r="I678" i="13" s="1"/>
  <c r="F679" i="13"/>
  <c r="I679" i="13" s="1"/>
  <c r="F680" i="13"/>
  <c r="I680" i="13" s="1"/>
  <c r="F681" i="13"/>
  <c r="I681" i="13" s="1"/>
  <c r="F682" i="13"/>
  <c r="I682" i="13" s="1"/>
  <c r="F683" i="13"/>
  <c r="I683" i="13" s="1"/>
  <c r="F684" i="13"/>
  <c r="F685" i="13"/>
  <c r="I685" i="13" s="1"/>
  <c r="F686" i="13"/>
  <c r="I686" i="13" s="1"/>
  <c r="F687" i="13"/>
  <c r="I687" i="13" s="1"/>
  <c r="F688" i="13"/>
  <c r="I688" i="13" s="1"/>
  <c r="F45" i="13"/>
  <c r="I45" i="13" s="1"/>
  <c r="F46" i="13"/>
  <c r="I46" i="13" s="1"/>
  <c r="F47" i="13"/>
  <c r="I47" i="13" s="1"/>
  <c r="F48" i="13"/>
  <c r="I48" i="13" s="1"/>
  <c r="F49" i="13"/>
  <c r="I49" i="13" s="1"/>
  <c r="F52" i="13"/>
  <c r="I52" i="13" s="1"/>
  <c r="F53" i="13"/>
  <c r="I53" i="13" s="1"/>
  <c r="F54" i="13"/>
  <c r="I54" i="13" s="1"/>
  <c r="F55" i="13"/>
  <c r="I55" i="13" s="1"/>
  <c r="F56" i="13"/>
  <c r="I56" i="13" s="1"/>
  <c r="F57" i="13"/>
  <c r="I57" i="13" s="1"/>
  <c r="F58" i="13"/>
  <c r="I58" i="13" s="1"/>
  <c r="F59" i="13"/>
  <c r="I59" i="13" s="1"/>
  <c r="F60" i="13"/>
  <c r="I60" i="13" s="1"/>
  <c r="F61" i="13"/>
  <c r="I61" i="13" s="1"/>
  <c r="F62" i="13"/>
  <c r="I62" i="13" s="1"/>
  <c r="F63" i="13"/>
  <c r="I63" i="13" s="1"/>
  <c r="F64" i="13"/>
  <c r="I64" i="13" s="1"/>
  <c r="F65" i="13"/>
  <c r="I65" i="13" s="1"/>
  <c r="F66" i="13"/>
  <c r="I66" i="13" s="1"/>
  <c r="F67" i="13"/>
  <c r="I67" i="13" s="1"/>
  <c r="F68" i="13"/>
  <c r="I68" i="13" s="1"/>
  <c r="F69" i="13"/>
  <c r="I69" i="13" s="1"/>
  <c r="F70" i="13"/>
  <c r="I70" i="13" s="1"/>
  <c r="F71" i="13"/>
  <c r="I71" i="13" s="1"/>
  <c r="F72" i="13"/>
  <c r="I72" i="13" s="1"/>
  <c r="F73" i="13"/>
  <c r="I73" i="13" s="1"/>
  <c r="F74" i="13"/>
  <c r="I74" i="13" s="1"/>
  <c r="F75" i="13"/>
  <c r="I75" i="13" s="1"/>
  <c r="F76" i="13"/>
  <c r="I76" i="13" s="1"/>
  <c r="F77" i="13"/>
  <c r="I77" i="13" s="1"/>
  <c r="F78" i="13"/>
  <c r="I78" i="13" s="1"/>
  <c r="F79" i="13"/>
  <c r="I79" i="13" s="1"/>
  <c r="F80" i="13"/>
  <c r="I80" i="13" s="1"/>
  <c r="F81" i="13"/>
  <c r="I81" i="13" s="1"/>
  <c r="F82" i="13"/>
  <c r="I82" i="13" s="1"/>
  <c r="F85" i="13"/>
  <c r="I85" i="13" s="1"/>
  <c r="F86" i="13"/>
  <c r="I86" i="13" s="1"/>
  <c r="F87" i="13"/>
  <c r="I87" i="13" s="1"/>
  <c r="F88" i="13"/>
  <c r="I88" i="13" s="1"/>
  <c r="F89" i="13"/>
  <c r="I89" i="13" s="1"/>
  <c r="F90" i="13"/>
  <c r="I90" i="13" s="1"/>
  <c r="F91" i="13"/>
  <c r="I91" i="13" s="1"/>
  <c r="F92" i="13"/>
  <c r="I92" i="13" s="1"/>
  <c r="F93" i="13"/>
  <c r="I93" i="13" s="1"/>
  <c r="F94" i="13"/>
  <c r="I94" i="13" s="1"/>
  <c r="F95" i="13"/>
  <c r="I95" i="13" s="1"/>
  <c r="F96" i="13"/>
  <c r="I96" i="13" s="1"/>
  <c r="F97" i="13"/>
  <c r="I97" i="13" s="1"/>
  <c r="F98" i="13"/>
  <c r="I98" i="13" s="1"/>
  <c r="F99" i="13"/>
  <c r="I99" i="13" s="1"/>
  <c r="F100" i="13"/>
  <c r="I100" i="13" s="1"/>
  <c r="F101" i="13"/>
  <c r="I101" i="13" s="1"/>
  <c r="F102" i="13"/>
  <c r="I102" i="13" s="1"/>
  <c r="F103" i="13"/>
  <c r="I103" i="13" s="1"/>
  <c r="F106" i="13"/>
  <c r="I106" i="13" s="1"/>
  <c r="F107" i="13"/>
  <c r="I107" i="13" s="1"/>
  <c r="F108" i="13"/>
  <c r="I108" i="13" s="1"/>
  <c r="F109" i="13"/>
  <c r="I109" i="13" s="1"/>
  <c r="F110" i="13"/>
  <c r="I110" i="13" s="1"/>
  <c r="F111" i="13"/>
  <c r="I111" i="13" s="1"/>
  <c r="F112" i="13"/>
  <c r="I112" i="13" s="1"/>
  <c r="F113" i="13"/>
  <c r="I113" i="13" s="1"/>
  <c r="F114" i="13"/>
  <c r="I114" i="13" s="1"/>
  <c r="F115" i="13"/>
  <c r="I115" i="13" s="1"/>
  <c r="F116" i="13"/>
  <c r="I116" i="13" s="1"/>
  <c r="F122" i="13"/>
  <c r="I122" i="13" s="1"/>
  <c r="F123" i="13"/>
  <c r="I123" i="13" s="1"/>
  <c r="F129" i="13"/>
  <c r="I129" i="13" s="1"/>
  <c r="F132" i="13"/>
  <c r="I132" i="13" s="1"/>
  <c r="F133" i="13"/>
  <c r="I133" i="13" s="1"/>
  <c r="F136" i="13"/>
  <c r="I136" i="13" s="1"/>
  <c r="F137" i="13"/>
  <c r="I137" i="13" s="1"/>
  <c r="F138" i="13"/>
  <c r="I138" i="13" s="1"/>
  <c r="F139" i="13"/>
  <c r="I139" i="13" s="1"/>
  <c r="F140" i="13"/>
  <c r="I140" i="13" s="1"/>
  <c r="F141" i="13"/>
  <c r="I141" i="13" s="1"/>
  <c r="F142" i="13"/>
  <c r="I142" i="13" s="1"/>
  <c r="F143" i="13"/>
  <c r="I143" i="13" s="1"/>
  <c r="F146" i="13"/>
  <c r="I146" i="13" s="1"/>
  <c r="F147" i="13"/>
  <c r="I147" i="13" s="1"/>
  <c r="F148" i="13"/>
  <c r="I148" i="13" s="1"/>
  <c r="F149" i="13"/>
  <c r="F150" i="13"/>
  <c r="I150" i="13" s="1"/>
  <c r="F151" i="13"/>
  <c r="I151" i="13" s="1"/>
  <c r="F152" i="13"/>
  <c r="I152" i="13" s="1"/>
  <c r="F153" i="13"/>
  <c r="I153" i="13" s="1"/>
  <c r="F154" i="13"/>
  <c r="I154" i="13" s="1"/>
  <c r="F155" i="13"/>
  <c r="I155" i="13" s="1"/>
  <c r="F156" i="13"/>
  <c r="I156" i="13" s="1"/>
  <c r="F157" i="13"/>
  <c r="I157" i="13" s="1"/>
  <c r="F158" i="13"/>
  <c r="I158" i="13" s="1"/>
  <c r="F159" i="13"/>
  <c r="I159" i="13" s="1"/>
  <c r="F160" i="13"/>
  <c r="I160" i="13" s="1"/>
  <c r="F161" i="13"/>
  <c r="I161" i="13" s="1"/>
  <c r="F162" i="13"/>
  <c r="I162" i="13" s="1"/>
  <c r="F163" i="13"/>
  <c r="I163" i="13" s="1"/>
  <c r="F164" i="13"/>
  <c r="I164" i="13" s="1"/>
  <c r="F165" i="13"/>
  <c r="I165" i="13" s="1"/>
  <c r="F166" i="13"/>
  <c r="I166" i="13" s="1"/>
  <c r="F167" i="13"/>
  <c r="I167" i="13" s="1"/>
  <c r="F168" i="13"/>
  <c r="I168" i="13" s="1"/>
  <c r="F169" i="13"/>
  <c r="I169" i="13" s="1"/>
  <c r="F170" i="13"/>
  <c r="I170" i="13" s="1"/>
  <c r="F171" i="13"/>
  <c r="I171" i="13" s="1"/>
  <c r="F174" i="13"/>
  <c r="I174" i="13" s="1"/>
  <c r="F175" i="13"/>
  <c r="I175" i="13" s="1"/>
  <c r="F176" i="13"/>
  <c r="I176" i="13" s="1"/>
  <c r="F177" i="13"/>
  <c r="I177" i="13" s="1"/>
  <c r="F178" i="13"/>
  <c r="F179" i="13"/>
  <c r="I179" i="13" s="1"/>
  <c r="F180" i="13"/>
  <c r="I180" i="13" s="1"/>
  <c r="F181" i="13"/>
  <c r="I181" i="13" s="1"/>
  <c r="F182" i="13"/>
  <c r="I182" i="13" s="1"/>
  <c r="F183" i="13"/>
  <c r="I183" i="13" s="1"/>
  <c r="F184" i="13"/>
  <c r="I184" i="13" s="1"/>
  <c r="F185" i="13"/>
  <c r="I185" i="13" s="1"/>
  <c r="F186" i="13"/>
  <c r="I186" i="13" s="1"/>
  <c r="F187" i="13"/>
  <c r="I187" i="13" s="1"/>
  <c r="F188" i="13"/>
  <c r="I188" i="13" s="1"/>
  <c r="F191" i="13"/>
  <c r="I191" i="13" s="1"/>
  <c r="F192" i="13"/>
  <c r="I192" i="13" s="1"/>
  <c r="F193" i="13"/>
  <c r="I193" i="13" s="1"/>
  <c r="F194" i="13"/>
  <c r="I194" i="13" s="1"/>
  <c r="F195" i="13"/>
  <c r="I195" i="13" s="1"/>
  <c r="F196" i="13"/>
  <c r="F197" i="13"/>
  <c r="I197" i="13" s="1"/>
  <c r="F198" i="13"/>
  <c r="I198" i="13" s="1"/>
  <c r="F199" i="13"/>
  <c r="I199" i="13" s="1"/>
  <c r="F200" i="13"/>
  <c r="I200" i="13" s="1"/>
  <c r="F201" i="13"/>
  <c r="I201" i="13" s="1"/>
  <c r="F202" i="13"/>
  <c r="I202" i="13" s="1"/>
  <c r="F203" i="13"/>
  <c r="I203" i="13" s="1"/>
  <c r="F204" i="13"/>
  <c r="I204" i="13" s="1"/>
  <c r="F205" i="13"/>
  <c r="I205" i="13" s="1"/>
  <c r="F206" i="13"/>
  <c r="I206" i="13" s="1"/>
  <c r="F209" i="13"/>
  <c r="I209" i="13" s="1"/>
  <c r="F210" i="13"/>
  <c r="I210" i="13" s="1"/>
  <c r="F211" i="13"/>
  <c r="I211" i="13" s="1"/>
  <c r="F212" i="13"/>
  <c r="I212" i="13" s="1"/>
  <c r="F213" i="13"/>
  <c r="I213" i="13" s="1"/>
  <c r="F214" i="13"/>
  <c r="I214" i="13" s="1"/>
  <c r="F215" i="13"/>
  <c r="I215" i="13" s="1"/>
  <c r="F216" i="13"/>
  <c r="I216" i="13" s="1"/>
  <c r="F217" i="13"/>
  <c r="I217" i="13" s="1"/>
  <c r="F218" i="13"/>
  <c r="I218" i="13" s="1"/>
  <c r="F219" i="13"/>
  <c r="I219" i="13" s="1"/>
  <c r="F220" i="13"/>
  <c r="I220" i="13" s="1"/>
  <c r="F221" i="13"/>
  <c r="I221" i="13" s="1"/>
  <c r="F222" i="13"/>
  <c r="I222" i="13" s="1"/>
  <c r="F223" i="13"/>
  <c r="I223" i="13" s="1"/>
  <c r="F224" i="13"/>
  <c r="I224" i="13" s="1"/>
  <c r="F225" i="13"/>
  <c r="I225" i="13" s="1"/>
  <c r="F226" i="13"/>
  <c r="I226" i="13" s="1"/>
  <c r="F227" i="13"/>
  <c r="I227" i="13" s="1"/>
  <c r="F228" i="13"/>
  <c r="I228" i="13" s="1"/>
  <c r="F229" i="13"/>
  <c r="I229" i="13" s="1"/>
  <c r="F232" i="13"/>
  <c r="I232" i="13" s="1"/>
  <c r="F233" i="13"/>
  <c r="I233" i="13" s="1"/>
  <c r="F234" i="13"/>
  <c r="I234" i="13" s="1"/>
  <c r="F235" i="13"/>
  <c r="I235" i="13" s="1"/>
  <c r="F236" i="13"/>
  <c r="I236" i="13" s="1"/>
  <c r="F237" i="13"/>
  <c r="F240" i="13"/>
  <c r="I240" i="13" s="1"/>
  <c r="F241" i="13"/>
  <c r="I241" i="13" s="1"/>
  <c r="F242" i="13"/>
  <c r="I242" i="13" s="1"/>
  <c r="F243" i="13"/>
  <c r="I243" i="13" s="1"/>
  <c r="F244" i="13"/>
  <c r="I244" i="13" s="1"/>
  <c r="F245" i="13"/>
  <c r="I245" i="13" s="1"/>
  <c r="F246" i="13"/>
  <c r="I246" i="13" s="1"/>
  <c r="F248" i="13"/>
  <c r="I248" i="13" s="1"/>
  <c r="F249" i="13"/>
  <c r="I249" i="13" s="1"/>
  <c r="F250" i="13"/>
  <c r="I250" i="13" s="1"/>
  <c r="F251" i="13"/>
  <c r="I251" i="13" s="1"/>
  <c r="F254" i="13"/>
  <c r="I254" i="13" s="1"/>
  <c r="F255" i="13"/>
  <c r="I255" i="13" s="1"/>
  <c r="F256" i="13"/>
  <c r="I256" i="13" s="1"/>
  <c r="F257" i="13"/>
  <c r="I257" i="13" s="1"/>
  <c r="F258" i="13"/>
  <c r="I258" i="13" s="1"/>
  <c r="F259" i="13"/>
  <c r="I259" i="13" s="1"/>
  <c r="F260" i="13"/>
  <c r="I260" i="13" s="1"/>
  <c r="F261" i="13"/>
  <c r="I261" i="13" s="1"/>
  <c r="F262" i="13"/>
  <c r="I262" i="13" s="1"/>
  <c r="F265" i="13"/>
  <c r="I265" i="13" s="1"/>
  <c r="F266" i="13"/>
  <c r="I266" i="13" s="1"/>
  <c r="F267" i="13"/>
  <c r="I267" i="13" s="1"/>
  <c r="F268" i="13"/>
  <c r="I268" i="13" s="1"/>
  <c r="F269" i="13"/>
  <c r="I269" i="13" s="1"/>
  <c r="F270" i="13"/>
  <c r="I270" i="13" s="1"/>
  <c r="F271" i="13"/>
  <c r="I271" i="13" s="1"/>
  <c r="F272" i="13"/>
  <c r="I272" i="13" s="1"/>
  <c r="F273" i="13"/>
  <c r="I273" i="13" s="1"/>
  <c r="F274" i="13"/>
  <c r="I274" i="13" s="1"/>
  <c r="F275" i="13"/>
  <c r="I275" i="13" s="1"/>
  <c r="I276" i="13"/>
  <c r="I277" i="13"/>
  <c r="F281" i="13"/>
  <c r="I281" i="13" s="1"/>
  <c r="F282" i="13"/>
  <c r="I282" i="13" s="1"/>
  <c r="F285" i="13"/>
  <c r="I285" i="13" s="1"/>
  <c r="F286" i="13"/>
  <c r="I286" i="13" s="1"/>
  <c r="F287" i="13"/>
  <c r="I287" i="13" s="1"/>
  <c r="F288" i="13"/>
  <c r="I288" i="13" s="1"/>
  <c r="F289" i="13"/>
  <c r="I289" i="13" s="1"/>
  <c r="F290" i="13"/>
  <c r="I290" i="13" s="1"/>
  <c r="F291" i="13"/>
  <c r="F292" i="13"/>
  <c r="I292" i="13" s="1"/>
  <c r="F293" i="13"/>
  <c r="I293" i="13" s="1"/>
  <c r="F294" i="13"/>
  <c r="I294" i="13" s="1"/>
  <c r="F295" i="13"/>
  <c r="I295" i="13" s="1"/>
  <c r="F296" i="13"/>
  <c r="I296" i="13" s="1"/>
  <c r="F297" i="13"/>
  <c r="I297" i="13" s="1"/>
  <c r="F298" i="13"/>
  <c r="I298" i="13" s="1"/>
  <c r="F299" i="13"/>
  <c r="I299" i="13" s="1"/>
  <c r="F300" i="13"/>
  <c r="I300" i="13" s="1"/>
  <c r="F301" i="13"/>
  <c r="I301" i="13" s="1"/>
  <c r="F302" i="13"/>
  <c r="I302" i="13" s="1"/>
  <c r="F303" i="13"/>
  <c r="I303" i="13" s="1"/>
  <c r="F304" i="13"/>
  <c r="I304" i="13" s="1"/>
  <c r="F305" i="13"/>
  <c r="I305" i="13" s="1"/>
  <c r="F308" i="13"/>
  <c r="I308" i="13" s="1"/>
  <c r="F309" i="13"/>
  <c r="I309" i="13" s="1"/>
  <c r="F310" i="13"/>
  <c r="I310" i="13" s="1"/>
  <c r="F311" i="13"/>
  <c r="I311" i="13" s="1"/>
  <c r="F312" i="13"/>
  <c r="I312" i="13" s="1"/>
  <c r="F313" i="13"/>
  <c r="I313" i="13" s="1"/>
  <c r="F314" i="13"/>
  <c r="I314" i="13" s="1"/>
  <c r="F315" i="13"/>
  <c r="I315" i="13" s="1"/>
  <c r="F316" i="13"/>
  <c r="I316" i="13" s="1"/>
  <c r="F317" i="13"/>
  <c r="I317" i="13" s="1"/>
  <c r="F322" i="13"/>
  <c r="I322" i="13" s="1"/>
  <c r="F325" i="13"/>
  <c r="I325" i="13" s="1"/>
  <c r="F326" i="13"/>
  <c r="I326" i="13" s="1"/>
  <c r="F327" i="13"/>
  <c r="I327" i="13" s="1"/>
  <c r="F328" i="13"/>
  <c r="I328" i="13" s="1"/>
  <c r="F329" i="13"/>
  <c r="I329" i="13" s="1"/>
  <c r="F330" i="13"/>
  <c r="I330" i="13" s="1"/>
  <c r="F331" i="13"/>
  <c r="I331" i="13" s="1"/>
  <c r="F332" i="13"/>
  <c r="I332" i="13" s="1"/>
  <c r="F333" i="13"/>
  <c r="F334" i="13"/>
  <c r="I334" i="13" s="1"/>
  <c r="F337" i="13"/>
  <c r="I337" i="13" s="1"/>
  <c r="F338" i="13"/>
  <c r="I338" i="13" s="1"/>
  <c r="F339" i="13"/>
  <c r="I339" i="13" s="1"/>
  <c r="F340" i="13"/>
  <c r="I340" i="13" s="1"/>
  <c r="F341" i="13"/>
  <c r="I341" i="13" s="1"/>
  <c r="F342" i="13"/>
  <c r="I342" i="13" s="1"/>
  <c r="F343" i="13"/>
  <c r="I343" i="13" s="1"/>
  <c r="F344" i="13"/>
  <c r="I344" i="13" s="1"/>
  <c r="F345" i="13"/>
  <c r="I345" i="13" s="1"/>
  <c r="F348" i="13"/>
  <c r="I348" i="13" s="1"/>
  <c r="F349" i="13"/>
  <c r="I349" i="13" s="1"/>
  <c r="F350" i="13"/>
  <c r="F351" i="13"/>
  <c r="I351" i="13" s="1"/>
  <c r="F352" i="13"/>
  <c r="I352" i="13" s="1"/>
  <c r="F353" i="13"/>
  <c r="I353" i="13" s="1"/>
  <c r="F356" i="13"/>
  <c r="I356" i="13" s="1"/>
  <c r="F357" i="13"/>
  <c r="I357" i="13" s="1"/>
  <c r="F358" i="13"/>
  <c r="I358" i="13" s="1"/>
  <c r="F359" i="13"/>
  <c r="I359" i="13" s="1"/>
  <c r="F360" i="13"/>
  <c r="I360" i="13" s="1"/>
  <c r="F361" i="13"/>
  <c r="I361" i="13" s="1"/>
  <c r="F362" i="13"/>
  <c r="I362" i="13" s="1"/>
  <c r="F363" i="13"/>
  <c r="I363" i="13" s="1"/>
  <c r="F364" i="13"/>
  <c r="I364" i="13" s="1"/>
  <c r="F365" i="13"/>
  <c r="I365" i="13" s="1"/>
  <c r="F366" i="13"/>
  <c r="I366" i="13" s="1"/>
  <c r="F367" i="13"/>
  <c r="I367" i="13" s="1"/>
  <c r="F368" i="13"/>
  <c r="I368" i="13" s="1"/>
  <c r="F369" i="13"/>
  <c r="I369" i="13" s="1"/>
  <c r="F370" i="13"/>
  <c r="I370" i="13" s="1"/>
  <c r="F371" i="13"/>
  <c r="I371" i="13" s="1"/>
  <c r="F372" i="13"/>
  <c r="I372" i="13" s="1"/>
  <c r="F373" i="13"/>
  <c r="I373" i="13" s="1"/>
  <c r="F376" i="13"/>
  <c r="I376" i="13" s="1"/>
  <c r="F377" i="13"/>
  <c r="I377" i="13" s="1"/>
  <c r="F378" i="13"/>
  <c r="I378" i="13" s="1"/>
  <c r="F379" i="13"/>
  <c r="I379" i="13" s="1"/>
  <c r="F380" i="13"/>
  <c r="I380" i="13" s="1"/>
  <c r="F381" i="13"/>
  <c r="I381" i="13" s="1"/>
  <c r="F382" i="13"/>
  <c r="I382" i="13" s="1"/>
  <c r="F383" i="13"/>
  <c r="I383" i="13" s="1"/>
  <c r="F384" i="13"/>
  <c r="I384" i="13" s="1"/>
  <c r="F385" i="13"/>
  <c r="I385" i="13" s="1"/>
  <c r="F386" i="13"/>
  <c r="I386" i="13" s="1"/>
  <c r="F387" i="13"/>
  <c r="I387" i="13" s="1"/>
  <c r="F388" i="13"/>
  <c r="I388" i="13" s="1"/>
  <c r="F389" i="13"/>
  <c r="I389" i="13" s="1"/>
  <c r="F390" i="13"/>
  <c r="I390" i="13" s="1"/>
  <c r="F391" i="13"/>
  <c r="I391" i="13" s="1"/>
  <c r="F392" i="13"/>
  <c r="I392" i="13" s="1"/>
  <c r="F393" i="13"/>
  <c r="I393" i="13" s="1"/>
  <c r="F394" i="13"/>
  <c r="I394" i="13" s="1"/>
  <c r="F395" i="13"/>
  <c r="I395" i="13" s="1"/>
  <c r="F396" i="13"/>
  <c r="I396" i="13" s="1"/>
  <c r="F397" i="13"/>
  <c r="I397" i="13" s="1"/>
  <c r="F398" i="13"/>
  <c r="I398" i="13" s="1"/>
  <c r="F399" i="13"/>
  <c r="I399" i="13" s="1"/>
  <c r="F402" i="13"/>
  <c r="I402" i="13" s="1"/>
  <c r="F403" i="13"/>
  <c r="I403" i="13" s="1"/>
  <c r="F404" i="13"/>
  <c r="I404" i="13" s="1"/>
  <c r="F405" i="13"/>
  <c r="I405" i="13" s="1"/>
  <c r="F406" i="13"/>
  <c r="I406" i="13" s="1"/>
  <c r="F407" i="13"/>
  <c r="I407" i="13" s="1"/>
  <c r="F408" i="13"/>
  <c r="F409" i="13"/>
  <c r="I409" i="13" s="1"/>
  <c r="F410" i="13"/>
  <c r="I410" i="13" s="1"/>
  <c r="F411" i="13"/>
  <c r="I411" i="13" s="1"/>
  <c r="F412" i="13"/>
  <c r="I412" i="13" s="1"/>
  <c r="F413" i="13"/>
  <c r="I413" i="13" s="1"/>
  <c r="F414" i="13"/>
  <c r="I414" i="13" s="1"/>
  <c r="F415" i="13"/>
  <c r="I415" i="13" s="1"/>
  <c r="F416" i="13"/>
  <c r="I416" i="13" s="1"/>
  <c r="F417" i="13"/>
  <c r="I417" i="13" s="1"/>
  <c r="F418" i="13"/>
  <c r="I418" i="13" s="1"/>
  <c r="F419" i="13"/>
  <c r="I419" i="13" s="1"/>
  <c r="F420" i="13"/>
  <c r="I420" i="13" s="1"/>
  <c r="F423" i="13"/>
  <c r="I423" i="13" s="1"/>
  <c r="F424" i="13"/>
  <c r="I424" i="13" s="1"/>
  <c r="F425" i="13"/>
  <c r="I425" i="13" s="1"/>
  <c r="F426" i="13"/>
  <c r="I426" i="13" s="1"/>
  <c r="F427" i="13"/>
  <c r="I427" i="13" s="1"/>
  <c r="F428" i="13"/>
  <c r="I428" i="13" s="1"/>
  <c r="F429" i="13"/>
  <c r="I429" i="13" s="1"/>
  <c r="F430" i="13"/>
  <c r="I430" i="13" s="1"/>
  <c r="F431" i="13"/>
  <c r="I431" i="13" s="1"/>
  <c r="F436" i="13"/>
  <c r="I436" i="13" s="1"/>
  <c r="F439" i="13"/>
  <c r="I439" i="13" s="1"/>
  <c r="F440" i="13"/>
  <c r="I440" i="13" s="1"/>
  <c r="F441" i="13"/>
  <c r="I441" i="13" s="1"/>
  <c r="F444" i="13"/>
  <c r="I444" i="13" s="1"/>
  <c r="F445" i="13"/>
  <c r="I445" i="13" s="1"/>
  <c r="F446" i="13"/>
  <c r="I446" i="13" s="1"/>
  <c r="F447" i="13"/>
  <c r="I447" i="13" s="1"/>
  <c r="F450" i="13"/>
  <c r="I450" i="13" s="1"/>
  <c r="F451" i="13"/>
  <c r="I451" i="13" s="1"/>
  <c r="F452" i="13"/>
  <c r="I452" i="13" s="1"/>
  <c r="F453" i="13"/>
  <c r="I453" i="13" s="1"/>
  <c r="F454" i="13"/>
  <c r="I454" i="13" s="1"/>
  <c r="F455" i="13"/>
  <c r="I455" i="13" s="1"/>
  <c r="F456" i="13"/>
  <c r="I456" i="13" s="1"/>
  <c r="F457" i="13"/>
  <c r="I457" i="13" s="1"/>
  <c r="F458" i="13"/>
  <c r="I458" i="13" s="1"/>
  <c r="F459" i="13"/>
  <c r="I459" i="13" s="1"/>
  <c r="F460" i="13"/>
  <c r="I460" i="13" s="1"/>
  <c r="F461" i="13"/>
  <c r="I461" i="13" s="1"/>
  <c r="F462" i="13"/>
  <c r="I462" i="13" s="1"/>
  <c r="F463" i="13"/>
  <c r="I463" i="13" s="1"/>
  <c r="F464" i="13"/>
  <c r="I464" i="13" s="1"/>
  <c r="F465" i="13"/>
  <c r="I465" i="13" s="1"/>
  <c r="F469" i="13"/>
  <c r="I469" i="13" s="1"/>
  <c r="F470" i="13"/>
  <c r="I470" i="13" s="1"/>
  <c r="F471" i="13"/>
  <c r="I471" i="13" s="1"/>
  <c r="F474" i="13"/>
  <c r="I474" i="13" s="1"/>
  <c r="F475" i="13"/>
  <c r="I475" i="13" s="1"/>
  <c r="F476" i="13"/>
  <c r="I476" i="13" s="1"/>
  <c r="F477" i="13"/>
  <c r="I477" i="13" s="1"/>
  <c r="F478" i="13"/>
  <c r="I478" i="13" s="1"/>
  <c r="F479" i="13"/>
  <c r="I479" i="13" s="1"/>
  <c r="F484" i="13"/>
  <c r="I484" i="13" s="1"/>
  <c r="F485" i="13"/>
  <c r="I485" i="13" s="1"/>
  <c r="F488" i="13"/>
  <c r="I488" i="13" s="1"/>
  <c r="F489" i="13"/>
  <c r="I489" i="13" s="1"/>
  <c r="F490" i="13"/>
  <c r="I490" i="13" s="1"/>
  <c r="F491" i="13"/>
  <c r="I491" i="13" s="1"/>
  <c r="F492" i="13"/>
  <c r="I492" i="13" s="1"/>
  <c r="F493" i="13"/>
  <c r="I493" i="13" s="1"/>
  <c r="F494" i="13"/>
  <c r="I494" i="13" s="1"/>
  <c r="F495" i="13"/>
  <c r="I495" i="13" s="1"/>
  <c r="F496" i="13"/>
  <c r="I496" i="13" s="1"/>
  <c r="F497" i="13"/>
  <c r="I497" i="13" s="1"/>
  <c r="F498" i="13"/>
  <c r="I498" i="13" s="1"/>
  <c r="F499" i="13"/>
  <c r="I499" i="13" s="1"/>
  <c r="F500" i="13"/>
  <c r="I500" i="13" s="1"/>
  <c r="F501" i="13"/>
  <c r="I501" i="13" s="1"/>
  <c r="F502" i="13"/>
  <c r="I502" i="13" s="1"/>
  <c r="F503" i="13"/>
  <c r="I503" i="13" s="1"/>
  <c r="F504" i="13"/>
  <c r="I504" i="13" s="1"/>
  <c r="F505" i="13"/>
  <c r="I505" i="13" s="1"/>
  <c r="F506" i="13"/>
  <c r="I506" i="13" s="1"/>
  <c r="F507" i="13"/>
  <c r="I507" i="13" s="1"/>
  <c r="F508" i="13"/>
  <c r="I508" i="13" s="1"/>
  <c r="F511" i="13"/>
  <c r="I511" i="13" s="1"/>
  <c r="F512" i="13"/>
  <c r="I512" i="13" s="1"/>
  <c r="F513" i="13"/>
  <c r="I513" i="13" s="1"/>
  <c r="F514" i="13"/>
  <c r="I514" i="13" s="1"/>
  <c r="F515" i="13"/>
  <c r="I515" i="13" s="1"/>
  <c r="F516" i="13"/>
  <c r="I516" i="13" s="1"/>
  <c r="F517" i="13"/>
  <c r="I517" i="13" s="1"/>
  <c r="F518" i="13"/>
  <c r="I518" i="13" s="1"/>
  <c r="F519" i="13"/>
  <c r="I519" i="13" s="1"/>
  <c r="F520" i="13"/>
  <c r="I520" i="13" s="1"/>
  <c r="F521" i="13"/>
  <c r="I521" i="13" s="1"/>
  <c r="F524" i="13"/>
  <c r="I524" i="13" s="1"/>
  <c r="F527" i="13"/>
  <c r="I527" i="13" s="1"/>
  <c r="F528" i="13"/>
  <c r="I528" i="13" s="1"/>
  <c r="F529" i="13"/>
  <c r="I529" i="13" s="1"/>
  <c r="F6" i="13"/>
  <c r="I6" i="13" s="1"/>
  <c r="F7" i="13"/>
  <c r="I7" i="13" s="1"/>
  <c r="F8" i="13"/>
  <c r="I8" i="13" s="1"/>
  <c r="F9" i="13"/>
  <c r="I9" i="13" s="1"/>
  <c r="F10" i="13"/>
  <c r="I10" i="13" s="1"/>
  <c r="F11" i="13"/>
  <c r="I11" i="13" s="1"/>
  <c r="F12" i="13"/>
  <c r="I12" i="13" s="1"/>
  <c r="F13" i="13"/>
  <c r="I13" i="13" s="1"/>
  <c r="F16" i="13"/>
  <c r="I16" i="13" s="1"/>
  <c r="F17" i="13"/>
  <c r="I17" i="13" s="1"/>
  <c r="F18" i="13"/>
  <c r="I18" i="13" s="1"/>
  <c r="F19" i="13"/>
  <c r="I19" i="13" s="1"/>
  <c r="F20" i="13"/>
  <c r="I20" i="13" s="1"/>
  <c r="F21" i="13"/>
  <c r="I21" i="13" s="1"/>
  <c r="F22" i="13"/>
  <c r="I22" i="13" s="1"/>
  <c r="F25" i="13"/>
  <c r="I25" i="13" s="1"/>
  <c r="F26" i="13"/>
  <c r="I26" i="13" s="1"/>
  <c r="F27" i="13"/>
  <c r="I27" i="13" s="1"/>
  <c r="F28" i="13"/>
  <c r="F31" i="13"/>
  <c r="I31" i="13" s="1"/>
  <c r="F32" i="13"/>
  <c r="I32" i="13" s="1"/>
  <c r="F33" i="13"/>
  <c r="I33" i="13" s="1"/>
  <c r="F34" i="13"/>
  <c r="I34" i="13" s="1"/>
  <c r="F37" i="13"/>
  <c r="I37" i="13" s="1"/>
  <c r="F38" i="13"/>
  <c r="I38" i="13" s="1"/>
  <c r="F39" i="13"/>
  <c r="I39" i="13" s="1"/>
  <c r="F40" i="13"/>
  <c r="I40" i="13" s="1"/>
  <c r="F41" i="13"/>
  <c r="I41" i="13" s="1"/>
  <c r="H729" i="13"/>
  <c r="H734" i="13"/>
  <c r="F54" i="15" s="1"/>
  <c r="H749" i="13"/>
  <c r="F55" i="15" s="1"/>
  <c r="H758" i="13"/>
  <c r="F56" i="15" s="1"/>
  <c r="H766" i="13"/>
  <c r="F57" i="15" s="1"/>
  <c r="H536" i="13"/>
  <c r="F43" i="15" s="1"/>
  <c r="H550" i="13"/>
  <c r="F44" i="15" s="1"/>
  <c r="H567" i="13"/>
  <c r="F45" i="15" s="1"/>
  <c r="H596" i="13"/>
  <c r="F46" i="15" s="1"/>
  <c r="H617" i="13"/>
  <c r="F47" i="15" s="1"/>
  <c r="H650" i="13"/>
  <c r="F48" i="15" s="1"/>
  <c r="H655" i="13"/>
  <c r="F49" i="15" s="1"/>
  <c r="H675" i="13"/>
  <c r="F50" i="15" s="1"/>
  <c r="H689" i="13"/>
  <c r="F51" i="15" s="1"/>
  <c r="H83" i="13"/>
  <c r="H104" i="13"/>
  <c r="F12" i="15" s="1"/>
  <c r="H134" i="13"/>
  <c r="F13" i="15" s="1"/>
  <c r="H144" i="13"/>
  <c r="F14" i="15" s="1"/>
  <c r="H172" i="13"/>
  <c r="F15" i="15" s="1"/>
  <c r="H189" i="13"/>
  <c r="F16" i="15" s="1"/>
  <c r="H207" i="13"/>
  <c r="F17" i="15" s="1"/>
  <c r="H230" i="13"/>
  <c r="F18" i="15" s="1"/>
  <c r="H238" i="13"/>
  <c r="F19" i="15" s="1"/>
  <c r="H252" i="13"/>
  <c r="F20" i="15" s="1"/>
  <c r="H263" i="13"/>
  <c r="F21" i="15" s="1"/>
  <c r="H283" i="13"/>
  <c r="F23" i="15" s="1"/>
  <c r="H306" i="13"/>
  <c r="F24" i="15" s="1"/>
  <c r="H323" i="13"/>
  <c r="F25" i="15" s="1"/>
  <c r="H335" i="13"/>
  <c r="F26" i="15" s="1"/>
  <c r="H346" i="13"/>
  <c r="F27" i="15" s="1"/>
  <c r="H354" i="13"/>
  <c r="F28" i="15" s="1"/>
  <c r="H374" i="13"/>
  <c r="F29" i="15" s="1"/>
  <c r="H400" i="13"/>
  <c r="F30" i="15" s="1"/>
  <c r="H421" i="13"/>
  <c r="F31" i="15" s="1"/>
  <c r="H437" i="13"/>
  <c r="F33" i="15" s="1"/>
  <c r="H442" i="13"/>
  <c r="F34" i="15" s="1"/>
  <c r="H448" i="13"/>
  <c r="F35" i="15" s="1"/>
  <c r="H472" i="13"/>
  <c r="F36" i="15" s="1"/>
  <c r="H486" i="13"/>
  <c r="F37" i="15" s="1"/>
  <c r="H509" i="13"/>
  <c r="F38" i="15" s="1"/>
  <c r="H525" i="13"/>
  <c r="F39" i="15" s="1"/>
  <c r="H530" i="13"/>
  <c r="F40" i="15" s="1"/>
  <c r="H14" i="13"/>
  <c r="H23" i="13"/>
  <c r="F6" i="15" s="1"/>
  <c r="H29" i="13"/>
  <c r="F7" i="15" s="1"/>
  <c r="H35" i="13"/>
  <c r="F8" i="15" s="1"/>
  <c r="H42" i="13"/>
  <c r="F9" i="15" s="1"/>
  <c r="G11" i="1"/>
  <c r="F11" i="1"/>
  <c r="H11" i="1" s="1"/>
  <c r="F774" i="13"/>
  <c r="I774" i="13" s="1"/>
  <c r="F124" i="17"/>
  <c r="G124" i="17"/>
  <c r="H124" i="17"/>
  <c r="I124" i="17"/>
  <c r="J124" i="17"/>
  <c r="K124" i="17"/>
  <c r="L124" i="17"/>
  <c r="M124" i="17"/>
  <c r="N124" i="17"/>
  <c r="O124" i="17"/>
  <c r="P124" i="17"/>
  <c r="Q124"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O124" i="17"/>
  <c r="AP124" i="17"/>
  <c r="AQ124" i="17"/>
  <c r="AR124" i="17"/>
  <c r="AS124" i="17"/>
  <c r="AT124" i="17"/>
  <c r="AU124" i="17"/>
  <c r="AV124" i="17"/>
  <c r="AW124" i="17"/>
  <c r="AX124" i="17"/>
  <c r="AY124" i="17"/>
  <c r="AZ124" i="17"/>
  <c r="BA124" i="17"/>
  <c r="BB124" i="17"/>
  <c r="BC124" i="17"/>
  <c r="BD124" i="17"/>
  <c r="BE124" i="17"/>
  <c r="BF124" i="17"/>
  <c r="BG124" i="17"/>
  <c r="BH124" i="17"/>
  <c r="BI124" i="17"/>
  <c r="BJ124" i="17"/>
  <c r="BK124" i="17"/>
  <c r="BL124" i="17"/>
  <c r="BM124" i="17"/>
  <c r="BN124" i="17"/>
  <c r="BO124" i="17"/>
  <c r="BP124" i="17"/>
  <c r="BQ124" i="17"/>
  <c r="BR124" i="17"/>
  <c r="BS124" i="17"/>
  <c r="BT124" i="17"/>
  <c r="BU124" i="17"/>
  <c r="BV124" i="17"/>
  <c r="BW124" i="17"/>
  <c r="BX124" i="17"/>
  <c r="BY124" i="17"/>
  <c r="BZ124" i="17"/>
  <c r="CA124" i="17"/>
  <c r="CB124" i="17"/>
  <c r="CC124" i="17"/>
  <c r="CD124" i="17"/>
  <c r="CE124" i="17"/>
  <c r="CF124" i="17"/>
  <c r="CG124" i="17"/>
  <c r="CH124" i="17"/>
  <c r="CI124" i="17"/>
  <c r="CJ124" i="17"/>
  <c r="CK124" i="17"/>
  <c r="CL124" i="17"/>
  <c r="CM124" i="17"/>
  <c r="CN124" i="17"/>
  <c r="CO124" i="17"/>
  <c r="CP124" i="17"/>
  <c r="CQ124" i="17"/>
  <c r="CR124" i="17"/>
  <c r="CS124" i="17"/>
  <c r="CT124" i="17"/>
  <c r="CU124" i="17"/>
  <c r="CV124" i="17"/>
  <c r="CW124" i="17"/>
  <c r="CX124" i="17"/>
  <c r="CY124" i="17"/>
  <c r="CZ124" i="17"/>
  <c r="DA124" i="17"/>
  <c r="DB124" i="17"/>
  <c r="DC124" i="17"/>
  <c r="DD124" i="17"/>
  <c r="DE124" i="17"/>
  <c r="DF124" i="17"/>
  <c r="DG124" i="17"/>
  <c r="DH124" i="17"/>
  <c r="DI124" i="17"/>
  <c r="DJ124" i="17"/>
  <c r="DK124" i="17"/>
  <c r="DL124" i="17"/>
  <c r="DM124" i="17"/>
  <c r="DN124" i="17"/>
  <c r="DO124" i="17"/>
  <c r="DP124" i="17"/>
  <c r="DQ124" i="17"/>
  <c r="DR124" i="17"/>
  <c r="DS124" i="17"/>
  <c r="DT124" i="17"/>
  <c r="DU124" i="17"/>
  <c r="DV124" i="17"/>
  <c r="DW124" i="17"/>
  <c r="DX124" i="17"/>
  <c r="DY124" i="17"/>
  <c r="DZ124" i="17"/>
  <c r="EA124" i="17"/>
  <c r="EB124" i="17"/>
  <c r="EC124" i="17"/>
  <c r="ED124" i="17"/>
  <c r="EE124" i="17"/>
  <c r="EF124" i="17"/>
  <c r="EG124" i="17"/>
  <c r="EH124" i="17"/>
  <c r="EI124" i="17"/>
  <c r="EJ124" i="17"/>
  <c r="EK124" i="17"/>
  <c r="EL124" i="17"/>
  <c r="EM124" i="17"/>
  <c r="EN124" i="17"/>
  <c r="EO124" i="17"/>
  <c r="EP124" i="17"/>
  <c r="EQ124" i="17"/>
  <c r="ER124" i="17"/>
  <c r="ES124" i="17"/>
  <c r="ET124" i="17"/>
  <c r="EU124" i="17"/>
  <c r="EV124" i="17"/>
  <c r="EW124" i="17"/>
  <c r="EX124" i="17"/>
  <c r="EY124" i="17"/>
  <c r="EZ124" i="17"/>
  <c r="FA124" i="17"/>
  <c r="FB124" i="17"/>
  <c r="FC124" i="17"/>
  <c r="FD124" i="17"/>
  <c r="FE124" i="17"/>
  <c r="FF124" i="17"/>
  <c r="FG124" i="17"/>
  <c r="FH124" i="17"/>
  <c r="FI124" i="17"/>
  <c r="FJ124" i="17"/>
  <c r="FK124" i="17"/>
  <c r="FL124" i="17"/>
  <c r="FM124" i="17"/>
  <c r="FN124" i="17"/>
  <c r="FO124" i="17"/>
  <c r="FP124" i="17"/>
  <c r="FQ124" i="17"/>
  <c r="FR124" i="17"/>
  <c r="FS124" i="17"/>
  <c r="FT124" i="17"/>
  <c r="FU124" i="17"/>
  <c r="FV124" i="17"/>
  <c r="FW124" i="17"/>
  <c r="FX124" i="17"/>
  <c r="FY124" i="17"/>
  <c r="FZ124" i="17"/>
  <c r="GA124" i="17"/>
  <c r="GB124" i="17"/>
  <c r="GC124" i="17"/>
  <c r="GD124" i="17"/>
  <c r="GE124" i="17"/>
  <c r="GF124" i="17"/>
  <c r="GG124" i="17"/>
  <c r="GH124" i="17"/>
  <c r="GI124" i="17"/>
  <c r="GJ124" i="17"/>
  <c r="GK124" i="17"/>
  <c r="GL124" i="17"/>
  <c r="GM124" i="17"/>
  <c r="GN124" i="17"/>
  <c r="GO124" i="17"/>
  <c r="GP124" i="17"/>
  <c r="GQ124" i="17"/>
  <c r="GR124" i="17"/>
  <c r="GS124" i="17"/>
  <c r="GT124" i="17"/>
  <c r="GU124" i="17"/>
  <c r="GV124" i="17"/>
  <c r="GW124" i="17"/>
  <c r="GX124" i="17"/>
  <c r="GY124" i="17"/>
  <c r="GZ124" i="17"/>
  <c r="HA124" i="17"/>
  <c r="HB124" i="17"/>
  <c r="HC124" i="17"/>
  <c r="HD124" i="17"/>
  <c r="HE124" i="17"/>
  <c r="HF124" i="17"/>
  <c r="HG124" i="17"/>
  <c r="HH124" i="17"/>
  <c r="HI124" i="17"/>
  <c r="HJ124" i="17"/>
  <c r="HK124" i="17"/>
  <c r="HL124" i="17"/>
  <c r="HM124" i="17"/>
  <c r="HN124" i="17"/>
  <c r="HO124" i="17"/>
  <c r="HP124" i="17"/>
  <c r="HQ124" i="17"/>
  <c r="HR124" i="17"/>
  <c r="HS124" i="17"/>
  <c r="HT124" i="17"/>
  <c r="HU124" i="17"/>
  <c r="HV124" i="17"/>
  <c r="HW124" i="17"/>
  <c r="HX124" i="17"/>
  <c r="HY124" i="17"/>
  <c r="HZ124" i="17"/>
  <c r="IA124" i="17"/>
  <c r="IB124" i="17"/>
  <c r="IC124" i="17"/>
  <c r="ID124" i="17"/>
  <c r="IE124" i="17"/>
  <c r="IF124" i="17"/>
  <c r="IG124" i="17"/>
  <c r="IH124" i="17"/>
  <c r="II124" i="17"/>
  <c r="IJ124" i="17"/>
  <c r="IK124" i="17"/>
  <c r="IL124" i="17"/>
  <c r="IM124" i="17"/>
  <c r="IN124" i="17"/>
  <c r="IO124" i="17"/>
  <c r="IP124" i="17"/>
  <c r="IQ124" i="17"/>
  <c r="IR124" i="17"/>
  <c r="IS124" i="17"/>
  <c r="IT124" i="17"/>
  <c r="IU124" i="17"/>
  <c r="IV124" i="17"/>
  <c r="B2" i="17"/>
  <c r="C75" i="17"/>
  <c r="D123" i="17"/>
  <c r="C123" i="17"/>
  <c r="E121" i="17"/>
  <c r="E117" i="17"/>
  <c r="E113" i="17"/>
  <c r="E112" i="17"/>
  <c r="E111" i="17"/>
  <c r="E109" i="17"/>
  <c r="E107" i="17"/>
  <c r="E11" i="17"/>
  <c r="E35" i="17"/>
  <c r="E59" i="17"/>
  <c r="E83" i="17"/>
  <c r="E106" i="17"/>
  <c r="E102" i="17"/>
  <c r="D99" i="17"/>
  <c r="C99" i="17"/>
  <c r="E97" i="17"/>
  <c r="E25" i="17"/>
  <c r="E49" i="17"/>
  <c r="E73" i="17"/>
  <c r="E93" i="17"/>
  <c r="E89" i="17"/>
  <c r="E88" i="17"/>
  <c r="E87" i="17"/>
  <c r="E85" i="17"/>
  <c r="E82" i="17"/>
  <c r="E78" i="17"/>
  <c r="E54" i="17"/>
  <c r="E30" i="17"/>
  <c r="E6" i="17"/>
  <c r="D75" i="17"/>
  <c r="E69" i="17"/>
  <c r="E45" i="17"/>
  <c r="E21" i="17"/>
  <c r="E65" i="17"/>
  <c r="E64" i="17"/>
  <c r="E63" i="17"/>
  <c r="E15" i="17"/>
  <c r="E39" i="17"/>
  <c r="E61" i="17"/>
  <c r="E58" i="17"/>
  <c r="D51" i="17"/>
  <c r="C51" i="17"/>
  <c r="E41" i="17"/>
  <c r="E40" i="17"/>
  <c r="E37" i="17"/>
  <c r="E34" i="17"/>
  <c r="D27" i="17"/>
  <c r="C27" i="17"/>
  <c r="E17" i="17"/>
  <c r="E16" i="17"/>
  <c r="E13" i="17"/>
  <c r="E10" i="17"/>
  <c r="F62" i="15"/>
  <c r="F61" i="15"/>
  <c r="F63" i="15"/>
  <c r="F64" i="15"/>
  <c r="H41" i="15"/>
  <c r="H32" i="15"/>
  <c r="H21" i="15"/>
  <c r="G263" i="13"/>
  <c r="E21" i="15" s="1"/>
  <c r="G306" i="13"/>
  <c r="E24" i="15" s="1"/>
  <c r="G354" i="13"/>
  <c r="E28" i="15" s="1"/>
  <c r="G437" i="13"/>
  <c r="E33" i="15" s="1"/>
  <c r="G486" i="13"/>
  <c r="E37" i="15" s="1"/>
  <c r="G689" i="13"/>
  <c r="H775" i="13"/>
  <c r="G775" i="13"/>
  <c r="G766" i="13"/>
  <c r="G758" i="13"/>
  <c r="E56" i="15" s="1"/>
  <c r="G729" i="13"/>
  <c r="G734" i="13"/>
  <c r="G749" i="13"/>
  <c r="G536" i="13"/>
  <c r="E43" i="15" s="1"/>
  <c r="G550" i="13"/>
  <c r="E44" i="15" s="1"/>
  <c r="G567" i="13"/>
  <c r="E45" i="15" s="1"/>
  <c r="G596" i="13"/>
  <c r="E46" i="15" s="1"/>
  <c r="G617" i="13"/>
  <c r="E47" i="15" s="1"/>
  <c r="G650" i="13"/>
  <c r="E48" i="15" s="1"/>
  <c r="G655" i="13"/>
  <c r="E49" i="15" s="1"/>
  <c r="G675" i="13"/>
  <c r="E50" i="15" s="1"/>
  <c r="G83" i="13"/>
  <c r="G104" i="13"/>
  <c r="E12" i="15" s="1"/>
  <c r="G134" i="13"/>
  <c r="E13" i="15" s="1"/>
  <c r="G144" i="13"/>
  <c r="E14" i="15" s="1"/>
  <c r="G172" i="13"/>
  <c r="E15" i="15" s="1"/>
  <c r="G189" i="13"/>
  <c r="E16" i="15" s="1"/>
  <c r="G207" i="13"/>
  <c r="E17" i="15" s="1"/>
  <c r="G230" i="13"/>
  <c r="E18" i="15" s="1"/>
  <c r="G238" i="13"/>
  <c r="E19" i="15" s="1"/>
  <c r="G252" i="13"/>
  <c r="E20" i="15" s="1"/>
  <c r="G283" i="13"/>
  <c r="E23" i="15" s="1"/>
  <c r="G323" i="13"/>
  <c r="E25" i="15" s="1"/>
  <c r="G335" i="13"/>
  <c r="E26" i="15" s="1"/>
  <c r="G346" i="13"/>
  <c r="E27" i="15" s="1"/>
  <c r="G374" i="13"/>
  <c r="G400" i="13"/>
  <c r="E30" i="15" s="1"/>
  <c r="G421" i="13"/>
  <c r="E31" i="15" s="1"/>
  <c r="G442" i="13"/>
  <c r="E34" i="15" s="1"/>
  <c r="G448" i="13"/>
  <c r="E35" i="15" s="1"/>
  <c r="G472" i="13"/>
  <c r="E36" i="15" s="1"/>
  <c r="G509" i="13"/>
  <c r="G525" i="13"/>
  <c r="G530" i="13"/>
  <c r="E40" i="15" s="1"/>
  <c r="G14" i="13"/>
  <c r="G43" i="13" s="1"/>
  <c r="G23" i="13"/>
  <c r="E6" i="15" s="1"/>
  <c r="G29" i="13"/>
  <c r="E7" i="15" s="1"/>
  <c r="G35" i="13"/>
  <c r="E8" i="15" s="1"/>
  <c r="G42" i="13"/>
  <c r="E9" i="15" s="1"/>
  <c r="F732" i="13"/>
  <c r="I732" i="13" s="1"/>
  <c r="I480" i="13"/>
  <c r="I555" i="13"/>
  <c r="F731" i="13"/>
  <c r="I731" i="13" s="1"/>
  <c r="I196" i="13"/>
  <c r="D2" i="15"/>
  <c r="C2" i="13"/>
  <c r="D2" i="1"/>
  <c r="E63" i="15"/>
  <c r="B5" i="1"/>
  <c r="H5" i="1"/>
  <c r="B6" i="1"/>
  <c r="H6" i="1"/>
  <c r="B7" i="1"/>
  <c r="H7" i="1"/>
  <c r="B8" i="1"/>
  <c r="H8" i="1"/>
  <c r="B9" i="1"/>
  <c r="H9" i="1"/>
  <c r="B10" i="1"/>
  <c r="B11" i="1"/>
  <c r="B12" i="1"/>
  <c r="H12" i="1"/>
  <c r="B13" i="1"/>
  <c r="H13" i="1"/>
  <c r="B14" i="1"/>
  <c r="H14" i="1"/>
  <c r="B15" i="1"/>
  <c r="H15" i="1"/>
  <c r="B16" i="1"/>
  <c r="H16" i="1"/>
  <c r="B17" i="1"/>
  <c r="F17" i="1"/>
  <c r="H17" i="1" s="1"/>
  <c r="G17" i="1"/>
  <c r="B18" i="1"/>
  <c r="H18" i="1"/>
  <c r="B19" i="1"/>
  <c r="B20" i="1"/>
  <c r="B21" i="1"/>
  <c r="H21" i="1"/>
  <c r="B22" i="1"/>
  <c r="H22" i="1"/>
  <c r="B23" i="1"/>
  <c r="H23" i="1"/>
  <c r="B24" i="1"/>
  <c r="H24" i="1"/>
  <c r="B25" i="1"/>
  <c r="F25" i="1"/>
  <c r="G25" i="1"/>
  <c r="B26" i="1"/>
  <c r="H26" i="1"/>
  <c r="B27" i="1"/>
  <c r="H27" i="1"/>
  <c r="B28" i="1"/>
  <c r="B29" i="1"/>
  <c r="B30" i="1"/>
  <c r="H30" i="1"/>
  <c r="B31" i="1"/>
  <c r="F31" i="1"/>
  <c r="H31" i="1" s="1"/>
  <c r="G31" i="1"/>
  <c r="B32" i="1"/>
  <c r="H32" i="1"/>
  <c r="B33" i="1"/>
  <c r="F33" i="1"/>
  <c r="G33" i="1"/>
  <c r="H33" i="1" s="1"/>
  <c r="B34" i="1"/>
  <c r="H34" i="1"/>
  <c r="B36" i="1"/>
  <c r="F36" i="1"/>
  <c r="H36" i="1" s="1"/>
  <c r="G36" i="1"/>
  <c r="B37" i="1"/>
  <c r="H37" i="1"/>
  <c r="B38" i="1"/>
  <c r="F38" i="1"/>
  <c r="G38" i="1"/>
  <c r="B39" i="1"/>
  <c r="H39" i="1"/>
  <c r="B40" i="1"/>
  <c r="H40" i="1"/>
  <c r="B41" i="1"/>
  <c r="H41" i="1"/>
  <c r="B42" i="1"/>
  <c r="H42" i="1"/>
  <c r="B43" i="1"/>
  <c r="H43" i="1"/>
  <c r="B44" i="1"/>
  <c r="H44" i="1"/>
  <c r="B45" i="1"/>
  <c r="H45" i="1"/>
  <c r="B46" i="1"/>
  <c r="H46" i="1"/>
  <c r="B47" i="1"/>
  <c r="H47" i="1"/>
  <c r="B48" i="1"/>
  <c r="H48" i="1"/>
  <c r="B49" i="1"/>
  <c r="F49" i="1"/>
  <c r="H49" i="1" s="1"/>
  <c r="G49" i="1"/>
  <c r="B50" i="1"/>
  <c r="H50" i="1"/>
  <c r="B51" i="1"/>
  <c r="H51" i="1"/>
  <c r="B52" i="1"/>
  <c r="H52" i="1"/>
  <c r="B53" i="1"/>
  <c r="F53" i="1"/>
  <c r="H53" i="1" s="1"/>
  <c r="G53" i="1"/>
  <c r="B54" i="1"/>
  <c r="H54" i="1"/>
  <c r="B55" i="1"/>
  <c r="F55" i="1"/>
  <c r="H55" i="1" s="1"/>
  <c r="G55" i="1"/>
  <c r="H10" i="1"/>
  <c r="H38" i="1"/>
  <c r="H28" i="1"/>
  <c r="I761" i="13"/>
  <c r="I733" i="13"/>
  <c r="H29" i="1"/>
  <c r="G56" i="1" l="1"/>
  <c r="B135" i="17"/>
  <c r="B131" i="17"/>
  <c r="B132" i="17"/>
  <c r="B129" i="17"/>
  <c r="E51" i="17"/>
  <c r="E75" i="17"/>
  <c r="C124" i="17"/>
  <c r="D124" i="17"/>
  <c r="E123" i="17"/>
  <c r="B133" i="17"/>
  <c r="B134" i="17"/>
  <c r="B136" i="17"/>
  <c r="B130" i="17"/>
  <c r="B137" i="17"/>
  <c r="E27" i="17"/>
  <c r="F56" i="1"/>
  <c r="E99" i="17"/>
  <c r="G767" i="13"/>
  <c r="F53" i="15"/>
  <c r="F58" i="15" s="1"/>
  <c r="H767" i="13"/>
  <c r="E11" i="15"/>
  <c r="E22" i="15" s="1"/>
  <c r="F11" i="15"/>
  <c r="F22" i="15" s="1"/>
  <c r="H531" i="13"/>
  <c r="F758" i="13"/>
  <c r="D56" i="15" s="1"/>
  <c r="G56" i="15" s="1"/>
  <c r="F617" i="13"/>
  <c r="D47" i="15" s="1"/>
  <c r="G47" i="15" s="1"/>
  <c r="F655" i="13"/>
  <c r="I655" i="13" s="1"/>
  <c r="F766" i="13"/>
  <c r="I766" i="13" s="1"/>
  <c r="F23" i="13"/>
  <c r="I23" i="13" s="1"/>
  <c r="F486" i="13"/>
  <c r="D37" i="15" s="1"/>
  <c r="G37" i="15" s="1"/>
  <c r="F35" i="13"/>
  <c r="D8" i="15" s="1"/>
  <c r="G8" i="15" s="1"/>
  <c r="F567" i="13"/>
  <c r="F675" i="13"/>
  <c r="F189" i="13"/>
  <c r="I189" i="13" s="1"/>
  <c r="D64" i="15"/>
  <c r="G64" i="15" s="1"/>
  <c r="F650" i="13"/>
  <c r="D48" i="15" s="1"/>
  <c r="G48" i="15" s="1"/>
  <c r="F144" i="13"/>
  <c r="D14" i="15" s="1"/>
  <c r="G14" i="15" s="1"/>
  <c r="F207" i="13"/>
  <c r="D17" i="15" s="1"/>
  <c r="G17" i="15" s="1"/>
  <c r="F323" i="13"/>
  <c r="I323" i="13" s="1"/>
  <c r="F283" i="13"/>
  <c r="I283" i="13" s="1"/>
  <c r="I734" i="13"/>
  <c r="D54" i="15"/>
  <c r="G54" i="15" s="1"/>
  <c r="I178" i="13"/>
  <c r="F230" i="13"/>
  <c r="F437" i="13"/>
  <c r="F14" i="13"/>
  <c r="D5" i="15" s="1"/>
  <c r="F83" i="13"/>
  <c r="F252" i="13"/>
  <c r="F525" i="13"/>
  <c r="F400" i="13"/>
  <c r="F442" i="13"/>
  <c r="F263" i="13"/>
  <c r="F5" i="15"/>
  <c r="F10" i="15" s="1"/>
  <c r="H43" i="13"/>
  <c r="F346" i="13"/>
  <c r="F42" i="13"/>
  <c r="F134" i="13"/>
  <c r="I134" i="13" s="1"/>
  <c r="E32" i="15"/>
  <c r="E58" i="15"/>
  <c r="F52" i="15"/>
  <c r="F41" i="15"/>
  <c r="E41" i="15"/>
  <c r="E52" i="15"/>
  <c r="F32" i="15"/>
  <c r="F509" i="13"/>
  <c r="F749" i="13"/>
  <c r="I28" i="13"/>
  <c r="F29" i="13"/>
  <c r="I350" i="13"/>
  <c r="F354" i="13"/>
  <c r="I333" i="13"/>
  <c r="F335" i="13"/>
  <c r="I149" i="13"/>
  <c r="F172" i="13"/>
  <c r="I237" i="13"/>
  <c r="F238" i="13"/>
  <c r="F596" i="13"/>
  <c r="F421" i="13"/>
  <c r="I408" i="13"/>
  <c r="I291" i="13"/>
  <c r="F306" i="13"/>
  <c r="I535" i="13"/>
  <c r="F536" i="13"/>
  <c r="H690" i="13"/>
  <c r="I694" i="13"/>
  <c r="F729" i="13"/>
  <c r="I542" i="13"/>
  <c r="F550" i="13"/>
  <c r="F530" i="13"/>
  <c r="F448" i="13"/>
  <c r="E5" i="15"/>
  <c r="F104" i="13"/>
  <c r="F374" i="13"/>
  <c r="F472" i="13"/>
  <c r="F689" i="13"/>
  <c r="I684" i="13"/>
  <c r="F87" i="16" l="1"/>
  <c r="F86" i="16"/>
  <c r="F88" i="16" s="1"/>
  <c r="E124" i="17"/>
  <c r="F95" i="16" s="1"/>
  <c r="B138" i="17"/>
  <c r="C135" i="17" s="1"/>
  <c r="H56" i="1"/>
  <c r="H20" i="1" s="1"/>
  <c r="F767" i="13"/>
  <c r="I675" i="13"/>
  <c r="F690" i="13"/>
  <c r="I690" i="13" s="1"/>
  <c r="F531" i="13"/>
  <c r="I531" i="13" s="1"/>
  <c r="I207" i="13"/>
  <c r="I758" i="13"/>
  <c r="D16" i="15"/>
  <c r="G16" i="15" s="1"/>
  <c r="D57" i="15"/>
  <c r="G57" i="15" s="1"/>
  <c r="D49" i="15"/>
  <c r="G49" i="15" s="1"/>
  <c r="I617" i="13"/>
  <c r="D6" i="15"/>
  <c r="G6" i="15" s="1"/>
  <c r="I486" i="13"/>
  <c r="I650" i="13"/>
  <c r="I144" i="13"/>
  <c r="I567" i="13"/>
  <c r="D45" i="15"/>
  <c r="G45" i="15" s="1"/>
  <c r="D50" i="15"/>
  <c r="G50" i="15" s="1"/>
  <c r="D25" i="15"/>
  <c r="G25" i="15" s="1"/>
  <c r="I35" i="13"/>
  <c r="G768" i="13"/>
  <c r="G769" i="13" s="1"/>
  <c r="D23" i="15"/>
  <c r="G23" i="15" s="1"/>
  <c r="D21" i="15"/>
  <c r="G21" i="15" s="1"/>
  <c r="I263" i="13"/>
  <c r="D33" i="15"/>
  <c r="G33" i="15" s="1"/>
  <c r="I437" i="13"/>
  <c r="D30" i="15"/>
  <c r="G30" i="15" s="1"/>
  <c r="I400" i="13"/>
  <c r="D27" i="15"/>
  <c r="G27" i="15" s="1"/>
  <c r="I346" i="13"/>
  <c r="I525" i="13"/>
  <c r="D39" i="15"/>
  <c r="G39" i="15" s="1"/>
  <c r="D18" i="15"/>
  <c r="G18" i="15" s="1"/>
  <c r="I230" i="13"/>
  <c r="I442" i="13"/>
  <c r="D34" i="15"/>
  <c r="G34" i="15" s="1"/>
  <c r="I42" i="13"/>
  <c r="D9" i="15"/>
  <c r="G9" i="15" s="1"/>
  <c r="D13" i="15"/>
  <c r="G13" i="15" s="1"/>
  <c r="I252" i="13"/>
  <c r="D20" i="15"/>
  <c r="G20" i="15" s="1"/>
  <c r="D11" i="15"/>
  <c r="G11" i="15" s="1"/>
  <c r="I83" i="13"/>
  <c r="G5" i="15"/>
  <c r="F43" i="13"/>
  <c r="I43" i="13" s="1"/>
  <c r="I14" i="13"/>
  <c r="F42" i="15"/>
  <c r="F59" i="15" s="1"/>
  <c r="F60" i="15" s="1"/>
  <c r="F65" i="15" s="1"/>
  <c r="E42" i="15"/>
  <c r="E59" i="15" s="1"/>
  <c r="D51" i="15"/>
  <c r="G51" i="15" s="1"/>
  <c r="I689" i="13"/>
  <c r="I172" i="13"/>
  <c r="D15" i="15"/>
  <c r="G15" i="15" s="1"/>
  <c r="I374" i="13"/>
  <c r="D29" i="15"/>
  <c r="G29" i="15" s="1"/>
  <c r="I306" i="13"/>
  <c r="D24" i="15"/>
  <c r="G24" i="15" s="1"/>
  <c r="D12" i="15"/>
  <c r="I104" i="13"/>
  <c r="I729" i="13"/>
  <c r="D53" i="15"/>
  <c r="I472" i="13"/>
  <c r="D36" i="15"/>
  <c r="G36" i="15" s="1"/>
  <c r="D28" i="15"/>
  <c r="G28" i="15" s="1"/>
  <c r="I354" i="13"/>
  <c r="I238" i="13"/>
  <c r="D19" i="15"/>
  <c r="G19" i="15" s="1"/>
  <c r="I29" i="13"/>
  <c r="D7" i="15"/>
  <c r="D46" i="15"/>
  <c r="G46" i="15" s="1"/>
  <c r="I596" i="13"/>
  <c r="I550" i="13"/>
  <c r="D44" i="15"/>
  <c r="G44" i="15" s="1"/>
  <c r="E10" i="15"/>
  <c r="H768" i="13"/>
  <c r="H769" i="13" s="1"/>
  <c r="D31" i="15"/>
  <c r="G31" i="15" s="1"/>
  <c r="I421" i="13"/>
  <c r="I448" i="13"/>
  <c r="D35" i="15"/>
  <c r="I749" i="13"/>
  <c r="D55" i="15"/>
  <c r="G55" i="15" s="1"/>
  <c r="I530" i="13"/>
  <c r="D40" i="15"/>
  <c r="G40" i="15" s="1"/>
  <c r="D43" i="15"/>
  <c r="I536" i="13"/>
  <c r="I335" i="13"/>
  <c r="D26" i="15"/>
  <c r="G26" i="15" s="1"/>
  <c r="D38" i="15"/>
  <c r="G38" i="15" s="1"/>
  <c r="I509" i="13"/>
  <c r="F94" i="16" l="1"/>
  <c r="H19" i="1"/>
  <c r="H25" i="1"/>
  <c r="C136" i="17"/>
  <c r="C131" i="17"/>
  <c r="C130" i="17"/>
  <c r="C134" i="17"/>
  <c r="C133" i="17"/>
  <c r="F96" i="16"/>
  <c r="C132" i="17"/>
  <c r="C129" i="17"/>
  <c r="C137" i="17"/>
  <c r="E60" i="15"/>
  <c r="E65" i="15" s="1"/>
  <c r="F90" i="16" s="1"/>
  <c r="G12" i="15"/>
  <c r="G22" i="15" s="1"/>
  <c r="D22" i="15"/>
  <c r="G7" i="15"/>
  <c r="D10" i="15"/>
  <c r="I767" i="13"/>
  <c r="F768" i="13"/>
  <c r="G43" i="15"/>
  <c r="D52" i="15"/>
  <c r="G52" i="15" s="1"/>
  <c r="G53" i="15"/>
  <c r="D58" i="15"/>
  <c r="G58" i="15" s="1"/>
  <c r="G35" i="15"/>
  <c r="G41" i="15" s="1"/>
  <c r="D41" i="15"/>
  <c r="G32" i="15"/>
  <c r="D32" i="15"/>
  <c r="D42" i="15" l="1"/>
  <c r="D59" i="15" s="1"/>
  <c r="G59" i="15" s="1"/>
  <c r="I768" i="13"/>
  <c r="F771" i="13"/>
  <c r="F769" i="13"/>
  <c r="G10" i="15"/>
  <c r="G42" i="15" l="1"/>
  <c r="D60" i="15"/>
  <c r="F773" i="13"/>
  <c r="F772" i="13"/>
  <c r="I769" i="13"/>
  <c r="D61" i="15"/>
  <c r="G61" i="15" s="1"/>
  <c r="I771" i="13"/>
  <c r="I772" i="13" l="1"/>
  <c r="D62" i="15"/>
  <c r="G62" i="15" s="1"/>
  <c r="G60" i="15"/>
  <c r="F775" i="13"/>
  <c r="I775" i="13" s="1"/>
  <c r="D63" i="15"/>
  <c r="G63" i="15" s="1"/>
  <c r="I773" i="13"/>
  <c r="D65" i="15" l="1"/>
  <c r="G65" i="15" s="1"/>
  <c r="F91" i="16" s="1"/>
  <c r="F92" i="16" s="1"/>
</calcChain>
</file>

<file path=xl/sharedStrings.xml><?xml version="1.0" encoding="utf-8"?>
<sst xmlns="http://schemas.openxmlformats.org/spreadsheetml/2006/main" count="1114" uniqueCount="863">
  <si>
    <t>Overheidssteun</t>
  </si>
  <si>
    <t>Scenariosteun</t>
  </si>
  <si>
    <t>Ontwikkelingssteun</t>
  </si>
  <si>
    <t>Productiesteun</t>
  </si>
  <si>
    <t>Promotiesteun</t>
  </si>
  <si>
    <t>Andere</t>
  </si>
  <si>
    <t>Coproductie</t>
  </si>
  <si>
    <t>VRT</t>
  </si>
  <si>
    <t>Participaties</t>
  </si>
  <si>
    <t>Scenarist</t>
  </si>
  <si>
    <t>Regisseur</t>
  </si>
  <si>
    <t>Cast</t>
  </si>
  <si>
    <t>Crew</t>
  </si>
  <si>
    <t>Voorverkopen</t>
  </si>
  <si>
    <t>Totaal</t>
  </si>
  <si>
    <t>Nr</t>
  </si>
  <si>
    <t>Totaal Overheidssteun</t>
  </si>
  <si>
    <t>Totaal Inbreng producent</t>
  </si>
  <si>
    <t>Totaal Coproductie</t>
  </si>
  <si>
    <t>Totaal Participaties</t>
  </si>
  <si>
    <t>Totaal Leningen financiering projectbudg</t>
  </si>
  <si>
    <t>Totaal risicokapitaal buiten taxshelter</t>
  </si>
  <si>
    <t>Totaal Voorverkopen</t>
  </si>
  <si>
    <t>Totaal Europese steun</t>
  </si>
  <si>
    <t>Totaal andere zoals sponsoring</t>
  </si>
  <si>
    <t>Algemeen totaal</t>
  </si>
  <si>
    <t>Screen Flanders</t>
  </si>
  <si>
    <t>VAF</t>
  </si>
  <si>
    <t>%</t>
  </si>
  <si>
    <t>Inbreng producent</t>
  </si>
  <si>
    <t>Eigen kapitaal</t>
  </si>
  <si>
    <t>Participatie honorarium producent</t>
  </si>
  <si>
    <t>Participatie faciliteiten producent</t>
  </si>
  <si>
    <t>Participatie overheads</t>
  </si>
  <si>
    <t>Minimum garantie theatrical</t>
  </si>
  <si>
    <t>Europese steun</t>
  </si>
  <si>
    <t>Andere (sponsoring…)</t>
  </si>
  <si>
    <t>Leningen</t>
  </si>
  <si>
    <t>Risicokapitaal</t>
  </si>
  <si>
    <t>Media +</t>
  </si>
  <si>
    <t>Bevestigd</t>
  </si>
  <si>
    <t>Niet-bevestigd</t>
  </si>
  <si>
    <t>In te vullen door de behandelende afdeling</t>
  </si>
  <si>
    <t>Koning Albert II-laan 35 bus 12, 1030 BRUSSEL</t>
  </si>
  <si>
    <t>E-mail: screenflanders@vlaanderen.be</t>
  </si>
  <si>
    <t>www.screenflanders.com</t>
  </si>
  <si>
    <t>Dossiernummer</t>
  </si>
  <si>
    <t>Code</t>
  </si>
  <si>
    <t>Omschrijving</t>
  </si>
  <si>
    <t>01-00</t>
  </si>
  <si>
    <t>ONTWIKKELING</t>
  </si>
  <si>
    <t>02-00</t>
  </si>
  <si>
    <t>SCENARIO &amp; RECHTEN</t>
  </si>
  <si>
    <t>03-00</t>
  </si>
  <si>
    <t>MUZIEK</t>
  </si>
  <si>
    <t>05-00</t>
  </si>
  <si>
    <t>REGISSEURS</t>
  </si>
  <si>
    <t>06-00</t>
  </si>
  <si>
    <t>HOOFDROLLEN</t>
  </si>
  <si>
    <t>Totaal Above-the-line</t>
  </si>
  <si>
    <t>10-00</t>
  </si>
  <si>
    <t>11-00</t>
  </si>
  <si>
    <t>PLOEG REGIE</t>
  </si>
  <si>
    <t>12-00</t>
  </si>
  <si>
    <t>PLOEG BEELD</t>
  </si>
  <si>
    <t>13-00</t>
  </si>
  <si>
    <t>PLOEG KLANK</t>
  </si>
  <si>
    <t>14-00</t>
  </si>
  <si>
    <t>15-00</t>
  </si>
  <si>
    <t>PLOEG DECOR</t>
  </si>
  <si>
    <t>16-00</t>
  </si>
  <si>
    <t>PLOEG KOSTUUM &amp; MAKE-UP</t>
  </si>
  <si>
    <t>17-00</t>
  </si>
  <si>
    <t>PLOEG ELECTRO &amp; MACHINISTEN</t>
  </si>
  <si>
    <t>18-00</t>
  </si>
  <si>
    <t>EXTRA PERSONEEL</t>
  </si>
  <si>
    <t>19-00</t>
  </si>
  <si>
    <t>PLOEG VERTOLKING</t>
  </si>
  <si>
    <t>20-00</t>
  </si>
  <si>
    <t>STUNTS &amp; SPECIAL EFFECTS TIJDENS OPNAMES</t>
  </si>
  <si>
    <t>21-00</t>
  </si>
  <si>
    <t>22-00</t>
  </si>
  <si>
    <t>MATERIAAL BELICHTING</t>
  </si>
  <si>
    <t>23-00</t>
  </si>
  <si>
    <t>MATERIAAL MACHINERIE</t>
  </si>
  <si>
    <t>24-00</t>
  </si>
  <si>
    <t>MATERIAAL KLANK</t>
  </si>
  <si>
    <t>25-00</t>
  </si>
  <si>
    <t>HUUR STUDIO'S &amp; MAGAZIJNEN</t>
  </si>
  <si>
    <t>26-00</t>
  </si>
  <si>
    <t>27-00</t>
  </si>
  <si>
    <t>PRODUCTIEBUREAU, POST, TELEFOON</t>
  </si>
  <si>
    <t>28-00</t>
  </si>
  <si>
    <t>MATERIAAL DECOR</t>
  </si>
  <si>
    <t>29-00</t>
  </si>
  <si>
    <t>MATERIAAL KOSTUUM &amp; MAKE-UP</t>
  </si>
  <si>
    <t>30-00</t>
  </si>
  <si>
    <t>31-00</t>
  </si>
  <si>
    <t>GELUIDSDRAGERS</t>
  </si>
  <si>
    <t>32-00</t>
  </si>
  <si>
    <t>LABORATORIUM</t>
  </si>
  <si>
    <t>33-00</t>
  </si>
  <si>
    <t>OPNAMEKOSTEN</t>
  </si>
  <si>
    <t>34-00</t>
  </si>
  <si>
    <t>HUUR LOCATIES</t>
  </si>
  <si>
    <t>35-00</t>
  </si>
  <si>
    <t>TRANSPORT</t>
  </si>
  <si>
    <t>36-00</t>
  </si>
  <si>
    <t>HOTEL &amp; MAALTIJDEN</t>
  </si>
  <si>
    <t>Totaal Productie</t>
  </si>
  <si>
    <t>50-00</t>
  </si>
  <si>
    <t>51-00</t>
  </si>
  <si>
    <t>PLOEG MONTAGE</t>
  </si>
  <si>
    <t>52-00</t>
  </si>
  <si>
    <t>PLOEG KLANK &amp; MIXAGE</t>
  </si>
  <si>
    <t>53-00</t>
  </si>
  <si>
    <t>KLANKSTUDIO'S</t>
  </si>
  <si>
    <t>54-00</t>
  </si>
  <si>
    <t>MONTAGECELLEN</t>
  </si>
  <si>
    <t>55-00</t>
  </si>
  <si>
    <t>SPECIAL EFFECTS TIJDENS POST-PRODUCTIE</t>
  </si>
  <si>
    <t>56-00</t>
  </si>
  <si>
    <t>57-00</t>
  </si>
  <si>
    <t>WERKEN LABORATORIUM</t>
  </si>
  <si>
    <t>58-00</t>
  </si>
  <si>
    <t>HOTEL, TRANSPORT, KANTOOR</t>
  </si>
  <si>
    <t>Totaal Post-Productie</t>
  </si>
  <si>
    <t>70-00</t>
  </si>
  <si>
    <t>PROMOTIE</t>
  </si>
  <si>
    <t>72-00</t>
  </si>
  <si>
    <t>WEBRUIMTE</t>
  </si>
  <si>
    <t>73-00</t>
  </si>
  <si>
    <t>74-00</t>
  </si>
  <si>
    <t>TAALVERSIES</t>
  </si>
  <si>
    <t>75-00</t>
  </si>
  <si>
    <t>VERZEKERINGEN</t>
  </si>
  <si>
    <t>Totaal Diversen</t>
  </si>
  <si>
    <t>Totaal Below-the-line</t>
  </si>
  <si>
    <t>Totaal Above &amp; Below-the-line</t>
  </si>
  <si>
    <t>90-00</t>
  </si>
  <si>
    <t>91-00</t>
  </si>
  <si>
    <t>92-00</t>
  </si>
  <si>
    <t>93-00</t>
  </si>
  <si>
    <t xml:space="preserve"> </t>
  </si>
  <si>
    <t>01-10</t>
  </si>
  <si>
    <t>LOCATION HUNTING</t>
  </si>
  <si>
    <t>01-20</t>
  </si>
  <si>
    <t>TRANSPORTKOSTEN</t>
  </si>
  <si>
    <t>01-30</t>
  </si>
  <si>
    <t>CASTING</t>
  </si>
  <si>
    <t>01-40</t>
  </si>
  <si>
    <t>ADMINISTRATIEKOSTEN</t>
  </si>
  <si>
    <t>…</t>
  </si>
  <si>
    <t>TOTAAL 01-00</t>
  </si>
  <si>
    <t>02-10</t>
  </si>
  <si>
    <t>RECHTEN</t>
  </si>
  <si>
    <t>Opties</t>
  </si>
  <si>
    <t>Adaptatierechten bestaand werk</t>
  </si>
  <si>
    <t>Scenario Rechten</t>
  </si>
  <si>
    <t>02-20</t>
  </si>
  <si>
    <t>SUPERVISIE</t>
  </si>
  <si>
    <t>TOTAAL 02-00</t>
  </si>
  <si>
    <t>03-10</t>
  </si>
  <si>
    <t>AUTEURSRECHTEN MUZIEK</t>
  </si>
  <si>
    <t>Bestaande werken</t>
  </si>
  <si>
    <t>Originele werken</t>
  </si>
  <si>
    <t>TOTAAL 03-00</t>
  </si>
  <si>
    <t>05-10</t>
  </si>
  <si>
    <t>REGISSEUR</t>
  </si>
  <si>
    <t>TOTAAL 05-00</t>
  </si>
  <si>
    <t>06-10</t>
  </si>
  <si>
    <t>TOTAAL 06-00</t>
  </si>
  <si>
    <t>PLOEG PRODUCTIE &amp; ADMINISTRATIE</t>
  </si>
  <si>
    <t>10-10</t>
  </si>
  <si>
    <t>Voorbereiding</t>
  </si>
  <si>
    <t>Draaiperiode</t>
  </si>
  <si>
    <t>Afwerking</t>
  </si>
  <si>
    <t>10-15</t>
  </si>
  <si>
    <t>10-20</t>
  </si>
  <si>
    <t>10-25</t>
  </si>
  <si>
    <t>10-30</t>
  </si>
  <si>
    <t>10-35</t>
  </si>
  <si>
    <t>10-40</t>
  </si>
  <si>
    <t>10-45</t>
  </si>
  <si>
    <t>CHAUFFEURS</t>
  </si>
  <si>
    <t>10-50</t>
  </si>
  <si>
    <t>10-55</t>
  </si>
  <si>
    <t>10-60</t>
  </si>
  <si>
    <t>PERSATTACHE</t>
  </si>
  <si>
    <t>TOTAAL 10-00</t>
  </si>
  <si>
    <t>11-10</t>
  </si>
  <si>
    <t>11-20</t>
  </si>
  <si>
    <t>11-30</t>
  </si>
  <si>
    <t>VERANTWOORDELIJKE FIGURATIE</t>
  </si>
  <si>
    <t>11-40</t>
  </si>
  <si>
    <t>SCRIPT</t>
  </si>
  <si>
    <t>11-50</t>
  </si>
  <si>
    <t>ADDITIONELE LOCATION HUNTING</t>
  </si>
  <si>
    <t>11-60</t>
  </si>
  <si>
    <t>TECHNISCHE REPERAGE</t>
  </si>
  <si>
    <t>TOTAAL 11-00</t>
  </si>
  <si>
    <t>12-10</t>
  </si>
  <si>
    <t>CHEF-FOTO</t>
  </si>
  <si>
    <t>12-20</t>
  </si>
  <si>
    <t>12-30</t>
  </si>
  <si>
    <t>12-40</t>
  </si>
  <si>
    <t>12-50</t>
  </si>
  <si>
    <t>Steadicam</t>
  </si>
  <si>
    <t>12-60</t>
  </si>
  <si>
    <t>SECOND UNIT</t>
  </si>
  <si>
    <t>TOTAAL 12-00</t>
  </si>
  <si>
    <t>13-10</t>
  </si>
  <si>
    <t>KLANKINGENIEUR</t>
  </si>
  <si>
    <t>13-20</t>
  </si>
  <si>
    <t>PERCHMAN</t>
  </si>
  <si>
    <t>TOTAAL 13-00</t>
  </si>
  <si>
    <t>TOTAAL 14-00</t>
  </si>
  <si>
    <t>15-10</t>
  </si>
  <si>
    <t>CHEF DECO</t>
  </si>
  <si>
    <t>15-20</t>
  </si>
  <si>
    <t>ASSISTENT DECO</t>
  </si>
  <si>
    <t>15-30</t>
  </si>
  <si>
    <t xml:space="preserve">ACCESSOIRIST </t>
  </si>
  <si>
    <t>15-40</t>
  </si>
  <si>
    <t>SETDRESSER</t>
  </si>
  <si>
    <t>15-50</t>
  </si>
  <si>
    <t>CONSTRUCTEURS &amp; SCHILDERS</t>
  </si>
  <si>
    <t>TOTAAL 15-00</t>
  </si>
  <si>
    <t>16-10</t>
  </si>
  <si>
    <t>CHEF KOSTUUM</t>
  </si>
  <si>
    <t>16-20</t>
  </si>
  <si>
    <t>KLEEDSTER</t>
  </si>
  <si>
    <t>16-30</t>
  </si>
  <si>
    <t>CHEF MAKE-UP</t>
  </si>
  <si>
    <t>16-40</t>
  </si>
  <si>
    <t>ASSISTENT MAKE-UP</t>
  </si>
  <si>
    <t>16-50</t>
  </si>
  <si>
    <t>KAPPER</t>
  </si>
  <si>
    <t>TOTAAL 16-00</t>
  </si>
  <si>
    <t>17-10</t>
  </si>
  <si>
    <t>CHEF ELECTRO</t>
  </si>
  <si>
    <t>17-20</t>
  </si>
  <si>
    <t>GROUPMAN</t>
  </si>
  <si>
    <t>17-30</t>
  </si>
  <si>
    <t>EXTRA ELECTRO</t>
  </si>
  <si>
    <t>17-40</t>
  </si>
  <si>
    <t>OVERUREN ELECTRO</t>
  </si>
  <si>
    <t>17-50</t>
  </si>
  <si>
    <t>CHEF MACHINIST</t>
  </si>
  <si>
    <t>17-60</t>
  </si>
  <si>
    <t>MACHINISTEN</t>
  </si>
  <si>
    <t>17-70</t>
  </si>
  <si>
    <t>OVERUREN MACHINISTEN</t>
  </si>
  <si>
    <t>TOTAAL 17-00</t>
  </si>
  <si>
    <t>18-10</t>
  </si>
  <si>
    <t>BEWAKERS</t>
  </si>
  <si>
    <t>18-20</t>
  </si>
  <si>
    <t>POLITIE-BRANDWEER</t>
  </si>
  <si>
    <t>TOTAAL 18-00</t>
  </si>
  <si>
    <t>19-10</t>
  </si>
  <si>
    <t>NEVENROLLEN</t>
  </si>
  <si>
    <t>19-20</t>
  </si>
  <si>
    <t>BIJROLLEN</t>
  </si>
  <si>
    <t>19-30</t>
  </si>
  <si>
    <t>FIGURANTEN</t>
  </si>
  <si>
    <t>19-40</t>
  </si>
  <si>
    <t>TOTAAL 19-00</t>
  </si>
  <si>
    <t>20-10</t>
  </si>
  <si>
    <t>CHEF STUNTMAN</t>
  </si>
  <si>
    <t>20-20</t>
  </si>
  <si>
    <t xml:space="preserve">STUNTMANNEN </t>
  </si>
  <si>
    <t>20-30</t>
  </si>
  <si>
    <t>SPECIAL EFFECTS</t>
  </si>
  <si>
    <t>TOTAAL 20-00</t>
  </si>
  <si>
    <t>MATERIAAL CAMERA</t>
  </si>
  <si>
    <t>21-10</t>
  </si>
  <si>
    <t>HUUR CAMERA</t>
  </si>
  <si>
    <t>21-20</t>
  </si>
  <si>
    <t>LENZEN</t>
  </si>
  <si>
    <t>21-30</t>
  </si>
  <si>
    <t>FILTERS</t>
  </si>
  <si>
    <t>21-40</t>
  </si>
  <si>
    <t>STEADICAM</t>
  </si>
  <si>
    <t>TOTAAL 21-00</t>
  </si>
  <si>
    <t>22-10</t>
  </si>
  <si>
    <t>ELECTROGENE GROEP</t>
  </si>
  <si>
    <t>22-20</t>
  </si>
  <si>
    <t>ELECTRISCH BASISMATERIAAL</t>
  </si>
  <si>
    <t>22-30</t>
  </si>
  <si>
    <t>LAMPEN EN SPOTS</t>
  </si>
  <si>
    <t>22-40</t>
  </si>
  <si>
    <t>22-50</t>
  </si>
  <si>
    <t>VERBRUIK GROEP</t>
  </si>
  <si>
    <t>22-60</t>
  </si>
  <si>
    <t>VERBRUIK LAMPEN</t>
  </si>
  <si>
    <t>TOTAAL 22-00</t>
  </si>
  <si>
    <t>23-10</t>
  </si>
  <si>
    <t>VRACHTWAGEN &amp; BASIS</t>
  </si>
  <si>
    <t>Camion</t>
  </si>
  <si>
    <t>Dolly</t>
  </si>
  <si>
    <t>Rails</t>
  </si>
  <si>
    <t>23-20</t>
  </si>
  <si>
    <t>KRAAN</t>
  </si>
  <si>
    <t>23-30</t>
  </si>
  <si>
    <t>HELICOPTER</t>
  </si>
  <si>
    <t>TOTAAL 23-00</t>
  </si>
  <si>
    <t>24-10</t>
  </si>
  <si>
    <t>DAT RECORDERS</t>
  </si>
  <si>
    <t>24-20</t>
  </si>
  <si>
    <t>MICROS</t>
  </si>
  <si>
    <t>24-30</t>
  </si>
  <si>
    <t>PLAY BACK MATERIAAL</t>
  </si>
  <si>
    <t>TOTAAL 24-00</t>
  </si>
  <si>
    <t>25-10</t>
  </si>
  <si>
    <t>HUUR STUDIO'S</t>
  </si>
  <si>
    <t>25-20</t>
  </si>
  <si>
    <t>HUUR MAGAZIJNEN</t>
  </si>
  <si>
    <t>25-30</t>
  </si>
  <si>
    <t>ONKOSTEN</t>
  </si>
  <si>
    <t>TOTAAL 25-00</t>
  </si>
  <si>
    <t>26-10</t>
  </si>
  <si>
    <t>26-20</t>
  </si>
  <si>
    <t>TOTAAL 26-00</t>
  </si>
  <si>
    <t>27-10</t>
  </si>
  <si>
    <t>PRODUCTIEBUREAU</t>
  </si>
  <si>
    <t>27-20</t>
  </si>
  <si>
    <t>TELEFOON-FAX-POST</t>
  </si>
  <si>
    <t>27-30</t>
  </si>
  <si>
    <t>GSM</t>
  </si>
  <si>
    <t>27-40</t>
  </si>
  <si>
    <t>KOERIERS</t>
  </si>
  <si>
    <t>27-50</t>
  </si>
  <si>
    <t>FOTOKOPIEERMACHINE</t>
  </si>
  <si>
    <t>27-60</t>
  </si>
  <si>
    <t>AANKOOP BUREAUMATERIAAL</t>
  </si>
  <si>
    <t>TOTAAL 27-00</t>
  </si>
  <si>
    <t>28-10</t>
  </si>
  <si>
    <t>CONSTRUCTIEMATERIAAL</t>
  </si>
  <si>
    <t>28-20</t>
  </si>
  <si>
    <t>SCHILDERWERK</t>
  </si>
  <si>
    <t>28-30</t>
  </si>
  <si>
    <t>AANKOOP MEUBELEN</t>
  </si>
  <si>
    <t>28-40</t>
  </si>
  <si>
    <t>HUUR MEUBELEN</t>
  </si>
  <si>
    <t>28-50</t>
  </si>
  <si>
    <t>AANKOOP TOEBEHOREN</t>
  </si>
  <si>
    <t>28-60</t>
  </si>
  <si>
    <t>HUUR TOEBEHOREN</t>
  </si>
  <si>
    <t>28-70</t>
  </si>
  <si>
    <t>SPECIAAL GEREEDSCHAP</t>
  </si>
  <si>
    <t>28-80</t>
  </si>
  <si>
    <t>TOTAAL 28-00</t>
  </si>
  <si>
    <t>29-10</t>
  </si>
  <si>
    <t>AANKOOP KOSTUUMS</t>
  </si>
  <si>
    <t>29-20</t>
  </si>
  <si>
    <t>HUUR KOSTUUMS</t>
  </si>
  <si>
    <t>29-30</t>
  </si>
  <si>
    <t>29-40</t>
  </si>
  <si>
    <t>29-50</t>
  </si>
  <si>
    <t>ONDERHOUD</t>
  </si>
  <si>
    <t>29-60</t>
  </si>
  <si>
    <t>AANKOOP MAKE-UP</t>
  </si>
  <si>
    <t>TOTAAL 29-00</t>
  </si>
  <si>
    <t>FILMS, NEGATIEVEN EN FOTO'S</t>
  </si>
  <si>
    <t>30-10</t>
  </si>
  <si>
    <t>NEGATIEF .. MM</t>
  </si>
  <si>
    <t>30-20</t>
  </si>
  <si>
    <t>NEGATIEVEN FOTO</t>
  </si>
  <si>
    <t>30-30</t>
  </si>
  <si>
    <t>FILMS</t>
  </si>
  <si>
    <t>30-40</t>
  </si>
  <si>
    <t>POLAROIDS</t>
  </si>
  <si>
    <t>30-50</t>
  </si>
  <si>
    <t>DIGITALE TAPES</t>
  </si>
  <si>
    <t>TOTAAL 30-00</t>
  </si>
  <si>
    <t>31-10</t>
  </si>
  <si>
    <t>DAT TAPES</t>
  </si>
  <si>
    <t>TOTAAL 31-00</t>
  </si>
  <si>
    <t>32-10</t>
  </si>
  <si>
    <t>TELECINEMA</t>
  </si>
  <si>
    <t>TOTAAL 32-00</t>
  </si>
  <si>
    <t>33-10</t>
  </si>
  <si>
    <t>AANKOOP OPNAMEMATERIAAL</t>
  </si>
  <si>
    <t>33-20</t>
  </si>
  <si>
    <t>HUUR OPNAMEMATERIAAL</t>
  </si>
  <si>
    <t>33-30</t>
  </si>
  <si>
    <t>INSTALLATIE TELEFOON</t>
  </si>
  <si>
    <t>33-40</t>
  </si>
  <si>
    <t>PARKEERKOSTEN</t>
  </si>
  <si>
    <t>33-50</t>
  </si>
  <si>
    <t>WALKIE-TALKIES/MEGAFOON</t>
  </si>
  <si>
    <t>33-60</t>
  </si>
  <si>
    <t>33-70</t>
  </si>
  <si>
    <t>DIVERSEN OPNAMELEIDING</t>
  </si>
  <si>
    <t>TOTAAL 33-00</t>
  </si>
  <si>
    <t>34-10</t>
  </si>
  <si>
    <t>34-20</t>
  </si>
  <si>
    <t>PLAATSBESCHRIJVINGEN</t>
  </si>
  <si>
    <t>34-30</t>
  </si>
  <si>
    <t>ONKOSTEN LOCATIES</t>
  </si>
  <si>
    <t>TOTAAL 34-00</t>
  </si>
  <si>
    <t>35-10</t>
  </si>
  <si>
    <t>VERPLAATSINGEN PLOEG</t>
  </si>
  <si>
    <t>35-20</t>
  </si>
  <si>
    <t>HUUR PRODUCTIEVOERTUIGEN</t>
  </si>
  <si>
    <t>wagen 1</t>
  </si>
  <si>
    <t>wagen 2</t>
  </si>
  <si>
    <t>35-30</t>
  </si>
  <si>
    <t>BRANDSTOF</t>
  </si>
  <si>
    <t>35-40</t>
  </si>
  <si>
    <t>TAXI</t>
  </si>
  <si>
    <t>Paketten</t>
  </si>
  <si>
    <t>Personen</t>
  </si>
  <si>
    <t>35-50</t>
  </si>
  <si>
    <t>TOTAAL 35-00</t>
  </si>
  <si>
    <t>36-10</t>
  </si>
  <si>
    <t>LOGIES PLOEG/ACTEURS</t>
  </si>
  <si>
    <t>36-20</t>
  </si>
  <si>
    <t>ONKOSTENVERG. PLOEG/ACTEURS</t>
  </si>
  <si>
    <t>36-30</t>
  </si>
  <si>
    <t>CATERING PLOEG/ACTEURS</t>
  </si>
  <si>
    <t>36-40</t>
  </si>
  <si>
    <t>CATERING FIGURATIE</t>
  </si>
  <si>
    <t>TOTAAL 36-00</t>
  </si>
  <si>
    <t>50-10</t>
  </si>
  <si>
    <t>TOTAAL 50-00</t>
  </si>
  <si>
    <t>51-10</t>
  </si>
  <si>
    <t>51-20</t>
  </si>
  <si>
    <t>51-30</t>
  </si>
  <si>
    <t>51-40</t>
  </si>
  <si>
    <t>TOTAAL 51-00</t>
  </si>
  <si>
    <t>52-10</t>
  </si>
  <si>
    <t>PLOEG MUZIEK UITVOERING</t>
  </si>
  <si>
    <t>52-20</t>
  </si>
  <si>
    <t>MIXEUR</t>
  </si>
  <si>
    <t>52-30</t>
  </si>
  <si>
    <t>KLANKINGENIEUR STUDIO</t>
  </si>
  <si>
    <t>52-40</t>
  </si>
  <si>
    <t>52-50</t>
  </si>
  <si>
    <t>BRUITEUR</t>
  </si>
  <si>
    <t>TOTAAL 52-00</t>
  </si>
  <si>
    <t>53-10</t>
  </si>
  <si>
    <t>PROJECTIES</t>
  </si>
  <si>
    <t>53-20</t>
  </si>
  <si>
    <t>VISIES</t>
  </si>
  <si>
    <t>53-30</t>
  </si>
  <si>
    <t>53-40</t>
  </si>
  <si>
    <t>STUDIO MIXAGE</t>
  </si>
  <si>
    <t>53-50</t>
  </si>
  <si>
    <t>STUDIO POST SYNCHRONISATIE</t>
  </si>
  <si>
    <t>53-60</t>
  </si>
  <si>
    <t>STUDIO BRUITAGE</t>
  </si>
  <si>
    <t>53-70</t>
  </si>
  <si>
    <t>OPTISCH TRANSFERT</t>
  </si>
  <si>
    <t>53-80</t>
  </si>
  <si>
    <t>DOLBY</t>
  </si>
  <si>
    <t>53-90</t>
  </si>
  <si>
    <t>INTERNATIONALE KLANKBAND</t>
  </si>
  <si>
    <t>TOTAAL 53-00</t>
  </si>
  <si>
    <t>54-10</t>
  </si>
  <si>
    <t>MONTAGETAFEL BEELD</t>
  </si>
  <si>
    <t>Montage</t>
  </si>
  <si>
    <t>HD</t>
  </si>
  <si>
    <t>PC</t>
  </si>
  <si>
    <t xml:space="preserve">Conformatie </t>
  </si>
  <si>
    <t>54-20</t>
  </si>
  <si>
    <t>MONTAGETAFEL KLANK</t>
  </si>
  <si>
    <t>Montage klank</t>
  </si>
  <si>
    <t>Conformatie directe klank</t>
  </si>
  <si>
    <t>Ass. Cel</t>
  </si>
  <si>
    <t>54-30</t>
  </si>
  <si>
    <t>HUUR HARDE SCHIJVEN</t>
  </si>
  <si>
    <t>54-40</t>
  </si>
  <si>
    <t>KLEINE BENODIGDHEDEN MONTAGE</t>
  </si>
  <si>
    <t>TOTAAL 54-00</t>
  </si>
  <si>
    <t>55-10</t>
  </si>
  <si>
    <t>56-10</t>
  </si>
  <si>
    <t>TOTAAL 56-00</t>
  </si>
  <si>
    <t>57-10</t>
  </si>
  <si>
    <t>AFDRUK CONFORMATIE</t>
  </si>
  <si>
    <t>57-20</t>
  </si>
  <si>
    <t>57-30</t>
  </si>
  <si>
    <t>BEGIN- EN EINDGENERIEK</t>
  </si>
  <si>
    <t>57-80</t>
  </si>
  <si>
    <t>NULKOPIJ</t>
  </si>
  <si>
    <t>57-90</t>
  </si>
  <si>
    <t>TOTAAL 57-00</t>
  </si>
  <si>
    <t>58-10</t>
  </si>
  <si>
    <t>HOTELS</t>
  </si>
  <si>
    <t>58-20</t>
  </si>
  <si>
    <t>ONKOSTENVERGOEDINGEN &amp; MAALTIJDEN</t>
  </si>
  <si>
    <t>58-30</t>
  </si>
  <si>
    <t>58-40</t>
  </si>
  <si>
    <t>POSTPRODUCTIEKANTOOR</t>
  </si>
  <si>
    <t>TOTAAL 58-00</t>
  </si>
  <si>
    <t>70-10</t>
  </si>
  <si>
    <t>70-20</t>
  </si>
  <si>
    <t>70-30</t>
  </si>
  <si>
    <t>70-40</t>
  </si>
  <si>
    <t>TOTAAL 70-00</t>
  </si>
  <si>
    <t>72-10</t>
  </si>
  <si>
    <t>TOTAAL 72-00</t>
  </si>
  <si>
    <t>FINANC. &amp; JURID. KOSTEN</t>
  </si>
  <si>
    <t>73-10</t>
  </si>
  <si>
    <t>FINANCIËLE KOSTEN</t>
  </si>
  <si>
    <t>Wisselkoersverschillen</t>
  </si>
  <si>
    <t>73-20</t>
  </si>
  <si>
    <t>ADVOCATEN</t>
  </si>
  <si>
    <t>TOTAAL 73-00</t>
  </si>
  <si>
    <t>74-10</t>
  </si>
  <si>
    <t>ONDERTITELING</t>
  </si>
  <si>
    <t>74-20</t>
  </si>
  <si>
    <t>DUBBING</t>
  </si>
  <si>
    <t>TOTAAL 74-00</t>
  </si>
  <si>
    <t>75-10</t>
  </si>
  <si>
    <t>FILMVERZEKERING</t>
  </si>
  <si>
    <t>75-20</t>
  </si>
  <si>
    <t>B.A. VERZEKERING</t>
  </si>
  <si>
    <t>TOTAAL 75-00</t>
  </si>
  <si>
    <t>1.</t>
  </si>
  <si>
    <t>Invullen van volgende identificatiegegevens</t>
  </si>
  <si>
    <t>Naam aanvrager</t>
  </si>
  <si>
    <t>Titel of titels van het audiovisueel werk</t>
  </si>
  <si>
    <t>2.</t>
  </si>
  <si>
    <t>Invullen van de gegevens van de financiering van het project</t>
  </si>
  <si>
    <t>Ga via volgende knop naar het tabblad en vul in:</t>
  </si>
  <si>
    <t>•</t>
  </si>
  <si>
    <t>Invullen van de gegevens van de uitgaven voor het project</t>
  </si>
  <si>
    <t>3.</t>
  </si>
  <si>
    <t>4.</t>
  </si>
  <si>
    <t>Uitgaven Detail</t>
  </si>
  <si>
    <t xml:space="preserve">Om dit document correct en volledig in te vullen dient u volgende stappen volledig te doorlopen: </t>
  </si>
  <si>
    <t>in aanmerking komende uitgaven</t>
  </si>
  <si>
    <t>al verworven inkomsten</t>
  </si>
  <si>
    <t>te verwerven inkomsten</t>
  </si>
  <si>
    <t>% totaal</t>
  </si>
  <si>
    <t>Participatie lowbudget bonus</t>
  </si>
  <si>
    <t>TV omroepen</t>
  </si>
  <si>
    <t>Andere zoals facilitaire bedrijven</t>
  </si>
  <si>
    <t>Leningen ter financiering projectbudget</t>
  </si>
  <si>
    <t>Pay TV</t>
  </si>
  <si>
    <t>Minimum garantie Video DVD</t>
  </si>
  <si>
    <t>Eurimages deel Vlaanderen</t>
  </si>
  <si>
    <t>Andere zoals sponsoring</t>
  </si>
  <si>
    <t xml:space="preserve">Onderscheid “above-the-line / below-the-line”: </t>
  </si>
  <si>
    <t>Salarissen zijn steeds inclusief sociale lasten.</t>
  </si>
  <si>
    <t>Normale kortingen dienen in mindering te worden gebracht van de uitgaven.</t>
  </si>
  <si>
    <t>Diverse kosten die buiten bovengenoemde categorieën vallen, dienen te worden gedekt door de post “overheads”.</t>
  </si>
  <si>
    <t>Overheads (max 7,5% op above- &amp; below-the-line)</t>
  </si>
  <si>
    <t>Controle van de gegevens</t>
  </si>
  <si>
    <t>totaal Inkomsten</t>
  </si>
  <si>
    <t>5.</t>
  </si>
  <si>
    <t>FINANCIERING: VLAAMS AANDEEL</t>
  </si>
  <si>
    <t>Categorie</t>
  </si>
  <si>
    <t>38-00</t>
  </si>
  <si>
    <t>below the line</t>
  </si>
  <si>
    <t>above the line</t>
  </si>
  <si>
    <t>Terug naar toelichting</t>
  </si>
  <si>
    <t>Financiering Niet-Vlaams</t>
  </si>
  <si>
    <t>Financiering Vlaams</t>
  </si>
  <si>
    <t>Ontwikkeling</t>
  </si>
  <si>
    <t>Scenario en rechten</t>
  </si>
  <si>
    <t>Muziek</t>
  </si>
  <si>
    <t>Regisseurs</t>
  </si>
  <si>
    <t>Hoofdrollen</t>
  </si>
  <si>
    <t>Ploeg productie en administratie</t>
  </si>
  <si>
    <t>Ploeg regie</t>
  </si>
  <si>
    <t>Ploeg beeld</t>
  </si>
  <si>
    <t>Ploeg klank</t>
  </si>
  <si>
    <t>Ploeg decor</t>
  </si>
  <si>
    <t>Ploeg electro &amp; machinisten</t>
  </si>
  <si>
    <t>Extra personeel</t>
  </si>
  <si>
    <t>Ploeg vertolking</t>
  </si>
  <si>
    <t>Stunts &amp; special effects tijdens opnames</t>
  </si>
  <si>
    <t>Materiaal camera</t>
  </si>
  <si>
    <t>Materiaal belichting</t>
  </si>
  <si>
    <t>Materiaal machinerie</t>
  </si>
  <si>
    <t>Materiaal klank</t>
  </si>
  <si>
    <t>Huur studio's &amp; magazijnen</t>
  </si>
  <si>
    <t>Materiaal decor</t>
  </si>
  <si>
    <t>Materiaal kostuum &amp; make-up</t>
  </si>
  <si>
    <t>Films, negatieven, foto's</t>
  </si>
  <si>
    <t>Geluidsdragers</t>
  </si>
  <si>
    <t>Laboratorium</t>
  </si>
  <si>
    <t>Opnamekosten</t>
  </si>
  <si>
    <t>Huur locaties</t>
  </si>
  <si>
    <t>Transport</t>
  </si>
  <si>
    <t>Hotel &amp; maaltijden</t>
  </si>
  <si>
    <t>Ploeg post-productie</t>
  </si>
  <si>
    <t>Ploeg montage</t>
  </si>
  <si>
    <t>Ploeg klank &amp; mixage</t>
  </si>
  <si>
    <t>Klankstudio's</t>
  </si>
  <si>
    <t>Montagecellen</t>
  </si>
  <si>
    <t>Special effects tijdens post-productie</t>
  </si>
  <si>
    <t>Werken laboratorium</t>
  </si>
  <si>
    <t>Hotel, transport, kantoor</t>
  </si>
  <si>
    <t>Promotie</t>
  </si>
  <si>
    <t>Webruimte</t>
  </si>
  <si>
    <t>Financiële en juridische kosten</t>
  </si>
  <si>
    <t>Taalversies</t>
  </si>
  <si>
    <t>Verzekeringen</t>
  </si>
  <si>
    <t>Overheads (7,5% op Above + Below-the-line)</t>
  </si>
  <si>
    <t>Honorarium producent (7,5% op A + B-the-line)</t>
  </si>
  <si>
    <t>Catering set</t>
  </si>
  <si>
    <t>38-10</t>
  </si>
  <si>
    <t>CATERING SET</t>
  </si>
  <si>
    <t>TOTAAL 38-00</t>
  </si>
  <si>
    <t>TOTAAL 55-00</t>
  </si>
  <si>
    <t>DIVERSE</t>
  </si>
  <si>
    <t>TOTAAL 90-00</t>
  </si>
  <si>
    <t>Toelichting bij het invullen van de uitgavenposten:</t>
  </si>
  <si>
    <t>Onvoorziene uitgaven (max 10% op Below-the-line)</t>
  </si>
  <si>
    <t>De in aanmerking komende uitgaven moeten realistisch en marktconform zijn.</t>
  </si>
  <si>
    <t>Onvoorziene uitgaven (max 10% op below-the-line): worden enkel berekend op die kosten die niet vastliggen op het moment dat de productiefase van start gaat. In de eindafrekening komt deze post op nul te staan.</t>
  </si>
  <si>
    <t>Producers fee (max 7,5% op above- &amp; below-the-line)</t>
  </si>
  <si>
    <t>Aantal: getal veld, specifieer het aantal eenheden (bv. “5”)
Eenheid: tekstveld, specifieer de gebruikte eenheid (bv. “dagen” “forfait”, “meter”, “km”…)
Eenh.prijs: getal veld, specifieer de eenheidsprijs in € (bv. “200”)</t>
  </si>
  <si>
    <t>Deze overzichten dienen afgedrukt te worden en toegevoegd aan het aanvraagdossier.</t>
  </si>
  <si>
    <t>Eenheidsprijs</t>
  </si>
  <si>
    <t xml:space="preserve"> x Aantal</t>
  </si>
  <si>
    <t>Eenheid =</t>
  </si>
  <si>
    <t>Ga via volgende knop naar het overzicht van de uitgaven, nadat u het detail heeft ingevuld:</t>
  </si>
  <si>
    <t>Uitgaven Overzicht na Detail</t>
  </si>
  <si>
    <t xml:space="preserve">Het indienen van een overzicht van de financiering uit het Vlaamse Gewest en ook buiten het Vlaamse Gewest is verplicht bij een aanvraag Screen Flanders.  </t>
  </si>
  <si>
    <t xml:space="preserve">Het aandeel 'Vlaamse Gewest' in het overzicht van de financiering heeft betrekking op financiering uit het Vlaamse Gewest/ Vlaamse bronnen of partners (d.w.z. de financiering die volgens de coproductieakkoorden m.b.t. dit project wordt aangebracht door een producent uit het Vlaams Gewest). </t>
  </si>
  <si>
    <t>In het eerste tabblad vult u de gegevens van het Vlaamse aandeel in de financiering in:</t>
  </si>
  <si>
    <t>In het tweede tabblad vult u de gegevens van het niet-Vlaamse aandeel in de financiering in:</t>
  </si>
  <si>
    <t>Voor de inkomsten die effectief verworven zijn, dient u het bedrag in te vullen in de kolom 'bevestigd'.  Als de financiering nog niet bevestigd is dient u het bedrag in te vullen in de kolom 'niet-bevestigd'. Het is niet toegestaan dat in eenzelfde rij het bedrag zowel in de kolom 'bevestigd' als in de kolom 'niet-bevestigd' wordt ingevuld.</t>
  </si>
  <si>
    <t xml:space="preserve">De lonen voor secretariaat, administratie etc. mogen de periode vanaf pre-productie tot en met post-productie (nulkopie) niet overschrijden. </t>
  </si>
  <si>
    <t xml:space="preserve">Diverse kosten zoals huur productiekantoor, onkosten productiekantoor, telefoon, fax, post en kantoormateriaal mogen de periode vanaf pre-productie tot en met post-productie (nulkopie) niet overschrijden. </t>
  </si>
  <si>
    <t>niet in aanmerking komende uitgaven</t>
  </si>
  <si>
    <t>Totaal uitgaven</t>
  </si>
  <si>
    <t>Ga via onderstaande knoppen opnieuw naar elk tabblad en print elk blad af via de gewone printopdracht, zodat u deze kan toevoegen als bijlage bij uw aanvraagdossier.</t>
  </si>
  <si>
    <t xml:space="preserve">Klik op de knop hiernaast om het overzicht van de financiering uit het Vlaamse Gewest af te drukken: </t>
  </si>
  <si>
    <t xml:space="preserve">Klik op de knop hiernaast om het overzicht van de financiering NIET uit het Vlaamse Gewest af te drukken: </t>
  </si>
  <si>
    <t>Financiering niet-Vlaams</t>
  </si>
  <si>
    <t>Het totaal van alle uitgaven moet uiteraard gelijk zijn aan het totaal van alle financieringsbronnen.  U dient dan ook alle uitgaven met betrekking tot het gehele project op te nemen, ook indien deze gedekt worden door andere steunmaatregelen.</t>
  </si>
  <si>
    <t>Als alles correct en volledig werd ingevuld, kan deze afgedrukt worden via de gewone printopdracht, bij voorkeur recto verso. De paginamarges zijn zo aangepast dat elk tabblad correct wordt afgedrukt.</t>
  </si>
  <si>
    <t>Subtotaal 1</t>
  </si>
  <si>
    <t>Subtotaal 2</t>
  </si>
  <si>
    <t>Subtotaal 3</t>
  </si>
  <si>
    <t>Productiebureau, post, telefoon en bureaumateriaal</t>
  </si>
  <si>
    <t>Niet -Vlaams niet in 
aanmerking komend</t>
  </si>
  <si>
    <t>PLOEG ANIMATIE EN CGI</t>
  </si>
  <si>
    <t>14-20</t>
  </si>
  <si>
    <t>14-30</t>
  </si>
  <si>
    <t>14-11</t>
  </si>
  <si>
    <t>14-12</t>
  </si>
  <si>
    <t>14-13</t>
  </si>
  <si>
    <t>14-14</t>
  </si>
  <si>
    <t>14-15</t>
  </si>
  <si>
    <t>14-16</t>
  </si>
  <si>
    <t>14-21</t>
  </si>
  <si>
    <t>14-22</t>
  </si>
  <si>
    <t>14-23</t>
  </si>
  <si>
    <t>14-24</t>
  </si>
  <si>
    <t>14-25</t>
  </si>
  <si>
    <t>14-26</t>
  </si>
  <si>
    <t>14-27</t>
  </si>
  <si>
    <t>14-28</t>
  </si>
  <si>
    <t>14-29</t>
  </si>
  <si>
    <t>LEAD ANIMATOR</t>
  </si>
  <si>
    <t>CHARACTER DESIGNER</t>
  </si>
  <si>
    <t>BACKGROUND ARTIST</t>
  </si>
  <si>
    <t>BACKGROUND DESIGNER</t>
  </si>
  <si>
    <t>ANIMATOR</t>
  </si>
  <si>
    <t>PROPS &amp; SET DESIGNER</t>
  </si>
  <si>
    <t>LAYOUT ARTIST</t>
  </si>
  <si>
    <t>VISUAL EFFECTS SUPERVISOR</t>
  </si>
  <si>
    <t>VISUAL EFFECTS ARTIST</t>
  </si>
  <si>
    <t>COMPOSITOR</t>
  </si>
  <si>
    <t>i/o ENGINEER</t>
  </si>
  <si>
    <t>SHEETS MODELER</t>
  </si>
  <si>
    <t>COLOR MODELER</t>
  </si>
  <si>
    <t>CHARACTER BUILDER/RIGGER</t>
  </si>
  <si>
    <t>PROPS 1 SETS BUILDER/RIGGER</t>
  </si>
  <si>
    <t>SHADER /LIGHTER /REDERER</t>
  </si>
  <si>
    <t>INK &amp; PAINT ARTIST</t>
  </si>
  <si>
    <t>INK &amp; PAINT ASSISTANT</t>
  </si>
  <si>
    <t>55-20</t>
  </si>
  <si>
    <t>55-30</t>
  </si>
  <si>
    <t>55-40</t>
  </si>
  <si>
    <t>55-50</t>
  </si>
  <si>
    <t>55-60</t>
  </si>
  <si>
    <t>55-70</t>
  </si>
  <si>
    <t>55-80</t>
  </si>
  <si>
    <t>55-90</t>
  </si>
  <si>
    <t>CHARACTER BUILDER/ RIGGER</t>
  </si>
  <si>
    <t>PROPS &amp; SETS BUILDER/ RIGGER</t>
  </si>
  <si>
    <t>SHADER/ LIGHTER/ RENDERER</t>
  </si>
  <si>
    <t>Materiaal voor animatie en CGI</t>
  </si>
  <si>
    <t>Ploeg animatie &amp; CGI</t>
  </si>
  <si>
    <t>HUUR HARDWARE vr animatie&amp;cgi</t>
  </si>
  <si>
    <t>TIJDEL. LICENTIES SOFTWARE vr animatie&amp;cgi</t>
  </si>
  <si>
    <t>MATERIAAL VOOR ANIMATIE EN CGI</t>
  </si>
  <si>
    <t>totaal vlaamse financiering</t>
  </si>
  <si>
    <t>totaal niet vlaamse financiering</t>
  </si>
  <si>
    <t>Totaal financiering</t>
  </si>
  <si>
    <t>naam betrokken medewerker of firma</t>
  </si>
  <si>
    <t>Niet -Vlaams NIET in aanmerking komend</t>
  </si>
  <si>
    <t>Onder “below-the-line” worden alle uitgavenposten opgenomen waarvan het bedrag varieert in functie van de effectieve prestaties (aantal draaidagen, aantal montagedagen,…). Op deze uitgaven dient een marge voor onvoorziene omstandigheden te worden berekend (dit gebeurt onderaan het formulier, onder de post “onvoorziene kosten”).</t>
  </si>
  <si>
    <t>Onder “above-the-line” worden die uitgavenposten opgenomen waarvan het bedrag vastligt vooraleer de productie van start gaat. Op deze uitgaven dient bijgevolg geen marge voor onvoorziene omstandigheden te worden berekend.</t>
  </si>
  <si>
    <t>De kolommen van het formulier Uitgaven Detail dienen als volgt te worden ingevuld:</t>
  </si>
  <si>
    <t>FINANCIERING: Niet-Vlaams Aandeel</t>
  </si>
  <si>
    <t>1/  producent/land:</t>
  </si>
  <si>
    <t>Wie?</t>
  </si>
  <si>
    <t>Totaal 1:</t>
  </si>
  <si>
    <t>2/  producent/land:</t>
  </si>
  <si>
    <t>Totaal 2:</t>
  </si>
  <si>
    <t>3/  producent/land:</t>
  </si>
  <si>
    <t>Totaal 3:</t>
  </si>
  <si>
    <t>4/  producent/land:</t>
  </si>
  <si>
    <t>Totaal 4:</t>
  </si>
  <si>
    <t>5/  producent/land:</t>
  </si>
  <si>
    <t>Totaal 5:</t>
  </si>
  <si>
    <t xml:space="preserve"> Algemeen TOTAAL</t>
  </si>
  <si>
    <t>Totaal per rubriek</t>
  </si>
  <si>
    <t>Bepaalde uitgaven zoals transport, post, hotel en andere, komen nooit in aanmerking voor steun.  U kan de uitgaven voor deze rubrieken enkel invullen in de kolom van de niet in aanmerking komende kosten.</t>
  </si>
  <si>
    <t xml:space="preserve">De uitgaven dienen gespreid te worden over 3 kolommen: </t>
  </si>
  <si>
    <t xml:space="preserve">Dit zijn uitgaven in Vlaams Gewest die voor Screen Flanders in aanmerking komen. </t>
  </si>
  <si>
    <t>Deze uitgaven worden niet in Vlaanderen uitgegeven en komen dus zeker niet in aanmerking voor Screen Flanders steun en VAF steun. Het gaat om uitgaven aan buitenlandse partijen en uitgaven in de Franse Gemeenschap of het Waalse Gewest.</t>
  </si>
  <si>
    <t>In aanmerking komend Screen Flanders 
(Vlaams Gewest)</t>
  </si>
  <si>
    <t>In aanmerking komend Screen Flanders  
(Vlaams Gewest)</t>
  </si>
  <si>
    <t>Uitgaven overzicht</t>
  </si>
  <si>
    <t>Uitgaven detail</t>
  </si>
  <si>
    <t>Vlaamse Gemeenschap, niet in aanmerking komend voor Screen Flanders</t>
  </si>
  <si>
    <t xml:space="preserve">Opgelet: indien u een cijfer invult bij bevestigd, moet hiervan in de bijlagen van het dossier een bewijs te vinden zijn. </t>
  </si>
  <si>
    <t>Voor de inkomsten die effectief verworven (bevestigd) zijn, dient u het bedrag in te vullen in de kolom 'bevestigd'.  Als de financiering nog niet bevestigd is dient u het bedrag in te vullen in de kolom 'niet-bevestigd'.</t>
  </si>
  <si>
    <t>Gelieve tevens een apart overzicht bij te voegen van de bevestigde inkomsten en de bijhorende bedragen. Ingeval van samengestelde bedragen (bv. tax shelter) dienen ook de afzonderlijke deelbedragen en de namen van de bijhorende financiers te worden gespecificeerd.</t>
  </si>
  <si>
    <t xml:space="preserve">Gelieve samen met het overzicht ook alle bewijsstukken (contracten, formele toezeggingen, memo deals…- intentiebrieven zijn GEEN bewijsstukken) van de bevestigde inkomsten toe te voegen. Een bedrag dat niet terug te vinden is in de bijlagen, wordt niet als bevestigd beschouwd. </t>
  </si>
  <si>
    <t xml:space="preserve">Het overzicht van de uitgaven en de gedetailleerde rubrieken moeten opgesteld zijn aan de hand van deze Excelsjabloon. </t>
  </si>
  <si>
    <t>U dient te starten op het tabblad 'Uitgaven Detail'. Nadien worden automatisch de totalen van de rubrieken overgenomen in het tabblad 'Uitgaven Overzicht'.</t>
  </si>
  <si>
    <t xml:space="preserve">Uitgaven die reeds vóór de aanvraag werden gefactureerd of betaald, komen nooit in aanmerking voor steun en moeten in de kolom 'niet in aanmerking komend' worden opgenomen. </t>
  </si>
  <si>
    <t>- Vlaamse Gemeenschap, niet in aanmerking komend voor Screen Flanders</t>
  </si>
  <si>
    <t>- Niet Vlaams niet in aanmerking komend</t>
  </si>
  <si>
    <t>- In aanmerking komend Screen Flanders (Vlaams Gewest)</t>
  </si>
  <si>
    <t>Dit zijn uitgaven die niet voor Screen Flanders in aanmerking komen maar die worden uitgegeven in Vlaamse Gemeenschap. Zoals oa. reeds gefactureerde uitgaven en uitgaven die wel in aanmerking komen voor VAF steun.</t>
  </si>
  <si>
    <t>Onderaan het formulier wordt een berekening gemaakt van het totaal aan structurerende uitgaven in het Vlaamse Gewest. Dit zijn de uitgaven die mee het maximum bepalen van de steun die u kunt vragen. Op basis van dit totaal kan u het gevraagde steunbedrag bepalen (cfr. vraag 32 in het aanvraagformulier).</t>
  </si>
  <si>
    <t xml:space="preserve">U dient dit document ook toe te voegen bij uw digitaal dossier in excelformaat. De bestandsnaam moet de titel van uw project en de uiterste indieningsdatum van de oproep vermelden.  </t>
  </si>
  <si>
    <t>Klik op de knop hiernaast om het detail van de uitgaven af te drukken.</t>
  </si>
  <si>
    <t>Klik op de knop hiernaast om het overzicht van de uitgaven af te drukken.</t>
  </si>
  <si>
    <t>21-50</t>
  </si>
  <si>
    <t>CAMERA TRUCK</t>
  </si>
  <si>
    <t>22-70</t>
  </si>
  <si>
    <t>TRUCK LICHTMATERIAAL</t>
  </si>
  <si>
    <t xml:space="preserve">Totaal Taxshelter risicokapitaal </t>
  </si>
  <si>
    <t>Risicokapitaal buiten Tax Shelter</t>
  </si>
  <si>
    <t>Ploeg kostuum &amp; make-up</t>
  </si>
  <si>
    <t xml:space="preserve">Het niet-Vlaamse aandeel in het overzicht van de financiering is het aandeel uit het buitenland of het Waalse of Brussels Hoofdstedelijk Gewest (d.w.z. de financiering die volgens de coproductieakkoorden m.b.t. dit project NIET wordt aangebracht door producenten uit het Vlaamse Gewest). </t>
  </si>
  <si>
    <t>Dossiernummer VLAIO</t>
  </si>
  <si>
    <t>55-25</t>
  </si>
  <si>
    <t>GRADER</t>
  </si>
  <si>
    <t>GRADING LAB</t>
  </si>
  <si>
    <t>Bruto</t>
  </si>
  <si>
    <t>Netto</t>
  </si>
  <si>
    <t>"Kies Bruto of Netto"</t>
  </si>
  <si>
    <t>Tax Shelter - COMMISSIE</t>
  </si>
  <si>
    <t>Tax Shelter - INTERESTEN</t>
  </si>
  <si>
    <t>Andere dan Tax Shelter</t>
  </si>
  <si>
    <t>Agentschap Innoveren &amp; Ondernemen</t>
  </si>
  <si>
    <t>Afdeling Bedrijfs- en Omgevingssteun</t>
  </si>
  <si>
    <t>PLOEG POSTPRODUCTIE</t>
  </si>
  <si>
    <t>Versie aan Mark Mertens</t>
  </si>
  <si>
    <t>Deze projectbegroting moet opgesteld zijn aan de hand van deze Excelsjabloon en bestaat uit een luik 'Financiering' en een luik 'Uitgaven'</t>
  </si>
  <si>
    <t xml:space="preserve">De steunaanvragers dienen aan deze formulieren ALLE informatie toe te voegen die nodig is voor een goed begrip van de VOLLEDIGE financiering en de uitgaven van het GEHELE project. </t>
  </si>
  <si>
    <t>Projectbegroting bij de steunaanvraag</t>
  </si>
  <si>
    <t xml:space="preserve">Opgelet: indien u een cijfer invult bij bevestigd, moet hiervan in de bijlagen van het dossier een bewijs te vinden zijn. Per document gebruikt u één rij in dit overzicht. </t>
  </si>
  <si>
    <t>Om precies te weten welke uitgaven in aanmerking komen voor steun, verwijzen wij naar de Handleiding die te vinden is op www.screenflanders.be. De uitgaven die in aanmerking komen voor steun, kunnen enkel uitgaven zijn die gedaan zullen worden in het Vlaamse Gewest en nog niet gefactureerd werden op het moment van de aanvraag.</t>
  </si>
  <si>
    <t>gelieve bruto in te vullen en in post 73-10 en post 93-00 van de uitgaven respectievelijk de interesten en de commissies op te nemen!</t>
  </si>
  <si>
    <t>Tax Shelter investeringen - BRUTO</t>
  </si>
  <si>
    <t>Kosten lening</t>
  </si>
  <si>
    <t xml:space="preserve">Medialaan </t>
  </si>
  <si>
    <t>SBS</t>
  </si>
  <si>
    <t>Telenet</t>
  </si>
  <si>
    <t xml:space="preserve">Het totaal van het overzicht van de financiering moet gelijk zijn aan het totaal van het Overzicht van de Uitgaven. Indien dit correct is kan u deze gegevens invullen in het aanvraagformulier. </t>
  </si>
  <si>
    <t>SCREEN.2020.___._____</t>
  </si>
  <si>
    <t>10-12</t>
  </si>
  <si>
    <t>LINEPRODUCER</t>
  </si>
  <si>
    <t>PRODUCTIELEIDER/ PRODUCTIELEIDSTER</t>
  </si>
  <si>
    <t>PRODUCTIE-ASSISTENT (E )</t>
  </si>
  <si>
    <t>ALGEMENE OPNAMELEIDER/ OPNAMELEIDSTER</t>
  </si>
  <si>
    <t>OPNAMELEIDER/ OPNAMELEIDSTER SET</t>
  </si>
  <si>
    <t>BUDGET CONTROLLEURS</t>
  </si>
  <si>
    <t>PRODUCTIESECRETARESSE/ -SECRETARIS</t>
  </si>
  <si>
    <t>1E REGIE-ASSISTENT(E )</t>
  </si>
  <si>
    <t>2E REGIE-ASSISTENT(E )</t>
  </si>
  <si>
    <t>CAMERAMAN/ CAMERAVROUW</t>
  </si>
  <si>
    <t>1E ASSISTENT (E) (FOCUS PULLER)</t>
  </si>
  <si>
    <t>2E ASSISTENT (E) (CLAPPER-LOADER)</t>
  </si>
  <si>
    <t>12-45</t>
  </si>
  <si>
    <t>DATA- HANDLER + DIT</t>
  </si>
  <si>
    <t>GESPECIALISEERD CAMERAMAN/VROUW</t>
  </si>
  <si>
    <t>crew onderwatercamera</t>
  </si>
  <si>
    <t>12-90</t>
  </si>
  <si>
    <t xml:space="preserve">DRONE OPERATOR </t>
  </si>
  <si>
    <t>BOOM OPERATOR</t>
  </si>
  <si>
    <t>21-60</t>
  </si>
  <si>
    <t>MATERIAAL ONDERWATER CAMERA</t>
  </si>
  <si>
    <t>23-40</t>
  </si>
  <si>
    <t>DRONES</t>
  </si>
  <si>
    <t xml:space="preserve">VOERTUIGEN IN BEELD </t>
  </si>
  <si>
    <t>30-60</t>
  </si>
  <si>
    <t>30-70</t>
  </si>
  <si>
    <t>HDD'S</t>
  </si>
  <si>
    <t>HD TAPES</t>
  </si>
  <si>
    <t>INGERICHTE TRAILERS (kostuum, make-up, cast…)</t>
  </si>
  <si>
    <t>34-40</t>
  </si>
  <si>
    <t>TOELATINGEN FILMLOCATIES</t>
  </si>
  <si>
    <t xml:space="preserve">HUUR VANS/TRUCKS </t>
  </si>
  <si>
    <t xml:space="preserve">KOPIE </t>
  </si>
  <si>
    <t>57-95</t>
  </si>
  <si>
    <t>DCP</t>
  </si>
  <si>
    <t>70-21</t>
  </si>
  <si>
    <t>70-22</t>
  </si>
  <si>
    <t>70-23</t>
  </si>
  <si>
    <t>70-24</t>
  </si>
  <si>
    <t>70-25</t>
  </si>
  <si>
    <t>70-26</t>
  </si>
  <si>
    <t>70-27</t>
  </si>
  <si>
    <t>70-31</t>
  </si>
  <si>
    <t>70-41</t>
  </si>
  <si>
    <t>70-42</t>
  </si>
  <si>
    <t>PMD FEE (enkel indien externe freelancer, indien niet, onder overhead</t>
  </si>
  <si>
    <t>MAKING OF/BTS: shoot en montage</t>
  </si>
  <si>
    <t>EPK (incl interviews, BTS materiaal, filmfragmenten…)</t>
  </si>
  <si>
    <t>AANMAAK PERSMAP</t>
  </si>
  <si>
    <t>AANMAAK SALES BROCHURE (flyer)</t>
  </si>
  <si>
    <t>REDACTIONELE EXTRA'S: teksten, interviews met regisseur, acteur(s)… door journalisten</t>
  </si>
  <si>
    <t>SETFOTOGR(A)F(EN)</t>
  </si>
  <si>
    <t>70-43</t>
  </si>
  <si>
    <t>70-44</t>
  </si>
  <si>
    <t>70-50</t>
  </si>
  <si>
    <t>70-60</t>
  </si>
  <si>
    <t>EXTRA SHOOT (voor poster, portretten, decors…)</t>
  </si>
  <si>
    <t>ARTWORK POSTER (creatie)</t>
  </si>
  <si>
    <t xml:space="preserve">ARTWORK AFGELEIDEN v/d poster </t>
  </si>
  <si>
    <t>TEASER montage + afwerking</t>
  </si>
  <si>
    <t>TRAILER montage + afwerking</t>
  </si>
  <si>
    <t>DIGITAL MARKETING&amp; COMMUNITY MANAGER</t>
  </si>
  <si>
    <t>DEDICATED WEBSITE (ontwikkeling en webruimte)</t>
  </si>
  <si>
    <t>DEDICATED FOTO'S, MOTION DESIGN</t>
  </si>
  <si>
    <t>CREATIE DEDICATED FILMPJES per platform: verschillende duurtijden: FB, YouTube, Instagram…)</t>
  </si>
  <si>
    <t xml:space="preserve">ANDERE </t>
  </si>
  <si>
    <t>SETBEZOEK BELANGRIJKE INTERNATIONALE VAKBLADEN (hotel, reiskosten, maaltijden etc…)</t>
  </si>
  <si>
    <t>OVERIGE KOSTEN</t>
  </si>
  <si>
    <t>PERSTATTACHE</t>
  </si>
  <si>
    <t>73-30</t>
  </si>
  <si>
    <t>AUDIT &amp; ACCOUNTINGVERSLAGEN</t>
  </si>
  <si>
    <t>74-30</t>
  </si>
  <si>
    <t>AUDIODISCRIPTIE</t>
  </si>
  <si>
    <t xml:space="preserve">Tel. 02 533 38 35 </t>
  </si>
  <si>
    <t>Deze projectbegroting dient toegevoegd te worden bij de aanvraag voor steun aan audiovisuele werken van het type lange fictie-, documentaire of animatiefilm, of  animatiereeksen.</t>
  </si>
  <si>
    <r>
      <t>U dient daartoe 2 tabbladen in te vullen:</t>
    </r>
    <r>
      <rPr>
        <b/>
        <sz val="10"/>
        <color rgb="FF182841"/>
        <rFont val="Arial"/>
        <family val="2"/>
      </rPr>
      <t xml:space="preserve"> 'Financiering Vlaams'</t>
    </r>
    <r>
      <rPr>
        <sz val="10"/>
        <color rgb="FF182841"/>
        <rFont val="Arial"/>
        <family val="2"/>
      </rPr>
      <t xml:space="preserve"> en </t>
    </r>
    <r>
      <rPr>
        <b/>
        <sz val="10"/>
        <color rgb="FF182841"/>
        <rFont val="Arial"/>
        <family val="2"/>
      </rPr>
      <t>'Financiering niet-Vlaams'</t>
    </r>
  </si>
  <si>
    <r>
      <t xml:space="preserve">Bij de steunaanvraag moet reeds 50% van het totale productiebudget beschikbaar (bevestigd) zijn. Een (Vlaams of niet-Vlaams) financieringselement kan pas als beschikbaar worden beschouwd indien er als bijlage een gedateerd en door alle partijen ondertekend document is toegevoegd waaruit blijkt dat de andere partij zich ertoe verbindt om het vermelde bedrag toe te kennen voor dat specifieke project en dat een eventuele uiterste geldigheidstermijn nog niet afgelopen is. Intentiebrieven (letter of intent, letter of commitment) worden als geldig bewijsstuk van beschikbare financiering aanvaard. 
</t>
    </r>
    <r>
      <rPr>
        <sz val="10"/>
        <color rgb="FF182841"/>
        <rFont val="Arial"/>
        <family val="2"/>
      </rPr>
      <t>Bij de aanvraag van schijven (zie ‘Uitbetaling’) moet het gaan om definitief verworven financiering. Geldige bewijsstukken daarvan zijn door alle partijen ondertekende en gedateerde contracten of uitvoeringsovereenkomsten met vermelding van het project. Intentiebrieven kunnen dus niet dienen als bewijsstuk van definitief verworven financiering.</t>
    </r>
  </si>
  <si>
    <r>
      <rPr>
        <b/>
        <sz val="10"/>
        <color rgb="FF182841"/>
        <rFont val="Arial"/>
        <family val="2"/>
      </rPr>
      <t>Worden zeker niet beschouwd als beschikbare of definitief verworven financiering:</t>
    </r>
    <r>
      <rPr>
        <sz val="10"/>
        <color rgb="FF182841"/>
        <rFont val="Arial"/>
        <family val="2"/>
      </rPr>
      <t xml:space="preserve">
• e-mails;
• automatische steun, dat wil zeggen steun die wordt toegekend zodra een aantal voorwaarden zijn vervuld, tenzij de steunverlenende instantie schriftelijk verklaart dat het vermelde bedrag voor dat specifieke project overgemaakt zal worden;
• de verklaring van de coproducent in een coproductiecontract waarbij die zich engageert om bepaalde financiering aan te brengen, behalve een eventuele participatie van de hem toekomende overheads en de producers fee.
</t>
    </r>
  </si>
  <si>
    <t>UITVOEREND PRODUCENT (E )</t>
  </si>
  <si>
    <t>CHEF BEELDMONTEUR /-MONTEUSE</t>
  </si>
  <si>
    <t>KLANKMONTEUR  /-MONTEUSE</t>
  </si>
  <si>
    <t>ASSISTENT(E ) BEELDMONTEUR  /-MONTEUSE</t>
  </si>
  <si>
    <t>ASSISTENT(E ) KLANKMONTEUR  /-MONTEUSE</t>
  </si>
  <si>
    <t>OPNAMELEIDERS /OPNAMELEIDSTERS</t>
  </si>
  <si>
    <t>STAGIAIRES OPNAMELEIDERS/ -LEIDSTERS</t>
  </si>
  <si>
    <t>DIEREN + BEGELEIDERS/ BEGELEIDSTERS</t>
  </si>
  <si>
    <t>POSTPRODUCTIE LEIDER/ LEIDSTERS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</si>
</sst>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F_-;\-* #,##0.00\ _F_-;_-* &quot;-&quot;??\ _F_-;_-@_-"/>
    <numFmt numFmtId="165" formatCode="&quot;€&quot;\ #,##0.00"/>
  </numFmts>
  <fonts count="48" x14ac:knownFonts="1">
    <font>
      <sz val="10"/>
      <name val="Arial"/>
    </font>
    <font>
      <sz val="10"/>
      <name val="Arial"/>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1"/>
      <color theme="3" tint="-0.249977111117893"/>
      <name val="Calibri"/>
      <family val="2"/>
    </font>
    <font>
      <b/>
      <sz val="11"/>
      <color theme="3" tint="-0.249977111117893"/>
      <name val="Arial"/>
      <family val="2"/>
    </font>
    <font>
      <sz val="11"/>
      <color theme="3" tint="-0.249977111117893"/>
      <name val="Arial"/>
      <family val="2"/>
    </font>
    <font>
      <sz val="11"/>
      <color rgb="FF2F4594"/>
      <name val="Arial"/>
      <family val="2"/>
    </font>
    <font>
      <sz val="10"/>
      <color rgb="FF2F4594"/>
      <name val="Arial"/>
      <family val="2"/>
    </font>
    <font>
      <sz val="12"/>
      <color rgb="FF2F4594"/>
      <name val="Arial"/>
      <family val="2"/>
    </font>
    <font>
      <b/>
      <sz val="12"/>
      <color rgb="FF2F4594"/>
      <name val="Arial"/>
      <family val="2"/>
    </font>
    <font>
      <b/>
      <sz val="10"/>
      <color rgb="FF2F4594"/>
      <name val="Arial"/>
      <family val="2"/>
    </font>
    <font>
      <b/>
      <sz val="10"/>
      <color theme="3" tint="-0.249977111117893"/>
      <name val="Arial"/>
      <family val="2"/>
    </font>
    <font>
      <b/>
      <sz val="10"/>
      <color rgb="FFFF0000"/>
      <name val="Arial"/>
      <family val="2"/>
    </font>
    <font>
      <sz val="10"/>
      <color rgb="FFFF0000"/>
      <name val="Arial"/>
      <family val="2"/>
    </font>
    <font>
      <b/>
      <sz val="18"/>
      <color rgb="FF1A2737"/>
      <name val="Arial"/>
      <family val="2"/>
    </font>
    <font>
      <b/>
      <sz val="16"/>
      <color rgb="FF1A2737"/>
      <name val="Arial"/>
      <family val="2"/>
    </font>
    <font>
      <sz val="18"/>
      <color rgb="FF1A2737"/>
      <name val="Arial"/>
      <family val="2"/>
    </font>
    <font>
      <sz val="11"/>
      <color rgb="FF1A2737"/>
      <name val="Arial"/>
      <family val="2"/>
    </font>
    <font>
      <sz val="10"/>
      <color rgb="FF1A2737"/>
      <name val="Arial"/>
      <family val="2"/>
    </font>
    <font>
      <b/>
      <sz val="10"/>
      <color rgb="FF1A2737"/>
      <name val="Arial"/>
      <family val="2"/>
    </font>
    <font>
      <sz val="9"/>
      <color rgb="FF1A2737"/>
      <name val="Arial"/>
      <family val="2"/>
    </font>
    <font>
      <b/>
      <sz val="11"/>
      <color theme="0"/>
      <name val="Arial"/>
      <family val="2"/>
    </font>
    <font>
      <b/>
      <sz val="11"/>
      <color theme="0" tint="-4.9989318521683403E-2"/>
      <name val="Arial"/>
      <family val="2"/>
    </font>
    <font>
      <sz val="11"/>
      <color theme="0"/>
      <name val="Arial"/>
      <family val="2"/>
    </font>
    <font>
      <sz val="12"/>
      <color rgb="FF1A2737"/>
      <name val="Arial"/>
      <family val="2"/>
    </font>
    <font>
      <u/>
      <sz val="11"/>
      <color theme="10"/>
      <name val="Arial"/>
      <family val="2"/>
    </font>
    <font>
      <b/>
      <sz val="12"/>
      <color rgb="FF1A2737"/>
      <name val="Arial"/>
      <family val="2"/>
    </font>
    <font>
      <b/>
      <sz val="12"/>
      <color theme="0" tint="-4.9989318521683403E-2"/>
      <name val="Arial"/>
      <family val="2"/>
    </font>
    <font>
      <b/>
      <sz val="11"/>
      <color rgb="FF182841"/>
      <name val="Arial"/>
      <family val="2"/>
    </font>
    <font>
      <sz val="11"/>
      <color rgb="FF182841"/>
      <name val="Calibri"/>
      <family val="2"/>
      <scheme val="minor"/>
    </font>
    <font>
      <sz val="11"/>
      <color rgb="FF182841"/>
      <name val="Arial"/>
      <family val="2"/>
    </font>
    <font>
      <sz val="9"/>
      <color rgb="FF182841"/>
      <name val="Arial"/>
      <family val="2"/>
    </font>
    <font>
      <sz val="11"/>
      <color rgb="FF182841"/>
      <name val="Calibri"/>
      <family val="2"/>
    </font>
    <font>
      <b/>
      <sz val="10"/>
      <color rgb="FF182841"/>
      <name val="Arial"/>
      <family val="2"/>
    </font>
    <font>
      <sz val="10"/>
      <color rgb="FF182841"/>
      <name val="Arial"/>
      <family val="2"/>
    </font>
    <font>
      <i/>
      <sz val="10"/>
      <color rgb="FF182841"/>
      <name val="Arial"/>
      <family val="2"/>
    </font>
    <font>
      <b/>
      <sz val="10"/>
      <color rgb="FF00B1B7"/>
      <name val="Arial"/>
      <family val="2"/>
    </font>
    <font>
      <b/>
      <sz val="8"/>
      <color rgb="FF182841"/>
      <name val="Arial"/>
      <family val="2"/>
    </font>
    <font>
      <b/>
      <sz val="22"/>
      <color theme="0"/>
      <name val="Arial"/>
      <family val="2"/>
    </font>
    <font>
      <b/>
      <sz val="10"/>
      <color rgb="FF006A7D"/>
      <name val="Arial"/>
      <family val="2"/>
    </font>
    <font>
      <b/>
      <sz val="11"/>
      <color rgb="FF1A2737"/>
      <name val="Arial"/>
      <family val="2"/>
    </font>
    <font>
      <b/>
      <sz val="18"/>
      <color theme="0"/>
      <name val="Arial"/>
      <family val="2"/>
    </font>
    <font>
      <b/>
      <sz val="18"/>
      <color rgb="FF182841"/>
      <name val="Arial"/>
      <family val="2"/>
    </font>
    <font>
      <b/>
      <sz val="16"/>
      <color rgb="FF182841"/>
      <name val="Arial"/>
      <family val="2"/>
    </font>
    <font>
      <sz val="18"/>
      <color rgb="FF182841"/>
      <name val="Arial"/>
      <family val="2"/>
    </font>
  </fonts>
  <fills count="2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7BE0E"/>
        <bgColor indexed="64"/>
      </patternFill>
    </fill>
    <fill>
      <patternFill patternType="solid">
        <fgColor rgb="FFC6EFCE"/>
        <bgColor indexed="64"/>
      </patternFill>
    </fill>
    <fill>
      <patternFill patternType="solid">
        <fgColor rgb="FF2F4594"/>
        <bgColor indexed="64"/>
      </patternFill>
    </fill>
    <fill>
      <patternFill patternType="solid">
        <fgColor rgb="FF516B76"/>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F5E6AA"/>
        <bgColor indexed="64"/>
      </patternFill>
    </fill>
    <fill>
      <patternFill patternType="solid">
        <fgColor theme="0" tint="-4.9989318521683403E-2"/>
        <bgColor indexed="64"/>
      </patternFill>
    </fill>
    <fill>
      <patternFill patternType="solid">
        <fgColor rgb="FFEC6371"/>
        <bgColor indexed="64"/>
      </patternFill>
    </fill>
    <fill>
      <patternFill patternType="solid">
        <fgColor rgb="FFEBFFFF"/>
        <bgColor indexed="64"/>
      </patternFill>
    </fill>
    <fill>
      <patternFill patternType="solid">
        <fgColor rgb="FF00B1B7"/>
        <bgColor indexed="64"/>
      </patternFill>
    </fill>
    <fill>
      <patternFill patternType="solid">
        <fgColor rgb="FF006A7D"/>
        <bgColor indexed="64"/>
      </patternFill>
    </fill>
    <fill>
      <patternFill patternType="solid">
        <fgColor rgb="FF00B4D2"/>
        <bgColor indexed="64"/>
      </patternFill>
    </fill>
    <fill>
      <patternFill patternType="solid">
        <fgColor rgb="FFF8C4C9"/>
        <bgColor indexed="64"/>
      </patternFill>
    </fill>
    <fill>
      <patternFill patternType="lightDown">
        <fgColor theme="0"/>
        <bgColor rgb="FFEC6371"/>
      </patternFill>
    </fill>
  </fills>
  <borders count="82">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00B050"/>
      </right>
      <top/>
      <bottom/>
      <diagonal/>
    </border>
    <border>
      <left style="medium">
        <color rgb="FF002060"/>
      </left>
      <right style="medium">
        <color rgb="FF002060"/>
      </right>
      <top style="medium">
        <color rgb="FF002060"/>
      </top>
      <bottom style="medium">
        <color rgb="FF002060"/>
      </bottom>
      <diagonal/>
    </border>
    <border>
      <left/>
      <right/>
      <top/>
      <bottom style="thick">
        <color theme="3" tint="-0.24994659260841701"/>
      </bottom>
      <diagonal/>
    </border>
    <border>
      <left style="medium">
        <color rgb="FFDDB31A"/>
      </left>
      <right/>
      <top/>
      <bottom/>
      <diagonal/>
    </border>
    <border>
      <left/>
      <right style="medium">
        <color rgb="FFDDB31A"/>
      </right>
      <top/>
      <bottom/>
      <diagonal/>
    </border>
    <border>
      <left style="thin">
        <color theme="7" tint="0.39994506668294322"/>
      </left>
      <right/>
      <top style="thin">
        <color theme="7" tint="0.39994506668294322"/>
      </top>
      <bottom/>
      <diagonal/>
    </border>
    <border>
      <left style="thin">
        <color rgb="FFDDB31A"/>
      </left>
      <right style="thin">
        <color rgb="FFDDB31A"/>
      </right>
      <top/>
      <bottom style="thin">
        <color rgb="FFDDB31A"/>
      </bottom>
      <diagonal/>
    </border>
    <border>
      <left style="thin">
        <color rgb="FFDDB31A"/>
      </left>
      <right style="thin">
        <color rgb="FFDDB31A"/>
      </right>
      <top style="thin">
        <color rgb="FFDDB31A"/>
      </top>
      <bottom style="thin">
        <color rgb="FFDDB31A"/>
      </bottom>
      <diagonal/>
    </border>
    <border>
      <left style="thin">
        <color rgb="FFDDB31A"/>
      </left>
      <right style="thin">
        <color rgb="FFDDB31A"/>
      </right>
      <top style="thin">
        <color rgb="FFDDB31A"/>
      </top>
      <bottom/>
      <diagonal/>
    </border>
    <border>
      <left style="thin">
        <color rgb="FFDDB31A"/>
      </left>
      <right style="thin">
        <color rgb="FFDDB31A"/>
      </right>
      <top/>
      <bottom/>
      <diagonal/>
    </border>
    <border>
      <left style="thin">
        <color theme="7" tint="0.39994506668294322"/>
      </left>
      <right/>
      <top style="thin">
        <color rgb="FFDDB31A"/>
      </top>
      <bottom/>
      <diagonal/>
    </border>
    <border>
      <left/>
      <right/>
      <top style="thin">
        <color rgb="FFDDB31A"/>
      </top>
      <bottom/>
      <diagonal/>
    </border>
    <border>
      <left/>
      <right/>
      <top style="thin">
        <color theme="7" tint="0.39994506668294322"/>
      </top>
      <bottom/>
      <diagonal/>
    </border>
    <border>
      <left style="thin">
        <color rgb="FFDDB31A"/>
      </left>
      <right/>
      <top style="thin">
        <color rgb="FFDDB31A"/>
      </top>
      <bottom style="thin">
        <color rgb="FFDDB31A"/>
      </bottom>
      <diagonal/>
    </border>
    <border>
      <left/>
      <right style="thin">
        <color rgb="FFDDB31A"/>
      </right>
      <top/>
      <bottom/>
      <diagonal/>
    </border>
    <border>
      <left/>
      <right style="thin">
        <color rgb="FFDDB31A"/>
      </right>
      <top style="thin">
        <color rgb="FFDDB31A"/>
      </top>
      <bottom/>
      <diagonal/>
    </border>
    <border>
      <left/>
      <right style="thin">
        <color rgb="FFDDB31A"/>
      </right>
      <top/>
      <bottom style="thin">
        <color rgb="FFDDB31A"/>
      </bottom>
      <diagonal/>
    </border>
    <border>
      <left/>
      <right/>
      <top/>
      <bottom style="thin">
        <color rgb="FFDDB31A"/>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rgb="FF97BE09"/>
      </right>
      <top style="thin">
        <color rgb="FF97BE09"/>
      </top>
      <bottom style="thin">
        <color rgb="FF97BE09"/>
      </bottom>
      <diagonal/>
    </border>
    <border>
      <left/>
      <right/>
      <top/>
      <bottom style="medium">
        <color theme="3" tint="-0.24994659260841701"/>
      </bottom>
      <diagonal/>
    </border>
    <border>
      <left style="thin">
        <color rgb="FFDDB31A"/>
      </left>
      <right/>
      <top/>
      <bottom style="thin">
        <color rgb="FFDDB31A"/>
      </bottom>
      <diagonal/>
    </border>
    <border>
      <left/>
      <right style="medium">
        <color rgb="FF002060"/>
      </right>
      <top style="medium">
        <color rgb="FF002060"/>
      </top>
      <bottom style="medium">
        <color rgb="FF002060"/>
      </bottom>
      <diagonal/>
    </border>
    <border>
      <left style="thick">
        <color rgb="FF00B1B7"/>
      </left>
      <right/>
      <top style="thick">
        <color rgb="FF00B1B7"/>
      </top>
      <bottom/>
      <diagonal/>
    </border>
    <border>
      <left/>
      <right/>
      <top style="thick">
        <color rgb="FF00B1B7"/>
      </top>
      <bottom/>
      <diagonal/>
    </border>
    <border>
      <left/>
      <right style="thick">
        <color rgb="FF00B1B7"/>
      </right>
      <top style="thick">
        <color rgb="FF00B1B7"/>
      </top>
      <bottom/>
      <diagonal/>
    </border>
    <border>
      <left style="thick">
        <color rgb="FF00B1B7"/>
      </left>
      <right/>
      <top/>
      <bottom/>
      <diagonal/>
    </border>
    <border>
      <left/>
      <right style="thick">
        <color rgb="FF00B1B7"/>
      </right>
      <top/>
      <bottom/>
      <diagonal/>
    </border>
    <border>
      <left style="thick">
        <color rgb="FF00B1B7"/>
      </left>
      <right/>
      <top/>
      <bottom style="thick">
        <color rgb="FF00B1B7"/>
      </bottom>
      <diagonal/>
    </border>
    <border>
      <left/>
      <right/>
      <top/>
      <bottom style="thick">
        <color rgb="FF00B1B7"/>
      </bottom>
      <diagonal/>
    </border>
    <border>
      <left/>
      <right style="thick">
        <color rgb="FF00B1B7"/>
      </right>
      <top/>
      <bottom style="thick">
        <color rgb="FF00B1B7"/>
      </bottom>
      <diagonal/>
    </border>
    <border>
      <left style="medium">
        <color rgb="FF00B1B7"/>
      </left>
      <right style="medium">
        <color rgb="FF00B1B7"/>
      </right>
      <top style="medium">
        <color rgb="FF00B1B7"/>
      </top>
      <bottom style="medium">
        <color rgb="FF00B1B7"/>
      </bottom>
      <diagonal/>
    </border>
    <border>
      <left style="medium">
        <color rgb="FF00B1B7"/>
      </left>
      <right/>
      <top style="medium">
        <color rgb="FF00B1B7"/>
      </top>
      <bottom style="medium">
        <color rgb="FF00B1B7"/>
      </bottom>
      <diagonal/>
    </border>
    <border>
      <left/>
      <right/>
      <top style="medium">
        <color rgb="FF00B1B7"/>
      </top>
      <bottom style="medium">
        <color rgb="FF00B1B7"/>
      </bottom>
      <diagonal/>
    </border>
    <border>
      <left/>
      <right style="medium">
        <color rgb="FF00B1B7"/>
      </right>
      <top style="medium">
        <color rgb="FF00B1B7"/>
      </top>
      <bottom style="medium">
        <color rgb="FF00B1B7"/>
      </bottom>
      <diagonal/>
    </border>
    <border>
      <left style="thin">
        <color rgb="FF00B1B7"/>
      </left>
      <right style="thin">
        <color rgb="FF00B1B7"/>
      </right>
      <top style="thin">
        <color rgb="FF00B1B7"/>
      </top>
      <bottom style="thin">
        <color rgb="FF00B1B7"/>
      </bottom>
      <diagonal/>
    </border>
    <border>
      <left style="thin">
        <color rgb="FF00B1B7"/>
      </left>
      <right style="thin">
        <color rgb="FF00B1B7"/>
      </right>
      <top/>
      <bottom style="thin">
        <color rgb="FF00B1B7"/>
      </bottom>
      <diagonal/>
    </border>
    <border>
      <left style="thin">
        <color rgb="FF00B1B7"/>
      </left>
      <right/>
      <top style="thin">
        <color rgb="FF00B1B7"/>
      </top>
      <bottom style="thin">
        <color rgb="FF00B1B7"/>
      </bottom>
      <diagonal/>
    </border>
    <border>
      <left/>
      <right style="thin">
        <color rgb="FF00B1B7"/>
      </right>
      <top style="thin">
        <color rgb="FF00B1B7"/>
      </top>
      <bottom style="thin">
        <color rgb="FF00B1B7"/>
      </bottom>
      <diagonal/>
    </border>
    <border>
      <left style="thin">
        <color theme="0"/>
      </left>
      <right style="thin">
        <color theme="0"/>
      </right>
      <top style="thin">
        <color theme="0"/>
      </top>
      <bottom style="thin">
        <color theme="0"/>
      </bottom>
      <diagonal/>
    </border>
    <border>
      <left style="thin">
        <color rgb="FF00B1B7"/>
      </left>
      <right style="thin">
        <color rgb="FF00B1B7"/>
      </right>
      <top style="thin">
        <color rgb="FF00B1B7"/>
      </top>
      <bottom/>
      <diagonal/>
    </border>
    <border>
      <left style="thin">
        <color theme="0"/>
      </left>
      <right style="thin">
        <color theme="0"/>
      </right>
      <top style="thin">
        <color theme="0"/>
      </top>
      <bottom/>
      <diagonal/>
    </border>
    <border>
      <left style="thin">
        <color rgb="FF00B1B7"/>
      </left>
      <right style="thin">
        <color theme="0"/>
      </right>
      <top style="thin">
        <color rgb="FF00B1B7"/>
      </top>
      <bottom style="thin">
        <color rgb="FF00B1B7"/>
      </bottom>
      <diagonal/>
    </border>
    <border>
      <left style="thin">
        <color theme="0"/>
      </left>
      <right style="thin">
        <color theme="0"/>
      </right>
      <top style="thin">
        <color rgb="FF00B1B7"/>
      </top>
      <bottom style="thin">
        <color rgb="FF00B1B7"/>
      </bottom>
      <diagonal/>
    </border>
    <border>
      <left style="thin">
        <color rgb="FF00B4D2"/>
      </left>
      <right style="thin">
        <color rgb="FF00B4D2"/>
      </right>
      <top style="thin">
        <color rgb="FF00B4D2"/>
      </top>
      <bottom style="thin">
        <color rgb="FF00B4D2"/>
      </bottom>
      <diagonal/>
    </border>
    <border>
      <left style="thin">
        <color theme="0"/>
      </left>
      <right style="thin">
        <color theme="0"/>
      </right>
      <top style="thin">
        <color rgb="FF00B4D2"/>
      </top>
      <bottom style="thin">
        <color rgb="FF00B4D2"/>
      </bottom>
      <diagonal/>
    </border>
    <border>
      <left style="thin">
        <color theme="0"/>
      </left>
      <right style="thin">
        <color theme="0"/>
      </right>
      <top style="thin">
        <color rgb="FF97BE09"/>
      </top>
      <bottom style="thin">
        <color rgb="FF97BE09"/>
      </bottom>
      <diagonal/>
    </border>
    <border>
      <left/>
      <right/>
      <top/>
      <bottom style="medium">
        <color rgb="FF182841"/>
      </bottom>
      <diagonal/>
    </border>
    <border>
      <left style="thin">
        <color rgb="FF00B1B7"/>
      </left>
      <right style="thin">
        <color rgb="FF00B4D2"/>
      </right>
      <top style="thin">
        <color rgb="FF182841"/>
      </top>
      <bottom/>
      <diagonal/>
    </border>
    <border>
      <left style="thin">
        <color rgb="FF00B1B7"/>
      </left>
      <right style="thin">
        <color rgb="FF00B4D2"/>
      </right>
      <top/>
      <bottom/>
      <diagonal/>
    </border>
    <border>
      <left style="thin">
        <color rgb="FF00B1B7"/>
      </left>
      <right/>
      <top/>
      <bottom/>
      <diagonal/>
    </border>
    <border>
      <left style="thin">
        <color rgb="FF00B1B7"/>
      </left>
      <right/>
      <top/>
      <bottom style="thin">
        <color rgb="FF00B1B7"/>
      </bottom>
      <diagonal/>
    </border>
    <border>
      <left style="thin">
        <color rgb="FF00B1B7"/>
      </left>
      <right style="thin">
        <color rgb="FF00B4D2"/>
      </right>
      <top/>
      <bottom style="thin">
        <color rgb="FF00B1B7"/>
      </bottom>
      <diagonal/>
    </border>
    <border>
      <left/>
      <right style="thin">
        <color rgb="FF00B4D2"/>
      </right>
      <top style="thin">
        <color rgb="FF00B1B7"/>
      </top>
      <bottom style="thin">
        <color rgb="FF00B1B7"/>
      </bottom>
      <diagonal/>
    </border>
    <border>
      <left/>
      <right style="thin">
        <color rgb="FF00B4D2"/>
      </right>
      <top style="thin">
        <color rgb="FF00B4D2"/>
      </top>
      <bottom style="thin">
        <color rgb="FF00B4D2"/>
      </bottom>
      <diagonal/>
    </border>
    <border>
      <left/>
      <right style="thin">
        <color theme="0"/>
      </right>
      <top style="thin">
        <color rgb="FF00B4D2"/>
      </top>
      <bottom style="thin">
        <color rgb="FF00B4D2"/>
      </bottom>
      <diagonal/>
    </border>
    <border>
      <left style="thin">
        <color rgb="FF00B1B7"/>
      </left>
      <right style="thin">
        <color rgb="FF00B1B7"/>
      </right>
      <top/>
      <bottom/>
      <diagonal/>
    </border>
    <border>
      <left/>
      <right style="thin">
        <color theme="0"/>
      </right>
      <top style="thin">
        <color theme="0"/>
      </top>
      <bottom style="thin">
        <color theme="0"/>
      </bottom>
      <diagonal/>
    </border>
    <border>
      <left/>
      <right style="thin">
        <color theme="0"/>
      </right>
      <top style="thin">
        <color rgb="FF00B1B7"/>
      </top>
      <bottom style="thin">
        <color rgb="FF00B1B7"/>
      </bottom>
      <diagonal/>
    </border>
    <border>
      <left/>
      <right style="thin">
        <color theme="0"/>
      </right>
      <top/>
      <bottom style="thin">
        <color theme="0"/>
      </bottom>
      <diagonal/>
    </border>
    <border>
      <left/>
      <right style="thin">
        <color rgb="FFDDB31A"/>
      </right>
      <top style="thin">
        <color rgb="FFDDB31A"/>
      </top>
      <bottom style="thin">
        <color rgb="FFDDB31A"/>
      </bottom>
      <diagonal/>
    </border>
    <border>
      <left/>
      <right style="thin">
        <color theme="0"/>
      </right>
      <top style="thin">
        <color theme="0"/>
      </top>
      <bottom/>
      <diagonal/>
    </border>
    <border>
      <left/>
      <right style="thin">
        <color rgb="FF00B1B7"/>
      </right>
      <top/>
      <bottom/>
      <diagonal/>
    </border>
    <border>
      <left style="thin">
        <color rgb="FF00B1B7"/>
      </left>
      <right style="thin">
        <color theme="0"/>
      </right>
      <top/>
      <bottom/>
      <diagonal/>
    </border>
    <border>
      <left style="thin">
        <color theme="0"/>
      </left>
      <right style="thin">
        <color rgb="FF00B1B7"/>
      </right>
      <top/>
      <bottom/>
      <diagonal/>
    </border>
    <border>
      <left style="thin">
        <color rgb="FF00B1B7"/>
      </left>
      <right style="thin">
        <color theme="0"/>
      </right>
      <top style="thin">
        <color theme="0"/>
      </top>
      <bottom/>
      <diagonal/>
    </border>
    <border>
      <left style="thin">
        <color theme="0"/>
      </left>
      <right style="thin">
        <color rgb="FF00B1B7"/>
      </right>
      <top style="thin">
        <color theme="0"/>
      </top>
      <bottom/>
      <diagonal/>
    </border>
    <border>
      <left style="thin">
        <color theme="0"/>
      </left>
      <right style="thin">
        <color rgb="FF00B1B7"/>
      </right>
      <top style="thin">
        <color rgb="FF00B1B7"/>
      </top>
      <bottom style="thin">
        <color rgb="FF00B1B7"/>
      </bottom>
      <diagonal/>
    </border>
    <border>
      <left style="thin">
        <color rgb="FF00B1B7"/>
      </left>
      <right/>
      <top/>
      <bottom style="thin">
        <color indexed="64"/>
      </bottom>
      <diagonal/>
    </border>
    <border>
      <left/>
      <right style="thin">
        <color rgb="FF00B1B7"/>
      </right>
      <top/>
      <bottom style="thin">
        <color indexed="64"/>
      </bottom>
      <diagonal/>
    </border>
    <border>
      <left style="thin">
        <color theme="0"/>
      </left>
      <right style="thin">
        <color rgb="FF00B1B7"/>
      </right>
      <top style="thin">
        <color theme="0"/>
      </top>
      <bottom style="thin">
        <color theme="0"/>
      </bottom>
      <diagonal/>
    </border>
    <border>
      <left style="thin">
        <color rgb="FF00B1B7"/>
      </left>
      <right/>
      <top style="thin">
        <color indexed="64"/>
      </top>
      <bottom style="thin">
        <color indexed="64"/>
      </bottom>
      <diagonal/>
    </border>
    <border>
      <left/>
      <right style="thin">
        <color rgb="FF00B1B7"/>
      </right>
      <top style="thin">
        <color indexed="64"/>
      </top>
      <bottom style="thin">
        <color indexed="64"/>
      </bottom>
      <diagonal/>
    </border>
    <border>
      <left style="thin">
        <color rgb="FF00B1B7"/>
      </left>
      <right/>
      <top style="thin">
        <color indexed="64"/>
      </top>
      <bottom/>
      <diagonal/>
    </border>
    <border>
      <left/>
      <right style="thin">
        <color rgb="FF00B1B7"/>
      </right>
      <top style="thin">
        <color indexed="64"/>
      </top>
      <bottom/>
      <diagonal/>
    </border>
  </borders>
  <cellStyleXfs count="5">
    <xf numFmtId="0" fontId="0" fillId="0" borderId="0"/>
    <xf numFmtId="0" fontId="3"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cellStyleXfs>
  <cellXfs count="414">
    <xf numFmtId="0" fontId="0" fillId="0" borderId="0" xfId="0"/>
    <xf numFmtId="0" fontId="1" fillId="0" borderId="0" xfId="0" applyFont="1" applyAlignment="1" applyProtection="1">
      <alignment horizontal="center"/>
    </xf>
    <xf numFmtId="0" fontId="1" fillId="0" borderId="0" xfId="0" applyFont="1" applyProtection="1"/>
    <xf numFmtId="0" fontId="4" fillId="2" borderId="0" xfId="0" applyFont="1" applyFill="1" applyBorder="1" applyProtection="1"/>
    <xf numFmtId="0" fontId="5" fillId="2" borderId="0" xfId="0" applyFont="1" applyFill="1" applyBorder="1" applyProtection="1"/>
    <xf numFmtId="0" fontId="1" fillId="0" borderId="0" xfId="0" applyFont="1" applyBorder="1" applyProtection="1"/>
    <xf numFmtId="0" fontId="6" fillId="3" borderId="0" xfId="0" applyFont="1" applyFill="1" applyBorder="1" applyAlignment="1" applyProtection="1">
      <alignment horizontal="right" vertical="top" wrapText="1"/>
    </xf>
    <xf numFmtId="0" fontId="7"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1" fillId="3" borderId="0" xfId="0" applyFont="1" applyFill="1" applyBorder="1" applyProtection="1"/>
    <xf numFmtId="0" fontId="1" fillId="3" borderId="0" xfId="0" quotePrefix="1" applyFont="1" applyFill="1" applyBorder="1" applyAlignment="1" applyProtection="1">
      <alignment vertical="top" wrapText="1"/>
    </xf>
    <xf numFmtId="0" fontId="1" fillId="3" borderId="0" xfId="0" applyFont="1" applyFill="1" applyBorder="1" applyAlignment="1" applyProtection="1">
      <alignment vertical="top" wrapText="1"/>
    </xf>
    <xf numFmtId="3" fontId="1" fillId="3" borderId="0" xfId="0" applyNumberFormat="1" applyFont="1" applyFill="1" applyBorder="1" applyProtection="1"/>
    <xf numFmtId="3" fontId="1" fillId="3" borderId="0" xfId="0" applyNumberFormat="1" applyFont="1" applyFill="1" applyBorder="1" applyAlignment="1" applyProtection="1">
      <alignment horizontal="center"/>
    </xf>
    <xf numFmtId="0" fontId="1" fillId="3" borderId="0" xfId="0" applyFont="1" applyFill="1" applyBorder="1" applyAlignment="1" applyProtection="1">
      <alignment horizontal="center"/>
    </xf>
    <xf numFmtId="10" fontId="1" fillId="3" borderId="0" xfId="0" applyNumberFormat="1" applyFont="1" applyFill="1" applyBorder="1" applyAlignment="1" applyProtection="1">
      <alignment horizontal="center"/>
    </xf>
    <xf numFmtId="10" fontId="1" fillId="0" borderId="0" xfId="0" applyNumberFormat="1" applyFont="1" applyBorder="1" applyAlignment="1" applyProtection="1">
      <alignment horizontal="center"/>
    </xf>
    <xf numFmtId="0" fontId="0" fillId="3" borderId="0" xfId="0" applyFill="1"/>
    <xf numFmtId="0" fontId="9" fillId="0" borderId="0" xfId="3" applyFont="1" applyProtection="1"/>
    <xf numFmtId="0" fontId="10" fillId="0" borderId="0" xfId="3" applyFont="1" applyProtection="1"/>
    <xf numFmtId="0" fontId="11" fillId="0" borderId="0" xfId="3" applyFont="1" applyProtection="1"/>
    <xf numFmtId="0" fontId="11" fillId="0" borderId="0" xfId="3" applyFont="1" applyFill="1" applyProtection="1"/>
    <xf numFmtId="0" fontId="10" fillId="0" borderId="0" xfId="3" applyFont="1" applyBorder="1" applyProtection="1"/>
    <xf numFmtId="0" fontId="10" fillId="0" borderId="0" xfId="3" applyFont="1" applyBorder="1" applyAlignment="1" applyProtection="1">
      <alignment horizontal="center"/>
    </xf>
    <xf numFmtId="3" fontId="10" fillId="0" borderId="0" xfId="3" applyNumberFormat="1" applyFont="1" applyBorder="1" applyProtection="1"/>
    <xf numFmtId="0" fontId="0" fillId="4" borderId="0" xfId="0" applyFill="1"/>
    <xf numFmtId="0" fontId="5" fillId="5" borderId="0" xfId="0" applyFont="1" applyFill="1" applyBorder="1" applyAlignment="1" applyProtection="1">
      <alignment vertical="center"/>
    </xf>
    <xf numFmtId="0" fontId="8" fillId="3" borderId="0" xfId="0" applyFont="1" applyFill="1" applyBorder="1" applyAlignment="1" applyProtection="1">
      <alignment horizontal="left" vertical="center" wrapText="1"/>
    </xf>
    <xf numFmtId="0" fontId="10" fillId="0" borderId="0" xfId="3" applyNumberFormat="1" applyFont="1" applyBorder="1" applyProtection="1"/>
    <xf numFmtId="0" fontId="0" fillId="3" borderId="0" xfId="0" applyFill="1" applyProtection="1">
      <protection locked="0"/>
    </xf>
    <xf numFmtId="0" fontId="11" fillId="0" borderId="0" xfId="3" applyFont="1" applyBorder="1" applyProtection="1"/>
    <xf numFmtId="0" fontId="12" fillId="0" borderId="0" xfId="3" applyFont="1" applyBorder="1" applyProtection="1"/>
    <xf numFmtId="3" fontId="10" fillId="0" borderId="5" xfId="3" applyNumberFormat="1" applyFont="1" applyBorder="1" applyProtection="1"/>
    <xf numFmtId="0" fontId="4" fillId="3" borderId="0" xfId="4" applyFont="1" applyFill="1" applyBorder="1" applyAlignment="1" applyProtection="1">
      <alignment vertical="center" wrapText="1"/>
    </xf>
    <xf numFmtId="0" fontId="2" fillId="0" borderId="0" xfId="4" applyProtection="1"/>
    <xf numFmtId="0" fontId="2" fillId="0" borderId="0" xfId="4" applyFill="1" applyProtection="1"/>
    <xf numFmtId="0" fontId="2" fillId="3" borderId="0" xfId="4" applyFill="1" applyProtection="1"/>
    <xf numFmtId="0" fontId="5" fillId="7" borderId="6" xfId="4" applyFont="1" applyFill="1" applyBorder="1" applyAlignment="1" applyProtection="1">
      <alignment horizontal="right" vertical="center" wrapText="1"/>
    </xf>
    <xf numFmtId="0" fontId="2" fillId="3" borderId="0" xfId="4" applyFill="1" applyProtection="1">
      <protection locked="0"/>
    </xf>
    <xf numFmtId="0" fontId="15"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7" fillId="3" borderId="0"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20"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center" vertical="center" wrapText="1"/>
    </xf>
    <xf numFmtId="0" fontId="21" fillId="3" borderId="0" xfId="0" applyFont="1" applyFill="1"/>
    <xf numFmtId="0" fontId="21" fillId="0" borderId="0" xfId="0" applyFont="1"/>
    <xf numFmtId="0" fontId="21" fillId="3" borderId="0" xfId="0" applyFont="1" applyFill="1" applyBorder="1" applyAlignment="1" applyProtection="1">
      <alignment horizontal="left" vertical="center" wrapText="1"/>
    </xf>
    <xf numFmtId="0" fontId="21" fillId="3" borderId="0" xfId="0" applyFont="1" applyFill="1" applyBorder="1" applyAlignment="1" applyProtection="1">
      <alignment horizontal="center" vertical="center" wrapText="1"/>
    </xf>
    <xf numFmtId="0" fontId="21" fillId="3" borderId="8" xfId="0" applyFont="1" applyFill="1" applyBorder="1"/>
    <xf numFmtId="0" fontId="21" fillId="0" borderId="9" xfId="0" applyFont="1" applyBorder="1"/>
    <xf numFmtId="0" fontId="1" fillId="3" borderId="13" xfId="0" quotePrefix="1" applyFont="1" applyFill="1" applyBorder="1" applyAlignment="1" applyProtection="1">
      <alignment vertical="top" wrapText="1"/>
    </xf>
    <xf numFmtId="0" fontId="1" fillId="3" borderId="14" xfId="0" quotePrefix="1" applyFont="1" applyFill="1" applyBorder="1" applyAlignment="1" applyProtection="1">
      <alignment vertical="top" wrapText="1"/>
    </xf>
    <xf numFmtId="0" fontId="1" fillId="3" borderId="11" xfId="0" quotePrefix="1" applyFont="1" applyFill="1" applyBorder="1" applyAlignment="1" applyProtection="1">
      <alignment vertical="top" wrapText="1"/>
    </xf>
    <xf numFmtId="0" fontId="2" fillId="0" borderId="16" xfId="4" applyBorder="1" applyProtection="1"/>
    <xf numFmtId="0" fontId="2" fillId="0" borderId="20" xfId="4" applyBorder="1" applyProtection="1"/>
    <xf numFmtId="0" fontId="2" fillId="0" borderId="0" xfId="4" applyBorder="1" applyProtection="1"/>
    <xf numFmtId="0" fontId="2" fillId="0" borderId="19" xfId="4" applyBorder="1" applyProtection="1"/>
    <xf numFmtId="0" fontId="2" fillId="0" borderId="22" xfId="4" applyBorder="1" applyProtection="1"/>
    <xf numFmtId="0" fontId="2" fillId="0" borderId="21" xfId="4" applyBorder="1" applyProtection="1"/>
    <xf numFmtId="0" fontId="2" fillId="3" borderId="0" xfId="4" applyFill="1" applyBorder="1" applyAlignment="1" applyProtection="1">
      <protection locked="0"/>
    </xf>
    <xf numFmtId="0" fontId="2" fillId="3" borderId="0" xfId="4" applyFill="1" applyBorder="1" applyAlignment="1" applyProtection="1"/>
    <xf numFmtId="0" fontId="20" fillId="0" borderId="0" xfId="3" quotePrefix="1" applyFont="1" applyBorder="1" applyAlignment="1" applyProtection="1">
      <alignment horizontal="center"/>
    </xf>
    <xf numFmtId="0" fontId="20" fillId="0" borderId="0" xfId="3" applyFont="1" applyBorder="1" applyProtection="1"/>
    <xf numFmtId="4" fontId="20" fillId="0" borderId="0" xfId="3" applyNumberFormat="1" applyFont="1" applyBorder="1" applyAlignment="1" applyProtection="1">
      <alignment horizontal="right"/>
    </xf>
    <xf numFmtId="4" fontId="20" fillId="0" borderId="0" xfId="3" applyNumberFormat="1" applyFont="1" applyBorder="1" applyProtection="1"/>
    <xf numFmtId="0" fontId="21" fillId="0" borderId="0" xfId="3" applyFont="1" applyBorder="1" applyProtection="1"/>
    <xf numFmtId="3" fontId="21" fillId="0" borderId="0" xfId="3" applyNumberFormat="1" applyFont="1" applyBorder="1" applyAlignment="1" applyProtection="1">
      <alignment horizontal="right"/>
    </xf>
    <xf numFmtId="0" fontId="11" fillId="8" borderId="0" xfId="3" applyFont="1" applyFill="1" applyProtection="1"/>
    <xf numFmtId="0" fontId="10" fillId="8" borderId="0" xfId="3" applyFont="1" applyFill="1" applyProtection="1"/>
    <xf numFmtId="3" fontId="24" fillId="10" borderId="26" xfId="3" applyNumberFormat="1" applyFont="1" applyFill="1" applyBorder="1" applyAlignment="1" applyProtection="1">
      <alignment horizontal="right"/>
    </xf>
    <xf numFmtId="0" fontId="32" fillId="0" borderId="0" xfId="0" applyFont="1" applyBorder="1" applyAlignment="1" applyProtection="1">
      <alignment wrapText="1"/>
    </xf>
    <xf numFmtId="0" fontId="33" fillId="3" borderId="0" xfId="0" applyFont="1" applyFill="1" applyBorder="1" applyAlignment="1" applyProtection="1">
      <alignment vertical="center" wrapText="1"/>
    </xf>
    <xf numFmtId="0" fontId="33" fillId="3" borderId="0" xfId="0" applyFont="1" applyFill="1" applyBorder="1" applyAlignment="1" applyProtection="1">
      <alignment horizontal="left" vertical="center" wrapText="1"/>
    </xf>
    <xf numFmtId="0" fontId="33" fillId="3" borderId="0" xfId="0" applyFont="1" applyFill="1" applyBorder="1" applyAlignment="1" applyProtection="1">
      <alignment horizontal="center" vertical="center" wrapText="1"/>
    </xf>
    <xf numFmtId="0" fontId="35" fillId="3" borderId="0" xfId="0" applyFont="1" applyFill="1" applyBorder="1" applyAlignment="1" applyProtection="1">
      <alignment horizontal="right" vertical="top" wrapText="1"/>
    </xf>
    <xf numFmtId="0" fontId="37" fillId="4" borderId="0" xfId="0" applyFont="1" applyFill="1"/>
    <xf numFmtId="0" fontId="37" fillId="0" borderId="0" xfId="0" applyFont="1"/>
    <xf numFmtId="0" fontId="37" fillId="3" borderId="0" xfId="0" applyFont="1" applyFill="1"/>
    <xf numFmtId="0" fontId="35" fillId="3" borderId="0" xfId="0" applyFont="1" applyFill="1" applyBorder="1" applyAlignment="1" applyProtection="1">
      <alignment horizontal="right" vertical="center" wrapText="1"/>
    </xf>
    <xf numFmtId="0" fontId="36" fillId="3" borderId="0" xfId="0" applyFont="1" applyFill="1" applyAlignment="1">
      <alignment vertical="top"/>
    </xf>
    <xf numFmtId="0" fontId="36" fillId="4" borderId="0" xfId="0" applyFont="1" applyFill="1" applyAlignment="1">
      <alignment vertical="top"/>
    </xf>
    <xf numFmtId="0" fontId="36" fillId="0" borderId="0" xfId="0" applyFont="1" applyAlignment="1">
      <alignment vertical="top"/>
    </xf>
    <xf numFmtId="0" fontId="33" fillId="3" borderId="0" xfId="0" applyFont="1" applyFill="1" applyBorder="1" applyAlignment="1" applyProtection="1">
      <alignment horizontal="left" vertical="center" wrapText="1"/>
      <protection locked="0"/>
    </xf>
    <xf numFmtId="0" fontId="37" fillId="3" borderId="0" xfId="0" applyFont="1" applyFill="1" applyBorder="1" applyAlignment="1" applyProtection="1">
      <alignment vertical="top" wrapText="1"/>
    </xf>
    <xf numFmtId="0" fontId="36" fillId="3" borderId="0" xfId="0" applyFont="1" applyFill="1" applyBorder="1" applyAlignment="1" applyProtection="1">
      <alignment horizontal="left" wrapText="1"/>
    </xf>
    <xf numFmtId="0" fontId="37" fillId="3" borderId="0" xfId="0" applyFont="1" applyFill="1" applyProtection="1">
      <protection locked="0"/>
    </xf>
    <xf numFmtId="0" fontId="37" fillId="3" borderId="0" xfId="0" applyFont="1" applyFill="1" applyAlignment="1">
      <alignment horizontal="left" vertical="top"/>
    </xf>
    <xf numFmtId="0" fontId="37" fillId="4" borderId="0" xfId="0" applyFont="1" applyFill="1" applyAlignment="1">
      <alignment horizontal="left" vertical="top"/>
    </xf>
    <xf numFmtId="0" fontId="37" fillId="0" borderId="0" xfId="0" applyFont="1" applyAlignment="1">
      <alignment horizontal="left" vertical="top"/>
    </xf>
    <xf numFmtId="0" fontId="37" fillId="3" borderId="0" xfId="0" applyFont="1" applyFill="1" applyAlignment="1" applyProtection="1">
      <alignment horizontal="left" vertical="top"/>
      <protection locked="0"/>
    </xf>
    <xf numFmtId="0" fontId="35" fillId="3" borderId="0" xfId="0" applyFont="1" applyFill="1" applyBorder="1" applyAlignment="1" applyProtection="1">
      <alignment horizontal="left" vertical="top" wrapText="1"/>
      <protection locked="0"/>
    </xf>
    <xf numFmtId="0" fontId="37" fillId="3" borderId="0" xfId="0" applyFont="1" applyFill="1" applyBorder="1" applyAlignment="1" applyProtection="1">
      <alignment horizontal="left" vertical="top" wrapText="1"/>
    </xf>
    <xf numFmtId="0" fontId="35" fillId="3" borderId="0" xfId="0" applyFont="1" applyFill="1" applyBorder="1" applyAlignment="1" applyProtection="1">
      <alignment horizontal="left" vertical="top" wrapText="1"/>
    </xf>
    <xf numFmtId="0" fontId="37" fillId="3" borderId="0"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wrapText="1"/>
      <protection locked="0"/>
    </xf>
    <xf numFmtId="0" fontId="31" fillId="3" borderId="0" xfId="0" applyFont="1" applyFill="1" applyBorder="1" applyAlignment="1" applyProtection="1">
      <alignment horizontal="left" vertical="center" wrapText="1"/>
    </xf>
    <xf numFmtId="0" fontId="24" fillId="13" borderId="0" xfId="0" applyFont="1" applyFill="1" applyBorder="1" applyAlignment="1" applyProtection="1">
      <alignment horizontal="left" vertical="center" wrapText="1"/>
    </xf>
    <xf numFmtId="0" fontId="4" fillId="13" borderId="0" xfId="0" applyFont="1" applyFill="1"/>
    <xf numFmtId="0" fontId="21" fillId="3" borderId="0" xfId="0" applyFont="1" applyFill="1" applyBorder="1"/>
    <xf numFmtId="0" fontId="37" fillId="3" borderId="0" xfId="0" applyFont="1" applyFill="1" applyBorder="1"/>
    <xf numFmtId="0" fontId="5" fillId="16" borderId="11" xfId="0" applyFont="1" applyFill="1" applyBorder="1" applyAlignment="1" applyProtection="1">
      <alignment horizontal="center" vertical="center" wrapText="1"/>
    </xf>
    <xf numFmtId="0" fontId="5" fillId="16" borderId="15" xfId="0" applyFont="1" applyFill="1" applyBorder="1" applyAlignment="1" applyProtection="1">
      <alignment horizontal="center" vertical="center" wrapText="1"/>
    </xf>
    <xf numFmtId="0" fontId="5" fillId="16" borderId="16" xfId="0" applyFont="1" applyFill="1" applyBorder="1" applyAlignment="1" applyProtection="1">
      <alignment horizontal="center" vertical="center" wrapText="1"/>
    </xf>
    <xf numFmtId="0" fontId="5" fillId="16" borderId="10" xfId="0" applyFont="1" applyFill="1" applyBorder="1" applyAlignment="1" applyProtection="1">
      <alignment horizontal="center" vertical="center" wrapText="1"/>
    </xf>
    <xf numFmtId="0" fontId="5" fillId="16" borderId="0" xfId="0" applyFont="1" applyFill="1" applyBorder="1" applyProtection="1"/>
    <xf numFmtId="0" fontId="5" fillId="16" borderId="17" xfId="0" applyFont="1" applyFill="1" applyBorder="1" applyAlignment="1" applyProtection="1">
      <alignment horizontal="center" vertical="center" wrapText="1"/>
    </xf>
    <xf numFmtId="0" fontId="5" fillId="13" borderId="1" xfId="0" applyFont="1" applyFill="1" applyBorder="1" applyAlignment="1" applyProtection="1">
      <alignment vertical="center"/>
    </xf>
    <xf numFmtId="0" fontId="5" fillId="13" borderId="0" xfId="0" applyFont="1" applyFill="1" applyBorder="1" applyAlignment="1" applyProtection="1">
      <alignment vertical="center"/>
    </xf>
    <xf numFmtId="0" fontId="36" fillId="4" borderId="0" xfId="0" applyFont="1" applyFill="1" applyBorder="1" applyAlignment="1" applyProtection="1">
      <alignment horizontal="center" vertical="center"/>
    </xf>
    <xf numFmtId="0" fontId="37" fillId="3" borderId="0" xfId="0" quotePrefix="1" applyFont="1" applyFill="1" applyBorder="1" applyAlignment="1" applyProtection="1">
      <alignment vertical="top" wrapText="1"/>
    </xf>
    <xf numFmtId="0" fontId="37" fillId="3" borderId="0" xfId="0" applyFont="1" applyFill="1" applyBorder="1" applyProtection="1"/>
    <xf numFmtId="0" fontId="5" fillId="16" borderId="28" xfId="0" applyFont="1" applyFill="1" applyBorder="1" applyAlignment="1" applyProtection="1">
      <alignment horizontal="center" vertical="center" wrapText="1"/>
    </xf>
    <xf numFmtId="0" fontId="1" fillId="3" borderId="18" xfId="0" applyFont="1" applyFill="1" applyBorder="1" applyAlignment="1" applyProtection="1">
      <alignment vertical="top" wrapText="1"/>
    </xf>
    <xf numFmtId="0" fontId="5" fillId="16" borderId="42" xfId="0" applyFont="1" applyFill="1" applyBorder="1" applyAlignment="1" applyProtection="1">
      <alignment horizontal="center" vertical="center"/>
    </xf>
    <xf numFmtId="10" fontId="5" fillId="16" borderId="42" xfId="0" applyNumberFormat="1" applyFont="1" applyFill="1" applyBorder="1" applyAlignment="1" applyProtection="1">
      <alignment horizontal="center" vertical="center"/>
    </xf>
    <xf numFmtId="0" fontId="36" fillId="3" borderId="42" xfId="0" applyFont="1" applyFill="1" applyBorder="1" applyAlignment="1" applyProtection="1">
      <alignment vertical="center" wrapText="1"/>
    </xf>
    <xf numFmtId="3" fontId="5" fillId="16" borderId="42" xfId="0" applyNumberFormat="1" applyFont="1" applyFill="1" applyBorder="1" applyAlignment="1" applyProtection="1">
      <alignment horizontal="right" vertical="center"/>
    </xf>
    <xf numFmtId="0" fontId="3" fillId="6" borderId="0" xfId="1" quotePrefix="1" applyFont="1" applyFill="1" applyBorder="1" applyAlignment="1" applyProtection="1">
      <alignment horizontal="center" vertical="center" wrapText="1"/>
      <protection locked="0"/>
    </xf>
    <xf numFmtId="0" fontId="2" fillId="13" borderId="0" xfId="4" applyFill="1" applyProtection="1"/>
    <xf numFmtId="4" fontId="2" fillId="13" borderId="0" xfId="4" applyNumberFormat="1" applyFill="1" applyProtection="1"/>
    <xf numFmtId="0" fontId="2" fillId="16" borderId="0" xfId="4" applyFill="1" applyProtection="1"/>
    <xf numFmtId="0" fontId="23" fillId="3" borderId="42" xfId="4" applyFont="1" applyFill="1" applyBorder="1" applyAlignment="1" applyProtection="1">
      <alignment vertical="center" wrapText="1"/>
    </xf>
    <xf numFmtId="4" fontId="21" fillId="3" borderId="42" xfId="4" applyNumberFormat="1" applyFont="1" applyFill="1" applyBorder="1" applyAlignment="1" applyProtection="1">
      <alignment vertical="center" wrapText="1"/>
    </xf>
    <xf numFmtId="10" fontId="21" fillId="3" borderId="42" xfId="4" applyNumberFormat="1" applyFont="1" applyFill="1" applyBorder="1" applyAlignment="1" applyProtection="1">
      <alignment vertical="center" wrapText="1"/>
    </xf>
    <xf numFmtId="0" fontId="5" fillId="7" borderId="29" xfId="4" applyFont="1" applyFill="1" applyBorder="1" applyAlignment="1" applyProtection="1">
      <alignment horizontal="right" vertical="center" wrapText="1"/>
    </xf>
    <xf numFmtId="4" fontId="22" fillId="13" borderId="42" xfId="0" applyNumberFormat="1" applyFont="1" applyFill="1" applyBorder="1" applyAlignment="1" applyProtection="1">
      <alignment vertical="center" wrapText="1"/>
    </xf>
    <xf numFmtId="3" fontId="21" fillId="3" borderId="42" xfId="0" applyNumberFormat="1" applyFont="1" applyFill="1" applyBorder="1" applyAlignment="1" applyProtection="1">
      <alignment horizontal="right"/>
      <protection locked="0"/>
    </xf>
    <xf numFmtId="4" fontId="23" fillId="3" borderId="42" xfId="4" applyNumberFormat="1" applyFont="1" applyFill="1" applyBorder="1" applyAlignment="1" applyProtection="1">
      <alignment horizontal="right" vertical="top" wrapText="1"/>
    </xf>
    <xf numFmtId="0" fontId="5" fillId="13" borderId="42" xfId="0" applyFont="1" applyFill="1" applyBorder="1" applyAlignment="1" applyProtection="1">
      <alignment horizontal="center" vertical="center"/>
    </xf>
    <xf numFmtId="0" fontId="14" fillId="4" borderId="42" xfId="0" applyFont="1" applyFill="1" applyBorder="1" applyAlignment="1" applyProtection="1">
      <alignment vertical="center"/>
    </xf>
    <xf numFmtId="0" fontId="5" fillId="16" borderId="42" xfId="4" applyFont="1" applyFill="1" applyBorder="1" applyAlignment="1" applyProtection="1">
      <alignment vertical="center" wrapText="1"/>
    </xf>
    <xf numFmtId="0" fontId="4" fillId="16" borderId="42" xfId="4" applyFont="1" applyFill="1" applyBorder="1" applyAlignment="1" applyProtection="1">
      <alignment horizontal="center" vertical="center" wrapText="1"/>
    </xf>
    <xf numFmtId="0" fontId="5" fillId="15" borderId="42" xfId="4" applyFont="1" applyFill="1" applyBorder="1" applyAlignment="1" applyProtection="1">
      <alignment horizontal="right" vertical="center" wrapText="1"/>
    </xf>
    <xf numFmtId="3" fontId="5" fillId="15" borderId="46" xfId="4" applyNumberFormat="1" applyFont="1" applyFill="1" applyBorder="1" applyAlignment="1" applyProtection="1">
      <alignment vertical="center" wrapText="1"/>
    </xf>
    <xf numFmtId="3" fontId="5" fillId="15" borderId="46" xfId="4" applyNumberFormat="1" applyFont="1" applyFill="1" applyBorder="1" applyAlignment="1" applyProtection="1">
      <alignment horizontal="right" vertical="center" wrapText="1"/>
    </xf>
    <xf numFmtId="0" fontId="23" fillId="3" borderId="43" xfId="4" applyFont="1" applyFill="1" applyBorder="1" applyAlignment="1" applyProtection="1">
      <alignment vertical="center" wrapText="1"/>
    </xf>
    <xf numFmtId="4" fontId="21" fillId="3" borderId="43" xfId="4" applyNumberFormat="1" applyFont="1" applyFill="1" applyBorder="1" applyAlignment="1" applyProtection="1">
      <alignment vertical="center" wrapText="1"/>
    </xf>
    <xf numFmtId="10" fontId="21" fillId="3" borderId="43" xfId="4" applyNumberFormat="1" applyFont="1" applyFill="1" applyBorder="1" applyAlignment="1" applyProtection="1">
      <alignment vertical="center" wrapText="1"/>
    </xf>
    <xf numFmtId="0" fontId="5" fillId="15" borderId="46" xfId="4" applyFont="1" applyFill="1" applyBorder="1" applyAlignment="1" applyProtection="1">
      <alignment vertical="center" wrapText="1"/>
    </xf>
    <xf numFmtId="0" fontId="4" fillId="15" borderId="46" xfId="4" applyFont="1" applyFill="1" applyBorder="1" applyAlignment="1" applyProtection="1">
      <alignment horizontal="center" vertical="center" wrapText="1"/>
    </xf>
    <xf numFmtId="0" fontId="23" fillId="3" borderId="47" xfId="4" applyFont="1" applyFill="1" applyBorder="1" applyAlignment="1" applyProtection="1">
      <alignment vertical="center" wrapText="1"/>
    </xf>
    <xf numFmtId="4" fontId="21" fillId="3" borderId="47" xfId="4" applyNumberFormat="1" applyFont="1" applyFill="1" applyBorder="1" applyAlignment="1" applyProtection="1">
      <alignment vertical="center" wrapText="1"/>
    </xf>
    <xf numFmtId="10" fontId="21" fillId="3" borderId="47" xfId="4" applyNumberFormat="1" applyFont="1" applyFill="1" applyBorder="1" applyAlignment="1" applyProtection="1">
      <alignment vertical="center" wrapText="1"/>
    </xf>
    <xf numFmtId="3" fontId="22" fillId="13" borderId="46" xfId="4" applyNumberFormat="1" applyFont="1" applyFill="1" applyBorder="1" applyAlignment="1" applyProtection="1">
      <alignment vertical="center" wrapText="1"/>
    </xf>
    <xf numFmtId="4" fontId="22" fillId="13" borderId="46" xfId="4" applyNumberFormat="1" applyFont="1" applyFill="1" applyBorder="1" applyAlignment="1" applyProtection="1">
      <alignment vertical="center" wrapText="1"/>
    </xf>
    <xf numFmtId="10" fontId="22" fillId="13" borderId="46" xfId="4" applyNumberFormat="1" applyFont="1" applyFill="1" applyBorder="1" applyAlignment="1" applyProtection="1">
      <alignment vertical="center" wrapText="1"/>
    </xf>
    <xf numFmtId="3" fontId="21" fillId="3" borderId="47" xfId="0" applyNumberFormat="1" applyFont="1" applyFill="1" applyBorder="1" applyAlignment="1" applyProtection="1">
      <alignment horizontal="right"/>
      <protection locked="0"/>
    </xf>
    <xf numFmtId="4" fontId="22" fillId="13" borderId="46" xfId="0" applyNumberFormat="1" applyFont="1" applyFill="1" applyBorder="1" applyAlignment="1" applyProtection="1">
      <alignment vertical="center" wrapText="1"/>
    </xf>
    <xf numFmtId="3" fontId="5" fillId="16" borderId="47" xfId="0" applyNumberFormat="1" applyFont="1" applyFill="1" applyBorder="1" applyAlignment="1" applyProtection="1">
      <alignment horizontal="right" vertical="center"/>
    </xf>
    <xf numFmtId="0" fontId="36" fillId="13" borderId="46" xfId="0" applyFont="1" applyFill="1" applyBorder="1" applyAlignment="1" applyProtection="1">
      <alignment horizontal="center" vertical="center" wrapText="1"/>
    </xf>
    <xf numFmtId="3" fontId="36" fillId="13" borderId="46" xfId="0" applyNumberFormat="1" applyFont="1" applyFill="1" applyBorder="1" applyAlignment="1" applyProtection="1">
      <alignment horizontal="right" vertical="center"/>
    </xf>
    <xf numFmtId="4" fontId="36" fillId="13" borderId="46" xfId="0" applyNumberFormat="1" applyFont="1" applyFill="1" applyBorder="1" applyAlignment="1" applyProtection="1">
      <alignment horizontal="right" vertical="center"/>
    </xf>
    <xf numFmtId="0" fontId="36" fillId="13" borderId="46" xfId="0" applyFont="1" applyFill="1" applyBorder="1" applyProtection="1"/>
    <xf numFmtId="0" fontId="25" fillId="13" borderId="0" xfId="0" applyFont="1" applyFill="1" applyBorder="1" applyAlignment="1" applyProtection="1">
      <alignment horizontal="right" vertical="center"/>
    </xf>
    <xf numFmtId="0" fontId="36" fillId="9" borderId="2" xfId="3" applyFont="1" applyFill="1" applyBorder="1" applyAlignment="1" applyProtection="1">
      <alignment vertical="center"/>
    </xf>
    <xf numFmtId="1" fontId="36" fillId="9" borderId="2" xfId="3" applyNumberFormat="1" applyFont="1" applyFill="1" applyBorder="1" applyAlignment="1" applyProtection="1">
      <alignment vertical="center"/>
    </xf>
    <xf numFmtId="2" fontId="36" fillId="9" borderId="2" xfId="3" applyNumberFormat="1" applyFont="1" applyFill="1" applyBorder="1" applyAlignment="1" applyProtection="1">
      <alignment vertical="center"/>
    </xf>
    <xf numFmtId="0" fontId="36" fillId="9" borderId="2" xfId="3" applyNumberFormat="1" applyFont="1" applyFill="1" applyBorder="1" applyAlignment="1" applyProtection="1">
      <alignment vertical="center"/>
    </xf>
    <xf numFmtId="3" fontId="36" fillId="9" borderId="2" xfId="3" applyNumberFormat="1" applyFont="1" applyFill="1" applyBorder="1" applyAlignment="1" applyProtection="1">
      <alignment vertical="center"/>
    </xf>
    <xf numFmtId="3" fontId="37" fillId="0" borderId="0" xfId="3" applyNumberFormat="1" applyFont="1" applyBorder="1" applyAlignment="1" applyProtection="1">
      <alignment horizontal="right"/>
    </xf>
    <xf numFmtId="0" fontId="37" fillId="0" borderId="0" xfId="3" applyFont="1" applyBorder="1" applyProtection="1"/>
    <xf numFmtId="0" fontId="36" fillId="0" borderId="0" xfId="3" applyFont="1" applyBorder="1" applyProtection="1"/>
    <xf numFmtId="0" fontId="33" fillId="0" borderId="0" xfId="3" quotePrefix="1" applyFont="1" applyBorder="1" applyAlignment="1" applyProtection="1">
      <alignment horizontal="center"/>
    </xf>
    <xf numFmtId="0" fontId="33" fillId="0" borderId="0" xfId="3" applyFont="1" applyBorder="1" applyProtection="1"/>
    <xf numFmtId="4" fontId="33" fillId="0" borderId="0" xfId="3" applyNumberFormat="1" applyFont="1" applyBorder="1" applyAlignment="1" applyProtection="1">
      <alignment horizontal="right"/>
    </xf>
    <xf numFmtId="4" fontId="33" fillId="0" borderId="0" xfId="3" applyNumberFormat="1" applyFont="1" applyBorder="1" applyProtection="1"/>
    <xf numFmtId="0" fontId="37" fillId="0" borderId="12" xfId="3" applyFont="1" applyBorder="1" applyProtection="1"/>
    <xf numFmtId="3" fontId="37" fillId="0" borderId="0" xfId="3" applyNumberFormat="1" applyFont="1" applyFill="1" applyBorder="1" applyAlignment="1" applyProtection="1">
      <alignment horizontal="right"/>
    </xf>
    <xf numFmtId="0" fontId="36" fillId="0" borderId="0" xfId="3" applyFont="1" applyFill="1" applyBorder="1" applyProtection="1"/>
    <xf numFmtId="0" fontId="37" fillId="0" borderId="0" xfId="3" applyFont="1" applyBorder="1" applyAlignment="1" applyProtection="1">
      <alignment horizontal="center"/>
    </xf>
    <xf numFmtId="0" fontId="37" fillId="0" borderId="0" xfId="3" applyNumberFormat="1" applyFont="1" applyBorder="1" applyProtection="1"/>
    <xf numFmtId="3" fontId="37" fillId="0" borderId="0" xfId="3" applyNumberFormat="1" applyFont="1" applyBorder="1" applyProtection="1"/>
    <xf numFmtId="3" fontId="37" fillId="0" borderId="5" xfId="3" applyNumberFormat="1" applyFont="1" applyBorder="1" applyProtection="1"/>
    <xf numFmtId="0" fontId="24" fillId="13" borderId="24" xfId="3" applyFont="1" applyFill="1" applyBorder="1" applyAlignment="1" applyProtection="1">
      <alignment horizontal="center" vertical="center"/>
    </xf>
    <xf numFmtId="0" fontId="24" fillId="13" borderId="24" xfId="3" applyNumberFormat="1" applyFont="1" applyFill="1" applyBorder="1" applyAlignment="1" applyProtection="1">
      <alignment horizontal="center" vertical="center"/>
    </xf>
    <xf numFmtId="3" fontId="24" fillId="13" borderId="24" xfId="3" applyNumberFormat="1" applyFont="1" applyFill="1" applyBorder="1" applyAlignment="1" applyProtection="1">
      <alignment horizontal="center" vertical="center"/>
    </xf>
    <xf numFmtId="3" fontId="24" fillId="13" borderId="24" xfId="3" applyNumberFormat="1" applyFont="1" applyFill="1" applyBorder="1" applyAlignment="1" applyProtection="1">
      <alignment horizontal="center" vertical="center" wrapText="1"/>
    </xf>
    <xf numFmtId="3" fontId="24" fillId="13" borderId="25" xfId="3" applyNumberFormat="1" applyFont="1" applyFill="1" applyBorder="1" applyAlignment="1" applyProtection="1">
      <alignment horizontal="center" vertical="center" wrapText="1"/>
    </xf>
    <xf numFmtId="0" fontId="11" fillId="16" borderId="0" xfId="3" applyFont="1" applyFill="1" applyBorder="1" applyProtection="1"/>
    <xf numFmtId="0" fontId="24" fillId="13" borderId="0" xfId="3" applyFont="1" applyFill="1" applyBorder="1" applyAlignment="1" applyProtection="1">
      <alignment horizontal="center" vertical="center"/>
    </xf>
    <xf numFmtId="1" fontId="5" fillId="13" borderId="0" xfId="3" applyNumberFormat="1" applyFont="1" applyFill="1" applyBorder="1" applyAlignment="1" applyProtection="1">
      <alignment horizontal="center" vertical="center"/>
    </xf>
    <xf numFmtId="2" fontId="5" fillId="13" borderId="0" xfId="3" applyNumberFormat="1" applyFont="1" applyFill="1" applyBorder="1" applyAlignment="1" applyProtection="1">
      <alignment horizontal="center" vertical="center"/>
    </xf>
    <xf numFmtId="0" fontId="5" fillId="13" borderId="0" xfId="3" applyNumberFormat="1" applyFont="1" applyFill="1" applyBorder="1" applyAlignment="1" applyProtection="1">
      <alignment horizontal="center" vertical="center"/>
    </xf>
    <xf numFmtId="3" fontId="5" fillId="13" borderId="0" xfId="3" applyNumberFormat="1" applyFont="1" applyFill="1" applyBorder="1" applyAlignment="1" applyProtection="1">
      <alignment horizontal="right" vertical="center"/>
    </xf>
    <xf numFmtId="3" fontId="10" fillId="13" borderId="0" xfId="3" applyNumberFormat="1" applyFont="1" applyFill="1" applyBorder="1" applyAlignment="1" applyProtection="1">
      <alignment horizontal="right"/>
    </xf>
    <xf numFmtId="0" fontId="13" fillId="13" borderId="0" xfId="3" applyFont="1" applyFill="1" applyBorder="1" applyProtection="1"/>
    <xf numFmtId="0" fontId="24" fillId="16" borderId="46" xfId="3" applyFont="1" applyFill="1" applyBorder="1" applyAlignment="1" applyProtection="1">
      <alignment vertical="center"/>
    </xf>
    <xf numFmtId="0" fontId="24" fillId="16" borderId="46" xfId="3" applyNumberFormat="1" applyFont="1" applyFill="1" applyBorder="1" applyAlignment="1" applyProtection="1">
      <alignment vertical="center"/>
    </xf>
    <xf numFmtId="3" fontId="24" fillId="16" borderId="46" xfId="3" applyNumberFormat="1" applyFont="1" applyFill="1" applyBorder="1" applyAlignment="1" applyProtection="1">
      <alignment horizontal="right" vertical="center"/>
    </xf>
    <xf numFmtId="0" fontId="13" fillId="16" borderId="46" xfId="3" applyFont="1" applyFill="1" applyBorder="1" applyProtection="1"/>
    <xf numFmtId="0" fontId="24" fillId="13" borderId="3" xfId="3" applyFont="1" applyFill="1" applyBorder="1" applyAlignment="1" applyProtection="1">
      <alignment horizontal="right" vertical="center"/>
    </xf>
    <xf numFmtId="0" fontId="24" fillId="13" borderId="0" xfId="3" applyFont="1" applyFill="1" applyBorder="1" applyAlignment="1" applyProtection="1">
      <alignment horizontal="right" vertical="center"/>
    </xf>
    <xf numFmtId="0" fontId="24" fillId="13" borderId="4" xfId="3" applyFont="1" applyFill="1" applyBorder="1" applyAlignment="1" applyProtection="1">
      <alignment vertical="center"/>
    </xf>
    <xf numFmtId="3" fontId="24" fillId="13" borderId="4" xfId="3" applyNumberFormat="1" applyFont="1" applyFill="1" applyBorder="1" applyAlignment="1" applyProtection="1">
      <alignment vertical="center"/>
    </xf>
    <xf numFmtId="0" fontId="10" fillId="13" borderId="0" xfId="3" applyFont="1" applyFill="1" applyBorder="1" applyProtection="1"/>
    <xf numFmtId="0" fontId="24" fillId="16" borderId="48" xfId="3" applyFont="1" applyFill="1" applyBorder="1" applyAlignment="1" applyProtection="1">
      <alignment vertical="center"/>
    </xf>
    <xf numFmtId="0" fontId="24" fillId="16" borderId="48" xfId="3" applyNumberFormat="1" applyFont="1" applyFill="1" applyBorder="1" applyAlignment="1" applyProtection="1">
      <alignment vertical="center"/>
    </xf>
    <xf numFmtId="3" fontId="24" fillId="16" borderId="48" xfId="3" applyNumberFormat="1" applyFont="1" applyFill="1" applyBorder="1" applyAlignment="1" applyProtection="1">
      <alignment horizontal="right" vertical="center"/>
    </xf>
    <xf numFmtId="0" fontId="33" fillId="0" borderId="42" xfId="3" quotePrefix="1" applyFont="1" applyBorder="1" applyAlignment="1" applyProtection="1">
      <alignment horizontal="center"/>
    </xf>
    <xf numFmtId="0" fontId="33" fillId="0" borderId="42" xfId="3" applyFont="1" applyBorder="1" applyProtection="1"/>
    <xf numFmtId="3" fontId="33" fillId="0" borderId="42" xfId="3" applyNumberFormat="1" applyFont="1" applyBorder="1" applyAlignment="1" applyProtection="1">
      <alignment horizontal="right"/>
      <protection locked="0"/>
    </xf>
    <xf numFmtId="2" fontId="33" fillId="0" borderId="42" xfId="3" applyNumberFormat="1" applyFont="1" applyBorder="1" applyAlignment="1" applyProtection="1">
      <alignment horizontal="right"/>
      <protection locked="0"/>
    </xf>
    <xf numFmtId="0" fontId="33" fillId="0" borderId="42" xfId="3" applyNumberFormat="1" applyFont="1" applyBorder="1" applyAlignment="1" applyProtection="1">
      <alignment horizontal="right"/>
      <protection locked="0"/>
    </xf>
    <xf numFmtId="3" fontId="33" fillId="0" borderId="42" xfId="3" applyNumberFormat="1" applyFont="1" applyBorder="1" applyProtection="1"/>
    <xf numFmtId="0" fontId="33" fillId="0" borderId="42" xfId="3" applyFont="1" applyBorder="1" applyProtection="1">
      <protection locked="0"/>
    </xf>
    <xf numFmtId="3" fontId="37" fillId="0" borderId="42" xfId="3" applyNumberFormat="1" applyFont="1" applyBorder="1" applyAlignment="1" applyProtection="1">
      <alignment horizontal="right"/>
      <protection locked="0"/>
    </xf>
    <xf numFmtId="2" fontId="37" fillId="0" borderId="42" xfId="3" applyNumberFormat="1" applyFont="1" applyBorder="1" applyAlignment="1" applyProtection="1">
      <alignment horizontal="right"/>
      <protection locked="0"/>
    </xf>
    <xf numFmtId="0" fontId="37" fillId="0" borderId="42" xfId="3" applyNumberFormat="1" applyFont="1" applyBorder="1" applyAlignment="1" applyProtection="1">
      <alignment horizontal="right"/>
      <protection locked="0"/>
    </xf>
    <xf numFmtId="3" fontId="37" fillId="0" borderId="42" xfId="3" applyNumberFormat="1" applyFont="1" applyBorder="1" applyProtection="1"/>
    <xf numFmtId="49" fontId="37" fillId="18" borderId="42" xfId="3" applyNumberFormat="1" applyFont="1" applyFill="1" applyBorder="1" applyProtection="1">
      <protection locked="0"/>
    </xf>
    <xf numFmtId="0" fontId="36" fillId="15" borderId="3" xfId="3" applyFont="1" applyFill="1" applyBorder="1" applyAlignment="1" applyProtection="1">
      <alignment vertical="center"/>
    </xf>
    <xf numFmtId="1" fontId="36" fillId="15" borderId="3" xfId="3" applyNumberFormat="1" applyFont="1" applyFill="1" applyBorder="1" applyAlignment="1" applyProtection="1">
      <alignment vertical="center"/>
    </xf>
    <xf numFmtId="2" fontId="36" fillId="15" borderId="3" xfId="3" applyNumberFormat="1" applyFont="1" applyFill="1" applyBorder="1" applyAlignment="1" applyProtection="1">
      <alignment vertical="center"/>
    </xf>
    <xf numFmtId="0" fontId="36" fillId="15" borderId="3" xfId="3" applyNumberFormat="1" applyFont="1" applyFill="1" applyBorder="1" applyAlignment="1" applyProtection="1">
      <alignment vertical="center"/>
    </xf>
    <xf numFmtId="3" fontId="36" fillId="15" borderId="3" xfId="3" applyNumberFormat="1" applyFont="1" applyFill="1" applyBorder="1" applyAlignment="1" applyProtection="1">
      <alignment vertical="center"/>
    </xf>
    <xf numFmtId="0" fontId="37" fillId="15" borderId="0" xfId="3" applyFont="1" applyFill="1" applyBorder="1" applyProtection="1"/>
    <xf numFmtId="0" fontId="36" fillId="15" borderId="0" xfId="3" applyFont="1" applyFill="1" applyBorder="1" applyAlignment="1" applyProtection="1">
      <alignment vertical="center"/>
    </xf>
    <xf numFmtId="1" fontId="36" fillId="15" borderId="0" xfId="3" applyNumberFormat="1" applyFont="1" applyFill="1" applyBorder="1" applyAlignment="1" applyProtection="1">
      <alignment vertical="center"/>
    </xf>
    <xf numFmtId="2" fontId="36" fillId="15" borderId="0" xfId="3" applyNumberFormat="1" applyFont="1" applyFill="1" applyBorder="1" applyAlignment="1" applyProtection="1">
      <alignment vertical="center"/>
    </xf>
    <xf numFmtId="0" fontId="36" fillId="15" borderId="0" xfId="3" applyNumberFormat="1" applyFont="1" applyFill="1" applyBorder="1" applyAlignment="1" applyProtection="1">
      <alignment vertical="center"/>
    </xf>
    <xf numFmtId="3" fontId="36" fillId="15" borderId="0" xfId="3" applyNumberFormat="1" applyFont="1" applyFill="1" applyBorder="1" applyAlignment="1" applyProtection="1">
      <alignment vertical="center"/>
    </xf>
    <xf numFmtId="3" fontId="37" fillId="15" borderId="0" xfId="3" applyNumberFormat="1" applyFont="1" applyFill="1" applyBorder="1" applyAlignment="1" applyProtection="1">
      <alignment horizontal="right"/>
    </xf>
    <xf numFmtId="16" fontId="33" fillId="0" borderId="42" xfId="3" quotePrefix="1" applyNumberFormat="1" applyFont="1" applyBorder="1" applyAlignment="1" applyProtection="1">
      <alignment horizontal="center"/>
    </xf>
    <xf numFmtId="3" fontId="37" fillId="19" borderId="42" xfId="3" applyNumberFormat="1" applyFont="1" applyFill="1" applyBorder="1" applyAlignment="1" applyProtection="1">
      <alignment horizontal="right"/>
    </xf>
    <xf numFmtId="0" fontId="24" fillId="16" borderId="24" xfId="3" applyFont="1" applyFill="1" applyBorder="1" applyAlignment="1" applyProtection="1">
      <alignment vertical="center"/>
    </xf>
    <xf numFmtId="0" fontId="24" fillId="16" borderId="24" xfId="3" applyNumberFormat="1" applyFont="1" applyFill="1" applyBorder="1" applyAlignment="1" applyProtection="1">
      <alignment vertical="center"/>
    </xf>
    <xf numFmtId="3" fontId="24" fillId="16" borderId="24" xfId="3" applyNumberFormat="1" applyFont="1" applyFill="1" applyBorder="1" applyAlignment="1" applyProtection="1">
      <alignment horizontal="right" vertical="center"/>
    </xf>
    <xf numFmtId="0" fontId="13" fillId="16" borderId="48" xfId="3" applyFont="1" applyFill="1" applyBorder="1" applyProtection="1"/>
    <xf numFmtId="49" fontId="37" fillId="18" borderId="47" xfId="3" applyNumberFormat="1" applyFont="1" applyFill="1" applyBorder="1" applyProtection="1">
      <protection locked="0"/>
    </xf>
    <xf numFmtId="0" fontId="37" fillId="0" borderId="42" xfId="3" applyFont="1" applyBorder="1" applyProtection="1"/>
    <xf numFmtId="0" fontId="36" fillId="0" borderId="42" xfId="3" applyFont="1" applyBorder="1" applyProtection="1"/>
    <xf numFmtId="0" fontId="33" fillId="0" borderId="47" xfId="3" quotePrefix="1" applyFont="1" applyBorder="1" applyAlignment="1" applyProtection="1">
      <alignment horizontal="center"/>
    </xf>
    <xf numFmtId="0" fontId="33" fillId="0" borderId="47" xfId="3" applyFont="1" applyBorder="1" applyProtection="1">
      <protection locked="0"/>
    </xf>
    <xf numFmtId="3" fontId="33" fillId="0" borderId="47" xfId="3" applyNumberFormat="1" applyFont="1" applyBorder="1" applyAlignment="1" applyProtection="1">
      <alignment horizontal="right"/>
      <protection locked="0"/>
    </xf>
    <xf numFmtId="2" fontId="33" fillId="0" borderId="47" xfId="3" applyNumberFormat="1" applyFont="1" applyBorder="1" applyAlignment="1" applyProtection="1">
      <alignment horizontal="right"/>
      <protection locked="0"/>
    </xf>
    <xf numFmtId="0" fontId="33" fillId="0" borderId="47" xfId="3" applyNumberFormat="1" applyFont="1" applyBorder="1" applyAlignment="1" applyProtection="1">
      <alignment horizontal="right"/>
      <protection locked="0"/>
    </xf>
    <xf numFmtId="3" fontId="33" fillId="0" borderId="47" xfId="3" applyNumberFormat="1" applyFont="1" applyBorder="1" applyProtection="1"/>
    <xf numFmtId="0" fontId="13" fillId="16" borderId="23" xfId="3" applyFont="1" applyFill="1" applyBorder="1" applyProtection="1"/>
    <xf numFmtId="0" fontId="36" fillId="0" borderId="49" xfId="3" applyFont="1" applyBorder="1" applyAlignment="1" applyProtection="1">
      <alignment horizontal="center" vertical="center"/>
    </xf>
    <xf numFmtId="0" fontId="36" fillId="9" borderId="50" xfId="3" applyFont="1" applyFill="1" applyBorder="1" applyAlignment="1" applyProtection="1">
      <alignment vertical="center"/>
    </xf>
    <xf numFmtId="1" fontId="36" fillId="9" borderId="50" xfId="3" applyNumberFormat="1" applyFont="1" applyFill="1" applyBorder="1" applyAlignment="1" applyProtection="1">
      <alignment vertical="center"/>
    </xf>
    <xf numFmtId="2" fontId="36" fillId="9" borderId="50" xfId="3" applyNumberFormat="1" applyFont="1" applyFill="1" applyBorder="1" applyAlignment="1" applyProtection="1">
      <alignment vertical="center"/>
    </xf>
    <xf numFmtId="0" fontId="36" fillId="9" borderId="50" xfId="3" applyNumberFormat="1" applyFont="1" applyFill="1" applyBorder="1" applyAlignment="1" applyProtection="1">
      <alignment vertical="center"/>
    </xf>
    <xf numFmtId="3" fontId="36" fillId="9" borderId="50" xfId="3" applyNumberFormat="1" applyFont="1" applyFill="1" applyBorder="1" applyAlignment="1" applyProtection="1">
      <alignment vertical="center"/>
    </xf>
    <xf numFmtId="0" fontId="37" fillId="0" borderId="50" xfId="3" applyFont="1" applyBorder="1" applyProtection="1"/>
    <xf numFmtId="0" fontId="36" fillId="0" borderId="50" xfId="3" applyFont="1" applyBorder="1" applyProtection="1"/>
    <xf numFmtId="0" fontId="10" fillId="16" borderId="0" xfId="3" applyFont="1" applyFill="1" applyAlignment="1" applyProtection="1"/>
    <xf numFmtId="0" fontId="11" fillId="16" borderId="0" xfId="3" applyFont="1" applyFill="1" applyProtection="1"/>
    <xf numFmtId="0" fontId="12" fillId="16" borderId="0" xfId="3" applyFont="1" applyFill="1" applyProtection="1"/>
    <xf numFmtId="0" fontId="12" fillId="13" borderId="0" xfId="3" applyFont="1" applyFill="1" applyProtection="1"/>
    <xf numFmtId="0" fontId="10" fillId="13" borderId="0" xfId="3" applyFont="1" applyFill="1" applyAlignment="1" applyProtection="1"/>
    <xf numFmtId="0" fontId="26" fillId="13" borderId="0" xfId="0" applyFont="1" applyFill="1" applyBorder="1" applyProtection="1"/>
    <xf numFmtId="0" fontId="30" fillId="13" borderId="0" xfId="0" applyFont="1" applyFill="1" applyBorder="1" applyAlignment="1" applyProtection="1">
      <alignment horizontal="right" vertical="center"/>
    </xf>
    <xf numFmtId="0" fontId="24" fillId="13" borderId="0" xfId="0" applyFont="1" applyFill="1" applyBorder="1" applyAlignment="1" applyProtection="1">
      <alignment vertical="center"/>
    </xf>
    <xf numFmtId="0" fontId="28" fillId="18" borderId="0" xfId="1" quotePrefix="1" applyFont="1" applyFill="1" applyBorder="1" applyAlignment="1" applyProtection="1">
      <alignment horizontal="center" vertical="center" wrapText="1"/>
      <protection locked="0"/>
    </xf>
    <xf numFmtId="0" fontId="24" fillId="16" borderId="51" xfId="3" applyFont="1" applyFill="1" applyBorder="1" applyAlignment="1" applyProtection="1">
      <alignment horizontal="center"/>
    </xf>
    <xf numFmtId="3" fontId="24" fillId="16" borderId="51" xfId="3" applyNumberFormat="1" applyFont="1" applyFill="1" applyBorder="1" applyAlignment="1" applyProtection="1">
      <alignment horizontal="center"/>
    </xf>
    <xf numFmtId="3" fontId="24" fillId="16" borderId="51" xfId="3" applyNumberFormat="1" applyFont="1" applyFill="1" applyBorder="1" applyAlignment="1" applyProtection="1">
      <alignment horizontal="center" wrapText="1"/>
    </xf>
    <xf numFmtId="0" fontId="20" fillId="0" borderId="51" xfId="3" quotePrefix="1" applyFont="1" applyBorder="1" applyAlignment="1" applyProtection="1">
      <alignment horizontal="center"/>
    </xf>
    <xf numFmtId="0" fontId="20" fillId="0" borderId="51" xfId="3" applyFont="1" applyBorder="1" applyProtection="1"/>
    <xf numFmtId="3" fontId="20" fillId="11" borderId="51" xfId="3" applyNumberFormat="1" applyFont="1" applyFill="1" applyBorder="1" applyAlignment="1" applyProtection="1">
      <alignment horizontal="right"/>
    </xf>
    <xf numFmtId="3" fontId="20" fillId="0" borderId="51" xfId="3" applyNumberFormat="1" applyFont="1" applyBorder="1" applyProtection="1"/>
    <xf numFmtId="0" fontId="24" fillId="16" borderId="51" xfId="3" applyFont="1" applyFill="1" applyBorder="1" applyProtection="1"/>
    <xf numFmtId="3" fontId="24" fillId="16" borderId="51" xfId="3" applyNumberFormat="1" applyFont="1" applyFill="1" applyBorder="1" applyAlignment="1" applyProtection="1">
      <alignment horizontal="right"/>
    </xf>
    <xf numFmtId="3" fontId="20" fillId="0" borderId="51" xfId="3" applyNumberFormat="1" applyFont="1" applyBorder="1" applyAlignment="1" applyProtection="1">
      <alignment horizontal="right"/>
    </xf>
    <xf numFmtId="0" fontId="24" fillId="13" borderId="51" xfId="3" applyFont="1" applyFill="1" applyBorder="1" applyProtection="1"/>
    <xf numFmtId="3" fontId="24" fillId="13" borderId="51" xfId="3" applyNumberFormat="1" applyFont="1" applyFill="1" applyBorder="1" applyAlignment="1" applyProtection="1">
      <alignment horizontal="right"/>
    </xf>
    <xf numFmtId="0" fontId="24" fillId="17" borderId="52" xfId="3" applyFont="1" applyFill="1" applyBorder="1" applyProtection="1"/>
    <xf numFmtId="3" fontId="24" fillId="17" borderId="52" xfId="3" applyNumberFormat="1" applyFont="1" applyFill="1" applyBorder="1" applyAlignment="1" applyProtection="1">
      <alignment horizontal="right"/>
    </xf>
    <xf numFmtId="0" fontId="11" fillId="17" borderId="24" xfId="3" applyFont="1" applyFill="1" applyBorder="1" applyProtection="1"/>
    <xf numFmtId="3" fontId="24" fillId="17" borderId="53" xfId="3" applyNumberFormat="1" applyFont="1" applyFill="1" applyBorder="1" applyAlignment="1" applyProtection="1">
      <alignment horizontal="right"/>
    </xf>
    <xf numFmtId="0" fontId="9" fillId="17" borderId="24" xfId="3" applyFont="1" applyFill="1" applyBorder="1" applyProtection="1"/>
    <xf numFmtId="0" fontId="47" fillId="3" borderId="54" xfId="0" applyFont="1" applyFill="1" applyBorder="1" applyAlignment="1" applyProtection="1">
      <alignment vertical="center" wrapText="1"/>
    </xf>
    <xf numFmtId="0" fontId="45" fillId="3" borderId="0" xfId="0" applyFont="1" applyFill="1" applyBorder="1" applyAlignment="1" applyProtection="1">
      <alignment horizontal="left" vertical="center" wrapText="1"/>
    </xf>
    <xf numFmtId="0" fontId="46" fillId="3" borderId="0" xfId="0" applyFont="1" applyFill="1" applyBorder="1" applyAlignment="1" applyProtection="1">
      <alignment horizontal="left" vertical="center" wrapText="1"/>
    </xf>
    <xf numFmtId="0" fontId="34" fillId="3" borderId="33" xfId="0" applyFont="1" applyFill="1" applyBorder="1" applyAlignment="1" applyProtection="1">
      <alignment horizontal="center" wrapText="1"/>
    </xf>
    <xf numFmtId="0" fontId="34" fillId="3" borderId="0" xfId="0" applyFont="1" applyFill="1" applyBorder="1" applyAlignment="1" applyProtection="1">
      <alignment horizontal="center" wrapText="1"/>
    </xf>
    <xf numFmtId="0" fontId="34" fillId="3" borderId="34" xfId="0" applyFont="1" applyFill="1" applyBorder="1" applyAlignment="1" applyProtection="1">
      <alignment horizontal="center" wrapText="1"/>
    </xf>
    <xf numFmtId="0" fontId="36" fillId="3" borderId="0" xfId="0" applyFont="1" applyFill="1" applyBorder="1" applyAlignment="1" applyProtection="1">
      <alignment horizontal="left" vertical="top" wrapText="1"/>
    </xf>
    <xf numFmtId="0" fontId="39" fillId="3" borderId="0" xfId="0" applyFont="1" applyFill="1" applyBorder="1" applyAlignment="1" applyProtection="1">
      <alignment horizontal="left" vertical="top" wrapText="1"/>
    </xf>
    <xf numFmtId="0" fontId="19"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left" vertical="center" wrapText="1"/>
    </xf>
    <xf numFmtId="0" fontId="33" fillId="3" borderId="0" xfId="0" applyFont="1" applyFill="1" applyBorder="1" applyAlignment="1" applyProtection="1">
      <alignment horizontal="left" vertical="center" wrapText="1"/>
    </xf>
    <xf numFmtId="0" fontId="33" fillId="3" borderId="30" xfId="0" applyFont="1" applyFill="1" applyBorder="1" applyAlignment="1" applyProtection="1">
      <alignment horizontal="center" vertical="center" wrapText="1"/>
    </xf>
    <xf numFmtId="0" fontId="33" fillId="3" borderId="31" xfId="0" applyFont="1" applyFill="1" applyBorder="1" applyAlignment="1" applyProtection="1">
      <alignment horizontal="center" vertical="center" wrapText="1"/>
    </xf>
    <xf numFmtId="0" fontId="33" fillId="3" borderId="32" xfId="0" applyFont="1" applyFill="1" applyBorder="1" applyAlignment="1" applyProtection="1">
      <alignment horizontal="center" vertical="center" wrapText="1"/>
    </xf>
    <xf numFmtId="0" fontId="33" fillId="3" borderId="35" xfId="0" applyFont="1" applyFill="1" applyBorder="1" applyAlignment="1" applyProtection="1">
      <alignment horizontal="center" vertical="center" wrapText="1"/>
    </xf>
    <xf numFmtId="0" fontId="33" fillId="3" borderId="36" xfId="0" applyFont="1" applyFill="1" applyBorder="1" applyAlignment="1" applyProtection="1">
      <alignment horizontal="center" vertical="center" wrapText="1"/>
    </xf>
    <xf numFmtId="0" fontId="33" fillId="3" borderId="37" xfId="0" applyFont="1" applyFill="1" applyBorder="1" applyAlignment="1" applyProtection="1">
      <alignment horizontal="center" vertical="center" wrapText="1"/>
    </xf>
    <xf numFmtId="0" fontId="31" fillId="12" borderId="33" xfId="0" applyNumberFormat="1" applyFont="1" applyFill="1" applyBorder="1" applyAlignment="1" applyProtection="1">
      <alignment horizontal="center" vertical="center" wrapText="1"/>
    </xf>
    <xf numFmtId="0" fontId="31" fillId="12" borderId="0" xfId="0" applyNumberFormat="1" applyFont="1" applyFill="1" applyBorder="1" applyAlignment="1" applyProtection="1">
      <alignment horizontal="center" vertical="center" wrapText="1"/>
    </xf>
    <xf numFmtId="0" fontId="31" fillId="12" borderId="34" xfId="0" applyNumberFormat="1" applyFont="1" applyFill="1" applyBorder="1" applyAlignment="1" applyProtection="1">
      <alignment horizontal="center" vertical="center" wrapText="1"/>
    </xf>
    <xf numFmtId="0" fontId="31" fillId="12" borderId="35" xfId="0" applyNumberFormat="1" applyFont="1" applyFill="1" applyBorder="1" applyAlignment="1" applyProtection="1">
      <alignment horizontal="center" vertical="center" wrapText="1"/>
    </xf>
    <xf numFmtId="0" fontId="31" fillId="12" borderId="36" xfId="0" applyNumberFormat="1" applyFont="1" applyFill="1" applyBorder="1" applyAlignment="1" applyProtection="1">
      <alignment horizontal="center" vertical="center" wrapText="1"/>
    </xf>
    <xf numFmtId="0" fontId="31" fillId="12" borderId="37" xfId="0" applyNumberFormat="1" applyFont="1" applyFill="1" applyBorder="1" applyAlignment="1" applyProtection="1">
      <alignment horizontal="center" vertical="center" wrapText="1"/>
    </xf>
    <xf numFmtId="0" fontId="3" fillId="14" borderId="39" xfId="1" quotePrefix="1" applyFill="1" applyBorder="1" applyAlignment="1" applyProtection="1">
      <alignment horizontal="center" vertical="center" wrapText="1"/>
    </xf>
    <xf numFmtId="0" fontId="3" fillId="14" borderId="40" xfId="1" applyFill="1" applyBorder="1" applyAlignment="1" applyProtection="1">
      <alignment horizontal="center" vertical="center" wrapText="1"/>
    </xf>
    <xf numFmtId="0" fontId="3" fillId="14" borderId="41" xfId="1" applyFill="1" applyBorder="1" applyAlignment="1" applyProtection="1">
      <alignment horizontal="center" vertical="center" wrapText="1"/>
    </xf>
    <xf numFmtId="0" fontId="4" fillId="15" borderId="0" xfId="0" applyFont="1" applyFill="1" applyBorder="1" applyAlignment="1" applyProtection="1">
      <alignment horizontal="left" vertical="center" wrapText="1"/>
      <protection locked="0"/>
    </xf>
    <xf numFmtId="0" fontId="24" fillId="13" borderId="0" xfId="0" applyFont="1" applyFill="1" applyBorder="1" applyAlignment="1" applyProtection="1">
      <alignment horizontal="left" vertical="center" wrapText="1"/>
    </xf>
    <xf numFmtId="0" fontId="34" fillId="12" borderId="38" xfId="0" applyFont="1" applyFill="1" applyBorder="1" applyAlignment="1" applyProtection="1">
      <alignment horizontal="right" vertical="center" wrapText="1"/>
    </xf>
    <xf numFmtId="0" fontId="37" fillId="3" borderId="0" xfId="0" applyFont="1" applyFill="1" applyBorder="1" applyAlignment="1" applyProtection="1">
      <alignment horizontal="left" vertical="center" wrapText="1"/>
    </xf>
    <xf numFmtId="165" fontId="34" fillId="3" borderId="38" xfId="0" applyNumberFormat="1" applyFont="1" applyFill="1" applyBorder="1" applyAlignment="1" applyProtection="1">
      <alignment horizontal="center" vertical="center" wrapText="1"/>
      <protection locked="0"/>
    </xf>
    <xf numFmtId="0" fontId="37" fillId="3" borderId="0" xfId="0" applyFont="1" applyFill="1" applyBorder="1" applyAlignment="1" applyProtection="1">
      <alignment vertical="top" wrapText="1"/>
    </xf>
    <xf numFmtId="0" fontId="36" fillId="3" borderId="0" xfId="0" applyFont="1" applyFill="1" applyBorder="1" applyAlignment="1" applyProtection="1">
      <alignment horizontal="left" vertical="center" wrapText="1"/>
    </xf>
    <xf numFmtId="0" fontId="37"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5" fillId="3" borderId="0" xfId="0" quotePrefix="1" applyFont="1" applyFill="1" applyBorder="1" applyAlignment="1" applyProtection="1">
      <alignment horizontal="left" vertical="top" wrapText="1"/>
    </xf>
    <xf numFmtId="0" fontId="38" fillId="3" borderId="0" xfId="0" applyFont="1" applyFill="1" applyBorder="1" applyAlignment="1" applyProtection="1">
      <alignment horizontal="left" vertical="top" wrapText="1"/>
    </xf>
    <xf numFmtId="165" fontId="34" fillId="3" borderId="38" xfId="0" applyNumberFormat="1" applyFont="1" applyFill="1" applyBorder="1" applyAlignment="1" applyProtection="1">
      <alignment horizontal="center" vertical="center" wrapText="1"/>
    </xf>
    <xf numFmtId="0" fontId="37" fillId="3" borderId="0" xfId="0" applyFont="1" applyFill="1" applyBorder="1" applyAlignment="1" applyProtection="1">
      <alignment horizontal="left" vertical="top" wrapText="1" indent="1"/>
    </xf>
    <xf numFmtId="0" fontId="36" fillId="3" borderId="0" xfId="0" applyFont="1" applyFill="1" applyBorder="1" applyAlignment="1" applyProtection="1">
      <alignment horizontal="left" vertical="top" wrapText="1" indent="2"/>
    </xf>
    <xf numFmtId="0" fontId="20" fillId="3" borderId="0" xfId="0" applyFont="1" applyFill="1" applyBorder="1" applyAlignment="1" applyProtection="1">
      <alignment horizontal="center" vertical="center" wrapText="1"/>
    </xf>
    <xf numFmtId="0" fontId="36" fillId="3" borderId="27" xfId="0" applyFont="1" applyFill="1" applyBorder="1" applyAlignment="1" applyProtection="1">
      <alignment horizontal="left" wrapText="1"/>
    </xf>
    <xf numFmtId="165" fontId="34" fillId="12" borderId="38" xfId="0" applyNumberFormat="1"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wrapText="1"/>
    </xf>
    <xf numFmtId="0" fontId="44" fillId="16" borderId="0" xfId="0" applyFont="1" applyFill="1" applyAlignment="1" applyProtection="1">
      <alignment horizontal="center" vertical="center"/>
    </xf>
    <xf numFmtId="0" fontId="36" fillId="4" borderId="42" xfId="0" applyFont="1" applyFill="1" applyBorder="1" applyAlignment="1" applyProtection="1">
      <alignment horizontal="left" vertical="center" wrapText="1"/>
    </xf>
    <xf numFmtId="0" fontId="36" fillId="3" borderId="42" xfId="0" applyFont="1" applyFill="1" applyBorder="1" applyAlignment="1" applyProtection="1">
      <alignment vertical="center" wrapText="1"/>
    </xf>
    <xf numFmtId="0" fontId="5" fillId="16" borderId="42" xfId="0" applyFont="1" applyFill="1" applyBorder="1" applyAlignment="1" applyProtection="1">
      <alignment horizontal="right" vertical="center" wrapText="1"/>
    </xf>
    <xf numFmtId="0" fontId="5" fillId="13" borderId="0" xfId="0" applyFont="1" applyFill="1" applyBorder="1" applyAlignment="1" applyProtection="1">
      <alignment horizontal="center" vertical="center"/>
    </xf>
    <xf numFmtId="0" fontId="1" fillId="13" borderId="0" xfId="0" applyFont="1" applyFill="1" applyAlignment="1"/>
    <xf numFmtId="0" fontId="4" fillId="16" borderId="0" xfId="0" applyFont="1" applyFill="1" applyBorder="1" applyAlignment="1" applyProtection="1">
      <alignment horizontal="center"/>
    </xf>
    <xf numFmtId="0" fontId="3" fillId="18" borderId="0" xfId="1" quotePrefix="1" applyFont="1" applyFill="1" applyBorder="1" applyAlignment="1" applyProtection="1">
      <alignment horizontal="center" vertical="center" wrapText="1"/>
      <protection locked="0"/>
    </xf>
    <xf numFmtId="0" fontId="5" fillId="16" borderId="42" xfId="0" applyFont="1" applyFill="1" applyBorder="1" applyAlignment="1" applyProtection="1">
      <alignment horizontal="center" vertical="center" wrapText="1"/>
    </xf>
    <xf numFmtId="0" fontId="36" fillId="4" borderId="42" xfId="0" applyFont="1" applyFill="1" applyBorder="1" applyAlignment="1" applyProtection="1">
      <alignment horizontal="center" vertical="center" wrapText="1"/>
    </xf>
    <xf numFmtId="0" fontId="36" fillId="3" borderId="42" xfId="0" applyFont="1" applyFill="1" applyBorder="1" applyAlignment="1" applyProtection="1">
      <alignment horizontal="left" vertical="top" wrapText="1"/>
    </xf>
    <xf numFmtId="0" fontId="36" fillId="3" borderId="42" xfId="0" applyFont="1" applyFill="1" applyBorder="1" applyAlignment="1" applyProtection="1">
      <alignment vertical="top" wrapText="1"/>
    </xf>
    <xf numFmtId="0" fontId="36" fillId="4" borderId="42" xfId="0" applyFont="1" applyFill="1" applyBorder="1" applyAlignment="1" applyProtection="1">
      <alignment vertical="center" wrapText="1"/>
    </xf>
    <xf numFmtId="0" fontId="36" fillId="13" borderId="46" xfId="0" applyFont="1" applyFill="1" applyBorder="1" applyAlignment="1" applyProtection="1">
      <alignment horizontal="right" vertical="center" wrapText="1"/>
    </xf>
    <xf numFmtId="0" fontId="36" fillId="3" borderId="42" xfId="0" applyFont="1" applyFill="1" applyBorder="1" applyAlignment="1" applyProtection="1">
      <alignment horizontal="left" vertical="center" wrapText="1"/>
    </xf>
    <xf numFmtId="0" fontId="37" fillId="3" borderId="42" xfId="0" applyFont="1" applyFill="1" applyBorder="1" applyAlignment="1" applyProtection="1">
      <alignment horizontal="left" vertical="center" wrapText="1"/>
    </xf>
    <xf numFmtId="0" fontId="5" fillId="16" borderId="47" xfId="0" applyFont="1" applyFill="1" applyBorder="1" applyAlignment="1" applyProtection="1">
      <alignment horizontal="right" vertical="center" wrapText="1"/>
    </xf>
    <xf numFmtId="0" fontId="40" fillId="4" borderId="42" xfId="0" applyFont="1" applyFill="1" applyBorder="1" applyAlignment="1" applyProtection="1">
      <alignment horizontal="left" vertical="center" wrapText="1"/>
    </xf>
    <xf numFmtId="0" fontId="3" fillId="6" borderId="0" xfId="1" quotePrefix="1" applyFill="1" applyBorder="1" applyAlignment="1" applyProtection="1">
      <alignment horizontal="center" vertical="center" wrapText="1"/>
      <protection locked="0"/>
    </xf>
    <xf numFmtId="0" fontId="3" fillId="18" borderId="44" xfId="1" quotePrefix="1" applyFill="1" applyBorder="1" applyAlignment="1" applyProtection="1">
      <alignment horizontal="center" vertical="center" wrapText="1"/>
      <protection locked="0"/>
    </xf>
    <xf numFmtId="0" fontId="3" fillId="18" borderId="45" xfId="1" quotePrefix="1" applyFill="1" applyBorder="1" applyAlignment="1" applyProtection="1">
      <alignment horizontal="center" vertical="center" wrapText="1"/>
      <protection locked="0"/>
    </xf>
    <xf numFmtId="0" fontId="23" fillId="3" borderId="42" xfId="4" applyFont="1" applyFill="1" applyBorder="1" applyAlignment="1" applyProtection="1">
      <alignment horizontal="left" vertical="top" wrapText="1"/>
    </xf>
    <xf numFmtId="4" fontId="23" fillId="3" borderId="42" xfId="4" applyNumberFormat="1" applyFont="1" applyFill="1" applyBorder="1" applyAlignment="1" applyProtection="1">
      <alignment horizontal="right" vertical="top" wrapText="1"/>
    </xf>
    <xf numFmtId="0" fontId="22" fillId="13" borderId="46" xfId="0" applyFont="1" applyFill="1" applyBorder="1" applyAlignment="1" applyProtection="1">
      <alignment horizontal="right" vertical="center" wrapText="1"/>
    </xf>
    <xf numFmtId="3" fontId="21" fillId="3" borderId="42" xfId="0" applyNumberFormat="1" applyFont="1" applyFill="1" applyBorder="1" applyAlignment="1" applyProtection="1">
      <alignment vertical="center"/>
      <protection locked="0"/>
    </xf>
    <xf numFmtId="0" fontId="4" fillId="16" borderId="42" xfId="4" applyFont="1" applyFill="1" applyBorder="1" applyAlignment="1" applyProtection="1">
      <alignment horizontal="center" vertical="center" wrapText="1"/>
    </xf>
    <xf numFmtId="0" fontId="5" fillId="15" borderId="46" xfId="4" applyFont="1" applyFill="1" applyBorder="1" applyAlignment="1" applyProtection="1">
      <alignment horizontal="right" vertical="center" wrapText="1"/>
    </xf>
    <xf numFmtId="0" fontId="23" fillId="3" borderId="47" xfId="4" applyFont="1" applyFill="1" applyBorder="1" applyAlignment="1" applyProtection="1">
      <alignment horizontal="left" vertical="top" wrapText="1"/>
    </xf>
    <xf numFmtId="4" fontId="23" fillId="3" borderId="47" xfId="4" applyNumberFormat="1" applyFont="1" applyFill="1" applyBorder="1" applyAlignment="1" applyProtection="1">
      <alignment horizontal="right" vertical="top" wrapText="1"/>
    </xf>
    <xf numFmtId="0" fontId="22" fillId="13" borderId="42" xfId="0" applyFont="1" applyFill="1" applyBorder="1" applyAlignment="1" applyProtection="1">
      <alignment horizontal="right" vertical="center" wrapText="1"/>
    </xf>
    <xf numFmtId="0" fontId="33" fillId="0" borderId="42" xfId="3" applyFont="1" applyBorder="1" applyAlignment="1" applyProtection="1">
      <alignment horizontal="left" vertical="top" wrapText="1"/>
      <protection locked="0"/>
    </xf>
    <xf numFmtId="0" fontId="33" fillId="0" borderId="42" xfId="3" applyFont="1" applyBorder="1" applyAlignment="1" applyProtection="1">
      <alignment horizontal="left" vertical="top" wrapText="1"/>
    </xf>
    <xf numFmtId="0" fontId="41" fillId="16" borderId="0" xfId="0" applyFont="1" applyFill="1" applyAlignment="1" applyProtection="1">
      <alignment horizontal="center" vertical="center"/>
    </xf>
    <xf numFmtId="0" fontId="28" fillId="18" borderId="0" xfId="1" quotePrefix="1" applyFont="1" applyFill="1" applyBorder="1" applyAlignment="1" applyProtection="1">
      <alignment horizontal="center" vertical="center" wrapText="1"/>
    </xf>
    <xf numFmtId="0" fontId="31" fillId="18" borderId="0" xfId="0" applyFont="1" applyFill="1" applyBorder="1" applyAlignment="1" applyProtection="1">
      <alignment horizontal="center" vertical="center"/>
    </xf>
    <xf numFmtId="0" fontId="14" fillId="13" borderId="0" xfId="0" applyFont="1" applyFill="1" applyBorder="1" applyAlignment="1" applyProtection="1">
      <alignment horizontal="center" vertical="center"/>
    </xf>
    <xf numFmtId="0" fontId="10" fillId="16" borderId="0" xfId="3" applyFont="1" applyFill="1" applyAlignment="1" applyProtection="1">
      <alignment horizontal="center"/>
    </xf>
    <xf numFmtId="0" fontId="29" fillId="18" borderId="0" xfId="0" applyFont="1" applyFill="1" applyBorder="1" applyAlignment="1" applyProtection="1">
      <alignment horizontal="left" vertical="center"/>
    </xf>
    <xf numFmtId="3" fontId="20" fillId="0" borderId="51" xfId="3" applyNumberFormat="1" applyFont="1" applyFill="1" applyBorder="1" applyAlignment="1" applyProtection="1">
      <alignment horizontal="right"/>
    </xf>
    <xf numFmtId="3" fontId="37" fillId="3" borderId="42" xfId="0" applyNumberFormat="1" applyFont="1" applyFill="1" applyBorder="1" applyAlignment="1" applyProtection="1">
      <alignment horizontal="right" vertical="center"/>
      <protection locked="0"/>
    </xf>
    <xf numFmtId="3" fontId="37" fillId="14" borderId="42" xfId="0" applyNumberFormat="1" applyFont="1" applyFill="1" applyBorder="1" applyAlignment="1" applyProtection="1">
      <alignment horizontal="right" vertical="center"/>
      <protection locked="0"/>
    </xf>
    <xf numFmtId="3" fontId="37" fillId="3" borderId="42" xfId="0" applyNumberFormat="1" applyFont="1" applyFill="1" applyBorder="1" applyAlignment="1" applyProtection="1">
      <alignment horizontal="right" vertical="center"/>
      <protection locked="0"/>
    </xf>
    <xf numFmtId="10" fontId="37" fillId="3" borderId="42" xfId="0" applyNumberFormat="1" applyFont="1" applyFill="1" applyBorder="1" applyAlignment="1" applyProtection="1">
      <alignment horizontal="right" vertical="center"/>
    </xf>
    <xf numFmtId="10" fontId="5" fillId="16" borderId="42" xfId="0" applyNumberFormat="1" applyFont="1" applyFill="1" applyBorder="1" applyAlignment="1" applyProtection="1">
      <alignment horizontal="right" vertical="center"/>
    </xf>
    <xf numFmtId="10" fontId="37" fillId="3" borderId="42" xfId="0" applyNumberFormat="1" applyFont="1" applyFill="1" applyBorder="1" applyAlignment="1" applyProtection="1">
      <alignment horizontal="right" vertical="center"/>
    </xf>
    <xf numFmtId="10" fontId="5" fillId="16" borderId="47" xfId="0" applyNumberFormat="1" applyFont="1" applyFill="1" applyBorder="1" applyAlignment="1" applyProtection="1">
      <alignment horizontal="right" vertical="center"/>
    </xf>
    <xf numFmtId="0" fontId="10" fillId="16" borderId="0" xfId="3" applyFont="1" applyFill="1" applyBorder="1" applyAlignment="1" applyProtection="1"/>
    <xf numFmtId="0" fontId="43" fillId="18" borderId="55" xfId="3" applyFont="1" applyFill="1" applyBorder="1" applyAlignment="1" applyProtection="1">
      <alignment horizontal="center" vertical="center" textRotation="90"/>
    </xf>
    <xf numFmtId="0" fontId="43" fillId="18" borderId="56" xfId="3" applyFont="1" applyFill="1" applyBorder="1" applyAlignment="1" applyProtection="1">
      <alignment horizontal="center" vertical="center" textRotation="90"/>
    </xf>
    <xf numFmtId="0" fontId="27" fillId="18" borderId="57" xfId="3" applyFont="1" applyFill="1" applyBorder="1" applyAlignment="1" applyProtection="1">
      <alignment horizontal="center"/>
    </xf>
    <xf numFmtId="0" fontId="27" fillId="18" borderId="58" xfId="3" applyFont="1" applyFill="1" applyBorder="1" applyAlignment="1" applyProtection="1">
      <alignment horizontal="center"/>
    </xf>
    <xf numFmtId="0" fontId="11" fillId="16" borderId="59" xfId="3" applyFont="1" applyFill="1" applyBorder="1" applyProtection="1"/>
    <xf numFmtId="0" fontId="27" fillId="16" borderId="56" xfId="3" applyFont="1" applyFill="1" applyBorder="1" applyProtection="1"/>
    <xf numFmtId="0" fontId="27" fillId="16" borderId="59" xfId="3" applyFont="1" applyFill="1" applyBorder="1" applyProtection="1"/>
    <xf numFmtId="0" fontId="11" fillId="16" borderId="60" xfId="3" applyFont="1" applyFill="1" applyBorder="1" applyProtection="1"/>
    <xf numFmtId="0" fontId="20" fillId="0" borderId="61" xfId="3" quotePrefix="1" applyFont="1" applyBorder="1" applyAlignment="1" applyProtection="1">
      <alignment horizontal="center"/>
    </xf>
    <xf numFmtId="16" fontId="20" fillId="0" borderId="61" xfId="3" quotePrefix="1" applyNumberFormat="1" applyFont="1" applyBorder="1" applyAlignment="1" applyProtection="1">
      <alignment horizontal="center"/>
    </xf>
    <xf numFmtId="0" fontId="24" fillId="17" borderId="62" xfId="3" applyFont="1" applyFill="1" applyBorder="1" applyAlignment="1" applyProtection="1">
      <alignment horizontal="center"/>
    </xf>
    <xf numFmtId="0" fontId="24" fillId="13" borderId="61" xfId="3" applyFont="1" applyFill="1" applyBorder="1" applyAlignment="1" applyProtection="1">
      <alignment horizontal="center"/>
    </xf>
    <xf numFmtId="0" fontId="43" fillId="18" borderId="47" xfId="3" applyFont="1" applyFill="1" applyBorder="1" applyAlignment="1" applyProtection="1">
      <alignment horizontal="center" vertical="center" textRotation="90"/>
    </xf>
    <xf numFmtId="0" fontId="43" fillId="18" borderId="63" xfId="3" applyFont="1" applyFill="1" applyBorder="1" applyAlignment="1" applyProtection="1">
      <alignment horizontal="center" vertical="center" textRotation="90"/>
    </xf>
    <xf numFmtId="3" fontId="10" fillId="16" borderId="64" xfId="3" applyNumberFormat="1" applyFont="1" applyFill="1" applyBorder="1" applyAlignment="1" applyProtection="1">
      <alignment horizontal="right"/>
    </xf>
    <xf numFmtId="3" fontId="37" fillId="0" borderId="65" xfId="3" applyNumberFormat="1" applyFont="1" applyBorder="1" applyAlignment="1" applyProtection="1">
      <alignment horizontal="right"/>
    </xf>
    <xf numFmtId="3" fontId="10" fillId="16" borderId="66" xfId="3" applyNumberFormat="1" applyFont="1" applyFill="1" applyBorder="1" applyAlignment="1" applyProtection="1">
      <alignment horizontal="right"/>
    </xf>
    <xf numFmtId="3" fontId="37" fillId="0" borderId="67" xfId="3" applyNumberFormat="1" applyFont="1" applyBorder="1" applyAlignment="1" applyProtection="1">
      <alignment horizontal="right"/>
    </xf>
    <xf numFmtId="3" fontId="10" fillId="16" borderId="68" xfId="3" applyNumberFormat="1" applyFont="1" applyFill="1" applyBorder="1" applyAlignment="1" applyProtection="1">
      <alignment horizontal="right"/>
    </xf>
    <xf numFmtId="3" fontId="37" fillId="0" borderId="45" xfId="3" applyNumberFormat="1" applyFont="1" applyBorder="1" applyAlignment="1" applyProtection="1">
      <alignment horizontal="right"/>
    </xf>
    <xf numFmtId="0" fontId="37" fillId="0" borderId="45" xfId="3" applyFont="1" applyBorder="1" applyProtection="1"/>
    <xf numFmtId="0" fontId="41" fillId="16" borderId="57" xfId="0" applyFont="1" applyFill="1" applyBorder="1" applyAlignment="1" applyProtection="1">
      <alignment horizontal="center" vertical="center"/>
    </xf>
    <xf numFmtId="0" fontId="41" fillId="16" borderId="0" xfId="0" applyFont="1" applyFill="1" applyBorder="1" applyAlignment="1" applyProtection="1">
      <alignment horizontal="center" vertical="center"/>
    </xf>
    <xf numFmtId="0" fontId="41" fillId="16" borderId="69" xfId="0" applyFont="1" applyFill="1" applyBorder="1" applyAlignment="1" applyProtection="1">
      <alignment horizontal="center" vertical="center"/>
    </xf>
    <xf numFmtId="0" fontId="26" fillId="13" borderId="57" xfId="0" applyFont="1" applyFill="1" applyBorder="1" applyAlignment="1" applyProtection="1">
      <alignment vertical="center"/>
    </xf>
    <xf numFmtId="0" fontId="28" fillId="18" borderId="69" xfId="1" quotePrefix="1" applyFont="1" applyFill="1" applyBorder="1" applyAlignment="1" applyProtection="1">
      <alignment horizontal="center" vertical="center" wrapText="1"/>
    </xf>
    <xf numFmtId="0" fontId="9" fillId="16" borderId="57" xfId="3" applyFont="1" applyFill="1" applyBorder="1" applyAlignment="1" applyProtection="1">
      <alignment horizontal="center" vertical="center"/>
    </xf>
    <xf numFmtId="0" fontId="9" fillId="16" borderId="0" xfId="3" applyFont="1" applyFill="1" applyBorder="1" applyAlignment="1" applyProtection="1">
      <alignment horizontal="center" vertical="center"/>
    </xf>
    <xf numFmtId="0" fontId="9" fillId="16" borderId="69" xfId="3" applyFont="1" applyFill="1" applyBorder="1" applyAlignment="1" applyProtection="1">
      <alignment horizontal="center" vertical="center"/>
    </xf>
    <xf numFmtId="0" fontId="24" fillId="13" borderId="70" xfId="3" applyFont="1" applyFill="1" applyBorder="1" applyAlignment="1" applyProtection="1">
      <alignment horizontal="center" vertical="center"/>
    </xf>
    <xf numFmtId="49" fontId="42" fillId="13" borderId="71" xfId="3" applyNumberFormat="1" applyFont="1" applyFill="1" applyBorder="1" applyAlignment="1" applyProtection="1">
      <alignment horizontal="center" vertical="center" wrapText="1"/>
    </xf>
    <xf numFmtId="0" fontId="24" fillId="16" borderId="72" xfId="3" applyFont="1" applyFill="1" applyBorder="1" applyAlignment="1" applyProtection="1">
      <alignment horizontal="center" vertical="center"/>
    </xf>
    <xf numFmtId="49" fontId="5" fillId="16" borderId="73" xfId="3" applyNumberFormat="1" applyFont="1" applyFill="1" applyBorder="1" applyAlignment="1" applyProtection="1">
      <alignment horizontal="right" vertical="center"/>
    </xf>
    <xf numFmtId="49" fontId="36" fillId="9" borderId="74" xfId="3" applyNumberFormat="1" applyFont="1" applyFill="1" applyBorder="1" applyAlignment="1" applyProtection="1">
      <alignment vertical="center"/>
    </xf>
    <xf numFmtId="0" fontId="24" fillId="16" borderId="70" xfId="3" applyFont="1" applyFill="1" applyBorder="1" applyAlignment="1" applyProtection="1">
      <alignment horizontal="center" vertical="center"/>
    </xf>
    <xf numFmtId="49" fontId="5" fillId="16" borderId="71" xfId="3" applyNumberFormat="1" applyFont="1" applyFill="1" applyBorder="1" applyAlignment="1" applyProtection="1">
      <alignment horizontal="right" vertical="center"/>
    </xf>
    <xf numFmtId="0" fontId="36" fillId="0" borderId="75" xfId="3" applyFont="1" applyBorder="1" applyAlignment="1" applyProtection="1">
      <alignment horizontal="center" vertical="center"/>
    </xf>
    <xf numFmtId="49" fontId="36" fillId="9" borderId="76" xfId="3" applyNumberFormat="1" applyFont="1" applyFill="1" applyBorder="1" applyAlignment="1" applyProtection="1">
      <alignment vertical="center"/>
    </xf>
    <xf numFmtId="0" fontId="24" fillId="13" borderId="57" xfId="3" applyFont="1" applyFill="1" applyBorder="1" applyAlignment="1" applyProtection="1">
      <alignment horizontal="center" vertical="center"/>
    </xf>
    <xf numFmtId="49" fontId="5" fillId="13" borderId="69" xfId="3" applyNumberFormat="1" applyFont="1" applyFill="1" applyBorder="1" applyAlignment="1" applyProtection="1">
      <alignment horizontal="right" vertical="center"/>
    </xf>
    <xf numFmtId="49" fontId="5" fillId="16" borderId="77" xfId="3" applyNumberFormat="1" applyFont="1" applyFill="1" applyBorder="1" applyAlignment="1" applyProtection="1">
      <alignment horizontal="right" vertical="center"/>
    </xf>
    <xf numFmtId="0" fontId="36" fillId="15" borderId="57" xfId="3" applyFont="1" applyFill="1" applyBorder="1" applyAlignment="1" applyProtection="1">
      <alignment horizontal="center" vertical="center"/>
    </xf>
    <xf numFmtId="49" fontId="36" fillId="15" borderId="69" xfId="3" applyNumberFormat="1" applyFont="1" applyFill="1" applyBorder="1" applyAlignment="1" applyProtection="1">
      <alignment vertical="center"/>
    </xf>
    <xf numFmtId="0" fontId="36" fillId="15" borderId="78" xfId="3" applyFont="1" applyFill="1" applyBorder="1" applyAlignment="1" applyProtection="1">
      <alignment horizontal="center" vertical="center"/>
    </xf>
    <xf numFmtId="49" fontId="36" fillId="15" borderId="79" xfId="3" applyNumberFormat="1" applyFont="1" applyFill="1" applyBorder="1" applyAlignment="1" applyProtection="1">
      <alignment vertical="center"/>
    </xf>
    <xf numFmtId="0" fontId="24" fillId="13" borderId="80" xfId="3" applyFont="1" applyFill="1" applyBorder="1" applyAlignment="1" applyProtection="1">
      <alignment vertical="center"/>
    </xf>
    <xf numFmtId="0" fontId="24" fillId="13" borderId="81" xfId="3" applyFont="1" applyFill="1" applyBorder="1" applyAlignment="1" applyProtection="1">
      <alignment vertical="center"/>
    </xf>
  </cellXfs>
  <cellStyles count="5">
    <cellStyle name="Hyperlink" xfId="1" builtinId="8"/>
    <cellStyle name="Komma 2" xfId="2" xr:uid="{00000000-0005-0000-0000-000001000000}"/>
    <cellStyle name="Standaard" xfId="0" builtinId="0"/>
    <cellStyle name="Standaard 2" xfId="3" xr:uid="{00000000-0005-0000-0000-000003000000}"/>
    <cellStyle name="Standaard 3" xfId="4" xr:uid="{00000000-0005-0000-0000-000004000000}"/>
  </cellStyles>
  <dxfs count="411">
    <dxf>
      <fill>
        <patternFill>
          <bgColor rgb="FFEBFFFF"/>
        </patternFill>
      </fill>
    </dxf>
    <dxf>
      <fill>
        <patternFill>
          <bgColor rgb="FFEBFFFF"/>
        </patternFill>
      </fill>
    </dxf>
    <dxf>
      <fill>
        <patternFill>
          <bgColor rgb="FFEBFFFF"/>
        </patternFill>
      </fill>
    </dxf>
    <dxf>
      <fill>
        <patternFill>
          <bgColor rgb="FFEB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182841"/>
      </font>
      <fill>
        <patternFill>
          <bgColor rgb="FFEBFFFF"/>
        </patternFill>
      </fill>
    </dxf>
    <dxf>
      <font>
        <color rgb="FF006100"/>
      </font>
      <fill>
        <patternFill>
          <bgColor rgb="FFF5E6AA"/>
        </patternFill>
      </fill>
    </dxf>
    <dxf>
      <font>
        <color rgb="FF182841"/>
      </font>
      <fill>
        <patternFill>
          <bgColor rgb="FFEBFFFF"/>
        </patternFill>
      </fill>
    </dxf>
    <dxf>
      <font>
        <color rgb="FF182841"/>
      </font>
      <fill>
        <patternFill>
          <bgColor rgb="FFEBFFFF"/>
        </patternFill>
      </fill>
    </dxf>
    <dxf>
      <font>
        <color rgb="FF182841"/>
      </font>
      <fill>
        <patternFill>
          <bgColor rgb="FFEBFFFF"/>
        </patternFill>
      </fill>
    </dxf>
    <dxf>
      <font>
        <color rgb="FF006100"/>
      </font>
      <fill>
        <patternFill>
          <bgColor rgb="FFF5E6AA"/>
        </patternFill>
      </fill>
    </dxf>
    <dxf>
      <font>
        <color rgb="FF182841"/>
      </font>
      <fill>
        <patternFill>
          <bgColor rgb="FFEBFFFF"/>
        </patternFill>
      </fill>
    </dxf>
    <dxf>
      <font>
        <color auto="1"/>
      </font>
      <fill>
        <patternFill>
          <bgColor rgb="FFEB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F5E6AA"/>
        </patternFill>
      </fill>
    </dxf>
    <dxf>
      <font>
        <color rgb="FF1A2737"/>
        <name val="Cambria"/>
        <scheme val="none"/>
      </font>
      <fill>
        <patternFill>
          <bgColor rgb="FFEBFF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1A2737"/>
        <name val="Cambria"/>
        <scheme val="none"/>
      </font>
      <fill>
        <patternFill>
          <bgColor rgb="FFF5E6AA"/>
        </patternFill>
      </fill>
    </dxf>
    <dxf>
      <font>
        <color rgb="FF9C0006"/>
      </font>
      <fill>
        <patternFill>
          <bgColor rgb="FFFFC7CE"/>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182841"/>
      </font>
      <fill>
        <patternFill>
          <bgColor rgb="FFEBFFFF"/>
        </patternFill>
      </fill>
    </dxf>
    <dxf>
      <font>
        <color rgb="FF182841"/>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82841"/>
        <name val="Cambria"/>
        <family val="1"/>
        <scheme val="none"/>
      </font>
      <fill>
        <patternFill>
          <bgColor rgb="FFEBFFFF"/>
        </patternFill>
      </fill>
    </dxf>
  </dxfs>
  <tableStyles count="0" defaultTableStyle="TableStyleMedium9" defaultPivotStyle="PivotStyleLight16"/>
  <colors>
    <mruColors>
      <color rgb="FF182841"/>
      <color rgb="FF00B1B7"/>
      <color rgb="FF006A7D"/>
      <color rgb="FFEBFFFF"/>
      <color rgb="FF00B4D2"/>
      <color rgb="FFF8C4C9"/>
      <color rgb="FFEC63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0</xdr:row>
      <xdr:rowOff>1</xdr:rowOff>
    </xdr:from>
    <xdr:to>
      <xdr:col>9</xdr:col>
      <xdr:colOff>438150</xdr:colOff>
      <xdr:row>4</xdr:row>
      <xdr:rowOff>73256</xdr:rowOff>
    </xdr:to>
    <xdr:pic>
      <xdr:nvPicPr>
        <xdr:cNvPr id="3" name="Afbeelding 2">
          <a:extLst>
            <a:ext uri="{FF2B5EF4-FFF2-40B4-BE49-F238E27FC236}">
              <a16:creationId xmlns:a16="http://schemas.microsoft.com/office/drawing/2014/main" id="{FBCF781B-A3B9-46FC-9456-F93A5A4AE972}"/>
            </a:ext>
          </a:extLst>
        </xdr:cNvPr>
        <xdr:cNvPicPr>
          <a:picLocks noChangeAspect="1"/>
        </xdr:cNvPicPr>
      </xdr:nvPicPr>
      <xdr:blipFill>
        <a:blip xmlns:r="http://schemas.openxmlformats.org/officeDocument/2006/relationships" r:embed="rId1"/>
        <a:stretch>
          <a:fillRect/>
        </a:stretch>
      </xdr:blipFill>
      <xdr:spPr>
        <a:xfrm>
          <a:off x="4543425" y="1"/>
          <a:ext cx="885825" cy="1187680"/>
        </a:xfrm>
        <a:prstGeom prst="rect">
          <a:avLst/>
        </a:prstGeom>
      </xdr:spPr>
    </xdr:pic>
    <xdr:clientData/>
  </xdr:twoCellAnchor>
  <xdr:twoCellAnchor editAs="oneCell">
    <xdr:from>
      <xdr:col>8</xdr:col>
      <xdr:colOff>190500</xdr:colOff>
      <xdr:row>0</xdr:row>
      <xdr:rowOff>1</xdr:rowOff>
    </xdr:from>
    <xdr:to>
      <xdr:col>9</xdr:col>
      <xdr:colOff>595630</xdr:colOff>
      <xdr:row>4</xdr:row>
      <xdr:rowOff>183516</xdr:rowOff>
    </xdr:to>
    <xdr:pic>
      <xdr:nvPicPr>
        <xdr:cNvPr id="4" name="Afbeelding 3">
          <a:extLst>
            <a:ext uri="{FF2B5EF4-FFF2-40B4-BE49-F238E27FC236}">
              <a16:creationId xmlns:a16="http://schemas.microsoft.com/office/drawing/2014/main" id="{C22BEDED-3113-4F3B-8CF4-A3E7664B5C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425" y="1"/>
          <a:ext cx="1043305" cy="129794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creenflanders.com/" TargetMode="External"/><Relationship Id="rId1" Type="http://schemas.openxmlformats.org/officeDocument/2006/relationships/hyperlink" Target="mailto:screenflanders@vlaanderen.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8"/>
  <sheetViews>
    <sheetView tabSelected="1" zoomScaleNormal="100" workbookViewId="0">
      <selection sqref="A1:H1"/>
    </sheetView>
  </sheetViews>
  <sheetFormatPr defaultColWidth="0" defaultRowHeight="12.75" zeroHeight="1" x14ac:dyDescent="0.2"/>
  <cols>
    <col min="1" max="1" width="3.140625" customWidth="1"/>
    <col min="2" max="6" width="9.5703125" customWidth="1"/>
    <col min="7" max="7" width="4.7109375" customWidth="1"/>
    <col min="8" max="10" width="9.5703125" customWidth="1"/>
    <col min="11" max="11" width="4.7109375" customWidth="1"/>
    <col min="12" max="12" width="53.85546875" style="26" hidden="1" customWidth="1"/>
    <col min="13" max="16384" width="9.140625" hidden="1"/>
  </cols>
  <sheetData>
    <row r="1" spans="1:14" ht="45" customHeight="1" x14ac:dyDescent="0.2">
      <c r="A1" s="277" t="s">
        <v>26</v>
      </c>
      <c r="B1" s="277"/>
      <c r="C1" s="277"/>
      <c r="D1" s="277"/>
      <c r="E1" s="277"/>
      <c r="F1" s="277"/>
      <c r="G1" s="277"/>
      <c r="H1" s="277"/>
      <c r="I1" s="42"/>
      <c r="J1" s="42"/>
      <c r="K1" s="18"/>
    </row>
    <row r="2" spans="1:14" ht="20.25" customHeight="1" x14ac:dyDescent="0.2">
      <c r="A2" s="278" t="s">
        <v>764</v>
      </c>
      <c r="B2" s="278"/>
      <c r="C2" s="278"/>
      <c r="D2" s="278"/>
      <c r="E2" s="278"/>
      <c r="F2" s="278"/>
      <c r="G2" s="278"/>
      <c r="H2" s="278"/>
      <c r="I2" s="43"/>
      <c r="J2" s="43"/>
      <c r="K2" s="18"/>
    </row>
    <row r="3" spans="1:14" ht="11.25" customHeight="1" thickBot="1" x14ac:dyDescent="0.25">
      <c r="A3" s="276"/>
      <c r="B3" s="276"/>
      <c r="C3" s="276"/>
      <c r="D3" s="276"/>
      <c r="E3" s="276"/>
      <c r="F3" s="276"/>
      <c r="G3" s="276"/>
      <c r="H3" s="276"/>
      <c r="I3" s="45"/>
      <c r="J3" s="45"/>
      <c r="K3" s="45"/>
      <c r="L3" s="44"/>
      <c r="M3" s="44"/>
      <c r="N3" s="44"/>
    </row>
    <row r="4" spans="1:14" ht="11.25" customHeight="1" x14ac:dyDescent="0.2">
      <c r="A4" s="45"/>
      <c r="B4" s="45"/>
      <c r="C4" s="45"/>
      <c r="D4" s="45"/>
      <c r="E4" s="45"/>
      <c r="F4" s="45"/>
      <c r="G4" s="45"/>
      <c r="H4" s="45"/>
      <c r="I4" s="45"/>
      <c r="J4" s="45"/>
      <c r="K4" s="18"/>
    </row>
    <row r="5" spans="1:14" ht="15" customHeight="1" x14ac:dyDescent="0.2">
      <c r="A5" s="284"/>
      <c r="B5" s="284"/>
      <c r="C5" s="284"/>
      <c r="D5" s="284"/>
      <c r="E5" s="284"/>
      <c r="F5" s="284"/>
      <c r="G5" s="284"/>
      <c r="H5" s="284"/>
      <c r="I5" s="284"/>
      <c r="J5" s="284"/>
      <c r="K5" s="18"/>
    </row>
    <row r="6" spans="1:14" ht="15.75" thickBot="1" x14ac:dyDescent="0.3">
      <c r="A6" s="285" t="s">
        <v>758</v>
      </c>
      <c r="B6" s="285"/>
      <c r="C6" s="285"/>
      <c r="D6" s="285"/>
      <c r="E6" s="285"/>
      <c r="F6" s="285"/>
      <c r="G6" s="285"/>
      <c r="H6" s="285"/>
      <c r="I6" s="74"/>
      <c r="J6" s="75"/>
      <c r="K6" s="18"/>
    </row>
    <row r="7" spans="1:14" ht="15" customHeight="1" thickTop="1" x14ac:dyDescent="0.2">
      <c r="A7" s="286" t="s">
        <v>759</v>
      </c>
      <c r="B7" s="286"/>
      <c r="C7" s="286"/>
      <c r="D7" s="286"/>
      <c r="E7" s="286"/>
      <c r="F7" s="286"/>
      <c r="G7" s="75"/>
      <c r="H7" s="287" t="s">
        <v>42</v>
      </c>
      <c r="I7" s="288"/>
      <c r="J7" s="289"/>
      <c r="K7" s="18"/>
    </row>
    <row r="8" spans="1:14" ht="15" customHeight="1" thickBot="1" x14ac:dyDescent="0.25">
      <c r="A8" s="286" t="s">
        <v>43</v>
      </c>
      <c r="B8" s="286"/>
      <c r="C8" s="286"/>
      <c r="D8" s="286"/>
      <c r="E8" s="286"/>
      <c r="F8" s="286"/>
      <c r="G8" s="75"/>
      <c r="H8" s="290"/>
      <c r="I8" s="291"/>
      <c r="J8" s="292"/>
      <c r="K8" s="18"/>
    </row>
    <row r="9" spans="1:14" ht="15" customHeight="1" thickTop="1" x14ac:dyDescent="0.2">
      <c r="A9" s="286" t="s">
        <v>849</v>
      </c>
      <c r="B9" s="286"/>
      <c r="C9" s="286"/>
      <c r="D9" s="286"/>
      <c r="E9" s="286"/>
      <c r="F9" s="286"/>
      <c r="G9" s="75"/>
      <c r="H9" s="279" t="s">
        <v>46</v>
      </c>
      <c r="I9" s="280"/>
      <c r="J9" s="281"/>
      <c r="K9" s="18"/>
    </row>
    <row r="10" spans="1:14" ht="14.25" customHeight="1" x14ac:dyDescent="0.2">
      <c r="A10" s="286" t="s">
        <v>44</v>
      </c>
      <c r="B10" s="286"/>
      <c r="C10" s="286"/>
      <c r="D10" s="286"/>
      <c r="E10" s="286"/>
      <c r="F10" s="286"/>
      <c r="G10" s="75"/>
      <c r="H10" s="293" t="s">
        <v>774</v>
      </c>
      <c r="I10" s="294"/>
      <c r="J10" s="295"/>
      <c r="K10" s="18"/>
    </row>
    <row r="11" spans="1:14" ht="15" customHeight="1" thickBot="1" x14ac:dyDescent="0.25">
      <c r="A11" s="286" t="s">
        <v>45</v>
      </c>
      <c r="B11" s="286"/>
      <c r="C11" s="286"/>
      <c r="D11" s="286"/>
      <c r="E11" s="286"/>
      <c r="F11" s="286"/>
      <c r="G11" s="75"/>
      <c r="H11" s="296"/>
      <c r="I11" s="297"/>
      <c r="J11" s="298"/>
      <c r="K11" s="18"/>
    </row>
    <row r="12" spans="1:14" ht="19.5" customHeight="1" thickTop="1" x14ac:dyDescent="0.2">
      <c r="A12" s="76"/>
      <c r="B12" s="76"/>
      <c r="C12" s="76"/>
      <c r="D12" s="76"/>
      <c r="E12" s="76"/>
      <c r="F12" s="76"/>
      <c r="G12" s="76"/>
      <c r="H12" s="76"/>
      <c r="I12" s="77"/>
      <c r="J12" s="77"/>
      <c r="K12" s="18"/>
    </row>
    <row r="13" spans="1:14" ht="44.25" customHeight="1" x14ac:dyDescent="0.2">
      <c r="A13" s="78" t="s">
        <v>526</v>
      </c>
      <c r="B13" s="282" t="s">
        <v>850</v>
      </c>
      <c r="C13" s="282"/>
      <c r="D13" s="282"/>
      <c r="E13" s="282"/>
      <c r="F13" s="282"/>
      <c r="G13" s="282"/>
      <c r="H13" s="282"/>
      <c r="I13" s="282"/>
      <c r="J13" s="282"/>
      <c r="K13" s="18"/>
    </row>
    <row r="14" spans="1:14" ht="30.75" customHeight="1" x14ac:dyDescent="0.2">
      <c r="A14" s="78" t="s">
        <v>526</v>
      </c>
      <c r="B14" s="282" t="s">
        <v>762</v>
      </c>
      <c r="C14" s="282"/>
      <c r="D14" s="282"/>
      <c r="E14" s="282"/>
      <c r="F14" s="282"/>
      <c r="G14" s="282"/>
      <c r="H14" s="282"/>
      <c r="I14" s="282"/>
      <c r="J14" s="282"/>
      <c r="K14" s="18"/>
    </row>
    <row r="15" spans="1:14" ht="46.5" customHeight="1" x14ac:dyDescent="0.2">
      <c r="A15" s="78" t="s">
        <v>526</v>
      </c>
      <c r="B15" s="282" t="s">
        <v>763</v>
      </c>
      <c r="C15" s="282"/>
      <c r="D15" s="282"/>
      <c r="E15" s="282"/>
      <c r="F15" s="282"/>
      <c r="G15" s="282"/>
      <c r="H15" s="282"/>
      <c r="I15" s="282"/>
      <c r="J15" s="282"/>
      <c r="K15" s="18"/>
    </row>
    <row r="16" spans="1:14" ht="26.25" customHeight="1" x14ac:dyDescent="0.2">
      <c r="A16" s="6" t="s">
        <v>526</v>
      </c>
      <c r="B16" s="283" t="s">
        <v>531</v>
      </c>
      <c r="C16" s="283"/>
      <c r="D16" s="283"/>
      <c r="E16" s="283"/>
      <c r="F16" s="283"/>
      <c r="G16" s="283"/>
      <c r="H16" s="283"/>
      <c r="I16" s="283"/>
      <c r="J16" s="283"/>
      <c r="K16" s="18"/>
    </row>
    <row r="17" spans="1:12" ht="14.25" x14ac:dyDescent="0.2">
      <c r="A17" s="46"/>
      <c r="B17" s="46"/>
      <c r="C17" s="46"/>
      <c r="D17" s="46"/>
      <c r="E17" s="46"/>
      <c r="F17" s="46"/>
      <c r="G17" s="46"/>
      <c r="H17" s="46"/>
      <c r="I17" s="47"/>
      <c r="J17" s="47"/>
      <c r="K17" s="48"/>
    </row>
    <row r="18" spans="1:12" s="101" customFormat="1" ht="20.100000000000001" customHeight="1" x14ac:dyDescent="0.2">
      <c r="A18" s="100" t="s">
        <v>519</v>
      </c>
      <c r="B18" s="303" t="s">
        <v>520</v>
      </c>
      <c r="C18" s="303"/>
      <c r="D18" s="303"/>
      <c r="E18" s="303"/>
      <c r="F18" s="303"/>
      <c r="G18" s="303"/>
      <c r="H18" s="303"/>
      <c r="I18" s="303"/>
      <c r="J18" s="303"/>
      <c r="K18" s="303"/>
    </row>
    <row r="19" spans="1:12" s="80" customFormat="1" ht="15" thickBot="1" x14ac:dyDescent="0.25">
      <c r="A19" s="76"/>
      <c r="B19" s="76"/>
      <c r="C19" s="76"/>
      <c r="D19" s="76"/>
      <c r="E19" s="76"/>
      <c r="F19" s="76"/>
      <c r="G19" s="76"/>
      <c r="H19" s="76"/>
      <c r="I19" s="76"/>
      <c r="J19" s="76"/>
      <c r="K19" s="81"/>
      <c r="L19" s="79"/>
    </row>
    <row r="20" spans="1:12" s="80" customFormat="1" ht="27" customHeight="1" thickBot="1" x14ac:dyDescent="0.25">
      <c r="A20" s="76"/>
      <c r="B20" s="304" t="s">
        <v>521</v>
      </c>
      <c r="C20" s="304"/>
      <c r="D20" s="304"/>
      <c r="E20" s="304"/>
      <c r="F20" s="306"/>
      <c r="G20" s="306"/>
      <c r="H20" s="306"/>
      <c r="I20" s="306"/>
      <c r="J20" s="306"/>
      <c r="K20" s="81"/>
      <c r="L20" s="79"/>
    </row>
    <row r="21" spans="1:12" s="80" customFormat="1" ht="46.5" customHeight="1" thickBot="1" x14ac:dyDescent="0.25">
      <c r="A21" s="76"/>
      <c r="B21" s="304" t="s">
        <v>522</v>
      </c>
      <c r="C21" s="304"/>
      <c r="D21" s="304"/>
      <c r="E21" s="304"/>
      <c r="F21" s="306"/>
      <c r="G21" s="306"/>
      <c r="H21" s="306"/>
      <c r="I21" s="306"/>
      <c r="J21" s="306"/>
      <c r="K21" s="81"/>
      <c r="L21" s="79"/>
    </row>
    <row r="22" spans="1:12" s="80" customFormat="1" ht="14.25" x14ac:dyDescent="0.2">
      <c r="A22" s="76"/>
      <c r="B22" s="76"/>
      <c r="C22" s="76"/>
      <c r="D22" s="76"/>
      <c r="E22" s="76"/>
      <c r="F22" s="76"/>
      <c r="G22" s="76"/>
      <c r="H22" s="76"/>
      <c r="I22" s="77"/>
      <c r="J22" s="77"/>
      <c r="K22" s="81"/>
      <c r="L22" s="79"/>
    </row>
    <row r="23" spans="1:12" s="101" customFormat="1" ht="20.100000000000001" customHeight="1" x14ac:dyDescent="0.2">
      <c r="A23" s="100" t="s">
        <v>523</v>
      </c>
      <c r="B23" s="303" t="s">
        <v>524</v>
      </c>
      <c r="C23" s="303"/>
      <c r="D23" s="303"/>
      <c r="E23" s="303"/>
      <c r="F23" s="303"/>
      <c r="G23" s="303"/>
      <c r="H23" s="303"/>
      <c r="I23" s="303"/>
      <c r="J23" s="303"/>
      <c r="K23" s="303"/>
    </row>
    <row r="24" spans="1:12" s="80" customFormat="1" ht="14.25" x14ac:dyDescent="0.2">
      <c r="A24" s="76"/>
      <c r="B24" s="76"/>
      <c r="C24" s="76"/>
      <c r="D24" s="76"/>
      <c r="E24" s="76"/>
      <c r="F24" s="76"/>
      <c r="G24" s="76"/>
      <c r="H24" s="76"/>
      <c r="I24" s="77"/>
      <c r="J24" s="77"/>
      <c r="K24" s="81"/>
      <c r="L24" s="79"/>
    </row>
    <row r="25" spans="1:12" s="80" customFormat="1" ht="27.75" customHeight="1" x14ac:dyDescent="0.2">
      <c r="A25" s="76"/>
      <c r="B25" s="308" t="s">
        <v>622</v>
      </c>
      <c r="C25" s="308"/>
      <c r="D25" s="308"/>
      <c r="E25" s="308"/>
      <c r="F25" s="308"/>
      <c r="G25" s="308"/>
      <c r="H25" s="308"/>
      <c r="I25" s="308"/>
      <c r="J25" s="308"/>
      <c r="K25" s="81"/>
      <c r="L25" s="79"/>
    </row>
    <row r="26" spans="1:12" s="80" customFormat="1" ht="18.75" customHeight="1" x14ac:dyDescent="0.2">
      <c r="A26" s="76"/>
      <c r="B26" s="305" t="s">
        <v>851</v>
      </c>
      <c r="C26" s="305"/>
      <c r="D26" s="305"/>
      <c r="E26" s="305"/>
      <c r="F26" s="305"/>
      <c r="G26" s="305"/>
      <c r="H26" s="305"/>
      <c r="I26" s="305"/>
      <c r="J26" s="305"/>
      <c r="K26" s="81"/>
      <c r="L26" s="79"/>
    </row>
    <row r="27" spans="1:12" s="80" customFormat="1" ht="21" customHeight="1" x14ac:dyDescent="0.2">
      <c r="A27" s="82" t="s">
        <v>526</v>
      </c>
      <c r="B27" s="308" t="s">
        <v>624</v>
      </c>
      <c r="C27" s="308"/>
      <c r="D27" s="308"/>
      <c r="E27" s="308"/>
      <c r="F27" s="308"/>
      <c r="G27" s="308"/>
      <c r="H27" s="308"/>
      <c r="I27" s="308"/>
      <c r="J27" s="308"/>
      <c r="K27" s="81"/>
      <c r="L27" s="79"/>
    </row>
    <row r="28" spans="1:12" s="80" customFormat="1" ht="59.25" customHeight="1" x14ac:dyDescent="0.2">
      <c r="A28" s="76"/>
      <c r="B28" s="305" t="s">
        <v>623</v>
      </c>
      <c r="C28" s="305"/>
      <c r="D28" s="305"/>
      <c r="E28" s="305"/>
      <c r="F28" s="305"/>
      <c r="G28" s="305"/>
      <c r="H28" s="305"/>
      <c r="I28" s="305"/>
      <c r="J28" s="305"/>
      <c r="K28" s="81"/>
      <c r="L28" s="79"/>
    </row>
    <row r="29" spans="1:12" s="80" customFormat="1" ht="54" customHeight="1" x14ac:dyDescent="0.2">
      <c r="A29" s="76"/>
      <c r="B29" s="307" t="s">
        <v>626</v>
      </c>
      <c r="C29" s="307"/>
      <c r="D29" s="307"/>
      <c r="E29" s="307"/>
      <c r="F29" s="307"/>
      <c r="G29" s="307"/>
      <c r="H29" s="307"/>
      <c r="I29" s="307"/>
      <c r="J29" s="307"/>
      <c r="K29" s="81"/>
      <c r="L29" s="79"/>
    </row>
    <row r="30" spans="1:12" s="85" customFormat="1" ht="36" customHeight="1" thickBot="1" x14ac:dyDescent="0.25">
      <c r="A30" s="83"/>
      <c r="B30" s="282" t="s">
        <v>725</v>
      </c>
      <c r="C30" s="282"/>
      <c r="D30" s="282"/>
      <c r="E30" s="282"/>
      <c r="F30" s="282"/>
      <c r="G30" s="282"/>
      <c r="H30" s="282"/>
      <c r="I30" s="282"/>
      <c r="J30" s="282"/>
      <c r="K30" s="83"/>
      <c r="L30" s="84"/>
    </row>
    <row r="31" spans="1:12" ht="21" customHeight="1" thickBot="1" x14ac:dyDescent="0.25">
      <c r="A31" s="46"/>
      <c r="B31" s="302" t="s">
        <v>525</v>
      </c>
      <c r="C31" s="302"/>
      <c r="D31" s="302"/>
      <c r="E31" s="302"/>
      <c r="F31" s="302"/>
      <c r="G31" s="49"/>
      <c r="H31" s="299" t="s">
        <v>559</v>
      </c>
      <c r="I31" s="300"/>
      <c r="J31" s="301"/>
      <c r="K31" s="102"/>
    </row>
    <row r="32" spans="1:12" ht="6" customHeight="1" x14ac:dyDescent="0.2">
      <c r="A32" s="46"/>
      <c r="B32" s="46"/>
      <c r="C32" s="46"/>
      <c r="D32" s="46"/>
      <c r="E32" s="46"/>
      <c r="F32" s="46"/>
      <c r="G32" s="46"/>
      <c r="H32" s="46"/>
      <c r="I32" s="47"/>
      <c r="J32" s="47"/>
      <c r="K32" s="48"/>
    </row>
    <row r="33" spans="1:12" s="80" customFormat="1" ht="30.75" customHeight="1" x14ac:dyDescent="0.2">
      <c r="A33" s="82" t="s">
        <v>526</v>
      </c>
      <c r="B33" s="308" t="s">
        <v>625</v>
      </c>
      <c r="C33" s="308"/>
      <c r="D33" s="308"/>
      <c r="E33" s="308"/>
      <c r="F33" s="308"/>
      <c r="G33" s="308"/>
      <c r="H33" s="308"/>
      <c r="I33" s="308"/>
      <c r="J33" s="308"/>
      <c r="K33" s="81"/>
      <c r="L33" s="79"/>
    </row>
    <row r="34" spans="1:12" s="80" customFormat="1" ht="55.5" customHeight="1" x14ac:dyDescent="0.2">
      <c r="A34" s="76"/>
      <c r="B34" s="309" t="s">
        <v>747</v>
      </c>
      <c r="C34" s="309"/>
      <c r="D34" s="309"/>
      <c r="E34" s="309"/>
      <c r="F34" s="309"/>
      <c r="G34" s="309"/>
      <c r="H34" s="309"/>
      <c r="I34" s="309"/>
      <c r="J34" s="309"/>
      <c r="K34" s="81"/>
      <c r="L34" s="79"/>
    </row>
    <row r="35" spans="1:12" s="80" customFormat="1" ht="41.25" customHeight="1" x14ac:dyDescent="0.2">
      <c r="A35" s="76"/>
      <c r="B35" s="307" t="s">
        <v>726</v>
      </c>
      <c r="C35" s="307"/>
      <c r="D35" s="307"/>
      <c r="E35" s="307"/>
      <c r="F35" s="307"/>
      <c r="G35" s="307"/>
      <c r="H35" s="307"/>
      <c r="I35" s="307"/>
      <c r="J35" s="307"/>
      <c r="K35" s="81"/>
      <c r="L35" s="79"/>
    </row>
    <row r="36" spans="1:12" s="85" customFormat="1" ht="45" customHeight="1" thickBot="1" x14ac:dyDescent="0.25">
      <c r="A36" s="83"/>
      <c r="B36" s="282" t="s">
        <v>765</v>
      </c>
      <c r="C36" s="282"/>
      <c r="D36" s="282"/>
      <c r="E36" s="282"/>
      <c r="F36" s="282"/>
      <c r="G36" s="282"/>
      <c r="H36" s="282"/>
      <c r="I36" s="282"/>
      <c r="J36" s="282"/>
      <c r="K36" s="83"/>
      <c r="L36" s="84"/>
    </row>
    <row r="37" spans="1:12" ht="21" customHeight="1" thickBot="1" x14ac:dyDescent="0.25">
      <c r="A37" s="46"/>
      <c r="B37" s="302" t="s">
        <v>525</v>
      </c>
      <c r="C37" s="302"/>
      <c r="D37" s="302"/>
      <c r="E37" s="302"/>
      <c r="F37" s="302"/>
      <c r="G37" s="49"/>
      <c r="H37" s="299" t="s">
        <v>558</v>
      </c>
      <c r="I37" s="300"/>
      <c r="J37" s="301"/>
      <c r="K37" s="52"/>
    </row>
    <row r="38" spans="1:12" ht="13.5" customHeight="1" x14ac:dyDescent="0.2">
      <c r="A38" s="46"/>
      <c r="B38" s="50"/>
      <c r="C38" s="50"/>
      <c r="D38" s="50"/>
      <c r="E38" s="50"/>
      <c r="F38" s="50"/>
      <c r="G38" s="50"/>
      <c r="H38" s="50"/>
      <c r="I38" s="51"/>
      <c r="J38" s="51"/>
      <c r="K38" s="48"/>
    </row>
    <row r="39" spans="1:12" s="80" customFormat="1" ht="43.5" customHeight="1" x14ac:dyDescent="0.2">
      <c r="A39" s="78" t="s">
        <v>526</v>
      </c>
      <c r="B39" s="309" t="s">
        <v>727</v>
      </c>
      <c r="C39" s="309"/>
      <c r="D39" s="309"/>
      <c r="E39" s="309"/>
      <c r="F39" s="309"/>
      <c r="G39" s="309"/>
      <c r="H39" s="309"/>
      <c r="I39" s="309"/>
      <c r="J39" s="309"/>
      <c r="K39" s="81"/>
      <c r="L39" s="79"/>
    </row>
    <row r="40" spans="1:12" s="80" customFormat="1" ht="62.25" customHeight="1" x14ac:dyDescent="0.2">
      <c r="A40" s="78" t="s">
        <v>526</v>
      </c>
      <c r="B40" s="282" t="s">
        <v>728</v>
      </c>
      <c r="C40" s="282"/>
      <c r="D40" s="282"/>
      <c r="E40" s="282"/>
      <c r="F40" s="282"/>
      <c r="G40" s="282"/>
      <c r="H40" s="282"/>
      <c r="I40" s="282"/>
      <c r="J40" s="282"/>
      <c r="K40" s="81"/>
      <c r="L40" s="79"/>
    </row>
    <row r="41" spans="1:12" s="80" customFormat="1" ht="174.75" customHeight="1" x14ac:dyDescent="0.2">
      <c r="A41" s="78" t="s">
        <v>526</v>
      </c>
      <c r="B41" s="282" t="s">
        <v>852</v>
      </c>
      <c r="C41" s="282"/>
      <c r="D41" s="282"/>
      <c r="E41" s="282"/>
      <c r="F41" s="282"/>
      <c r="G41" s="282"/>
      <c r="H41" s="282"/>
      <c r="I41" s="282"/>
      <c r="J41" s="282"/>
      <c r="K41" s="81"/>
      <c r="L41" s="79"/>
    </row>
    <row r="42" spans="1:12" s="80" customFormat="1" ht="110.25" customHeight="1" x14ac:dyDescent="0.2">
      <c r="A42" s="78" t="s">
        <v>526</v>
      </c>
      <c r="B42" s="309" t="s">
        <v>853</v>
      </c>
      <c r="C42" s="309"/>
      <c r="D42" s="309"/>
      <c r="E42" s="309"/>
      <c r="F42" s="309"/>
      <c r="G42" s="309"/>
      <c r="H42" s="309"/>
      <c r="I42" s="309"/>
      <c r="J42" s="309"/>
      <c r="K42" s="81"/>
      <c r="L42" s="79"/>
    </row>
    <row r="43" spans="1:12" s="101" customFormat="1" ht="20.100000000000001" customHeight="1" x14ac:dyDescent="0.2">
      <c r="A43" s="100" t="s">
        <v>528</v>
      </c>
      <c r="B43" s="303" t="s">
        <v>527</v>
      </c>
      <c r="C43" s="303"/>
      <c r="D43" s="303"/>
      <c r="E43" s="303"/>
      <c r="F43" s="303"/>
      <c r="G43" s="303"/>
      <c r="H43" s="303"/>
      <c r="I43" s="303"/>
      <c r="J43" s="303"/>
      <c r="K43" s="303"/>
    </row>
    <row r="44" spans="1:12" s="80" customFormat="1" ht="14.25" x14ac:dyDescent="0.2">
      <c r="A44" s="86"/>
      <c r="B44" s="76"/>
      <c r="C44" s="76"/>
      <c r="D44" s="76"/>
      <c r="E44" s="76"/>
      <c r="F44" s="76"/>
      <c r="G44" s="76"/>
      <c r="H44" s="76"/>
      <c r="I44" s="77"/>
      <c r="J44" s="77"/>
      <c r="K44" s="81"/>
      <c r="L44" s="79"/>
    </row>
    <row r="45" spans="1:12" s="80" customFormat="1" ht="30" customHeight="1" x14ac:dyDescent="0.2">
      <c r="A45" s="76"/>
      <c r="B45" s="282" t="s">
        <v>729</v>
      </c>
      <c r="C45" s="282"/>
      <c r="D45" s="282"/>
      <c r="E45" s="282"/>
      <c r="F45" s="282"/>
      <c r="G45" s="282"/>
      <c r="H45" s="282"/>
      <c r="I45" s="282"/>
      <c r="J45" s="282"/>
      <c r="K45" s="81"/>
      <c r="L45" s="79"/>
    </row>
    <row r="46" spans="1:12" s="80" customFormat="1" ht="45.75" customHeight="1" x14ac:dyDescent="0.2">
      <c r="A46" s="76"/>
      <c r="B46" s="312" t="s">
        <v>635</v>
      </c>
      <c r="C46" s="312"/>
      <c r="D46" s="312"/>
      <c r="E46" s="312"/>
      <c r="F46" s="312"/>
      <c r="G46" s="312"/>
      <c r="H46" s="312"/>
      <c r="I46" s="312"/>
      <c r="J46" s="312"/>
      <c r="K46" s="81"/>
      <c r="L46" s="79"/>
    </row>
    <row r="47" spans="1:12" s="80" customFormat="1" ht="30.75" customHeight="1" thickBot="1" x14ac:dyDescent="0.25">
      <c r="A47" s="78"/>
      <c r="B47" s="309" t="s">
        <v>730</v>
      </c>
      <c r="C47" s="309"/>
      <c r="D47" s="309"/>
      <c r="E47" s="309"/>
      <c r="F47" s="309"/>
      <c r="G47" s="309"/>
      <c r="H47" s="309"/>
      <c r="I47" s="309"/>
      <c r="J47" s="309"/>
      <c r="K47" s="81"/>
      <c r="L47" s="79"/>
    </row>
    <row r="48" spans="1:12" ht="21" customHeight="1" thickBot="1" x14ac:dyDescent="0.25">
      <c r="A48" s="46"/>
      <c r="B48" s="302" t="s">
        <v>525</v>
      </c>
      <c r="C48" s="302"/>
      <c r="D48" s="302"/>
      <c r="E48" s="302"/>
      <c r="F48" s="302"/>
      <c r="G48" s="49"/>
      <c r="H48" s="299" t="s">
        <v>530</v>
      </c>
      <c r="I48" s="300"/>
      <c r="J48" s="301"/>
      <c r="K48" s="52"/>
    </row>
    <row r="49" spans="1:12" ht="12" customHeight="1" thickBot="1" x14ac:dyDescent="0.25">
      <c r="A49" s="316"/>
      <c r="B49" s="316"/>
      <c r="C49" s="316"/>
      <c r="D49" s="316"/>
      <c r="E49" s="316"/>
      <c r="F49" s="316"/>
      <c r="G49" s="316"/>
      <c r="H49" s="316"/>
      <c r="I49" s="316"/>
      <c r="J49" s="316"/>
      <c r="K49" s="316"/>
    </row>
    <row r="50" spans="1:12" ht="32.25" customHeight="1" thickBot="1" x14ac:dyDescent="0.25">
      <c r="A50" s="46"/>
      <c r="B50" s="302" t="s">
        <v>620</v>
      </c>
      <c r="C50" s="302"/>
      <c r="D50" s="302"/>
      <c r="E50" s="302"/>
      <c r="F50" s="302"/>
      <c r="G50" s="53"/>
      <c r="H50" s="299" t="s">
        <v>621</v>
      </c>
      <c r="I50" s="300"/>
      <c r="J50" s="301"/>
      <c r="K50" s="52"/>
    </row>
    <row r="51" spans="1:12" ht="14.25" x14ac:dyDescent="0.2">
      <c r="A51" s="46"/>
      <c r="B51" s="46"/>
      <c r="C51" s="46"/>
      <c r="D51" s="46"/>
      <c r="E51" s="46"/>
      <c r="F51" s="46"/>
      <c r="G51" s="46"/>
      <c r="H51" s="46"/>
      <c r="I51" s="47"/>
      <c r="J51" s="47"/>
      <c r="K51" s="48"/>
    </row>
    <row r="52" spans="1:12" s="80" customFormat="1" ht="22.5" customHeight="1" thickBot="1" x14ac:dyDescent="0.25">
      <c r="A52" s="86"/>
      <c r="B52" s="317" t="s">
        <v>610</v>
      </c>
      <c r="C52" s="317"/>
      <c r="D52" s="317"/>
      <c r="E52" s="317"/>
      <c r="F52" s="317"/>
      <c r="G52" s="87"/>
      <c r="H52" s="87"/>
      <c r="I52" s="87"/>
      <c r="J52" s="87"/>
      <c r="K52" s="81"/>
      <c r="L52" s="79"/>
    </row>
    <row r="53" spans="1:12" s="80" customFormat="1" ht="11.25" customHeight="1" x14ac:dyDescent="0.2">
      <c r="A53" s="86"/>
      <c r="B53" s="88"/>
      <c r="C53" s="88"/>
      <c r="D53" s="88"/>
      <c r="E53" s="88"/>
      <c r="F53" s="88"/>
      <c r="G53" s="87"/>
      <c r="H53" s="87"/>
      <c r="I53" s="87"/>
      <c r="J53" s="87"/>
      <c r="K53" s="81"/>
      <c r="L53" s="79"/>
    </row>
    <row r="54" spans="1:12" s="80" customFormat="1" ht="54" customHeight="1" x14ac:dyDescent="0.2">
      <c r="A54" s="78" t="s">
        <v>526</v>
      </c>
      <c r="B54" s="309" t="s">
        <v>766</v>
      </c>
      <c r="C54" s="309"/>
      <c r="D54" s="309"/>
      <c r="E54" s="309"/>
      <c r="F54" s="309"/>
      <c r="G54" s="309"/>
      <c r="H54" s="309"/>
      <c r="I54" s="309"/>
      <c r="J54" s="309"/>
      <c r="K54" s="81"/>
      <c r="L54" s="79"/>
    </row>
    <row r="55" spans="1:12" s="80" customFormat="1" ht="18" customHeight="1" x14ac:dyDescent="0.2">
      <c r="A55" s="78" t="s">
        <v>526</v>
      </c>
      <c r="B55" s="309" t="s">
        <v>612</v>
      </c>
      <c r="C55" s="309"/>
      <c r="D55" s="309"/>
      <c r="E55" s="309"/>
      <c r="F55" s="309"/>
      <c r="G55" s="309"/>
      <c r="H55" s="309"/>
      <c r="I55" s="309"/>
      <c r="J55" s="309"/>
      <c r="K55" s="81"/>
      <c r="L55" s="79"/>
    </row>
    <row r="56" spans="1:12" s="80" customFormat="1" ht="44.25" customHeight="1" x14ac:dyDescent="0.2">
      <c r="A56" s="78" t="s">
        <v>526</v>
      </c>
      <c r="B56" s="309" t="s">
        <v>716</v>
      </c>
      <c r="C56" s="309"/>
      <c r="D56" s="309"/>
      <c r="E56" s="309"/>
      <c r="F56" s="309"/>
      <c r="G56" s="309"/>
      <c r="H56" s="309"/>
      <c r="I56" s="309"/>
      <c r="J56" s="309"/>
      <c r="K56" s="81"/>
      <c r="L56" s="79"/>
    </row>
    <row r="57" spans="1:12" s="80" customFormat="1" ht="31.5" customHeight="1" x14ac:dyDescent="0.2">
      <c r="A57" s="78" t="s">
        <v>526</v>
      </c>
      <c r="B57" s="309" t="s">
        <v>731</v>
      </c>
      <c r="C57" s="309"/>
      <c r="D57" s="309"/>
      <c r="E57" s="309"/>
      <c r="F57" s="309"/>
      <c r="G57" s="309"/>
      <c r="H57" s="309"/>
      <c r="I57" s="309"/>
      <c r="J57" s="309"/>
      <c r="K57" s="89"/>
      <c r="L57" s="79"/>
    </row>
    <row r="58" spans="1:12" ht="15" x14ac:dyDescent="0.2">
      <c r="A58" s="6" t="s">
        <v>526</v>
      </c>
      <c r="B58" s="310" t="s">
        <v>717</v>
      </c>
      <c r="C58" s="310"/>
      <c r="D58" s="310"/>
      <c r="E58" s="310"/>
      <c r="F58" s="310"/>
      <c r="G58" s="310"/>
      <c r="H58" s="310"/>
      <c r="I58" s="310"/>
      <c r="J58" s="310"/>
      <c r="K58" s="18"/>
    </row>
    <row r="59" spans="1:12" ht="15" customHeight="1" x14ac:dyDescent="0.2">
      <c r="A59" s="6"/>
      <c r="B59" s="311" t="s">
        <v>734</v>
      </c>
      <c r="C59" s="311"/>
      <c r="D59" s="311"/>
      <c r="E59" s="311"/>
      <c r="F59" s="310" t="s">
        <v>718</v>
      </c>
      <c r="G59" s="310"/>
      <c r="H59" s="310"/>
      <c r="I59" s="310"/>
      <c r="J59" s="310"/>
      <c r="K59" s="18"/>
    </row>
    <row r="60" spans="1:12" ht="18" customHeight="1" x14ac:dyDescent="0.2">
      <c r="A60" s="6"/>
      <c r="B60" s="40"/>
      <c r="C60" s="40"/>
      <c r="D60" s="40"/>
      <c r="E60" s="40"/>
      <c r="F60" s="310"/>
      <c r="G60" s="310"/>
      <c r="H60" s="310"/>
      <c r="I60" s="310"/>
      <c r="J60" s="310"/>
      <c r="K60" s="18"/>
    </row>
    <row r="61" spans="1:12" ht="15" customHeight="1" x14ac:dyDescent="0.2">
      <c r="A61" s="6"/>
      <c r="B61" s="311" t="s">
        <v>732</v>
      </c>
      <c r="C61" s="311"/>
      <c r="D61" s="311"/>
      <c r="E61" s="311"/>
      <c r="F61" s="310" t="s">
        <v>735</v>
      </c>
      <c r="G61" s="310"/>
      <c r="H61" s="310"/>
      <c r="I61" s="310"/>
      <c r="J61" s="310"/>
      <c r="K61" s="18"/>
    </row>
    <row r="62" spans="1:12" ht="57" customHeight="1" x14ac:dyDescent="0.2">
      <c r="A62" s="6"/>
      <c r="B62" s="311"/>
      <c r="C62" s="311"/>
      <c r="D62" s="311"/>
      <c r="E62" s="311"/>
      <c r="F62" s="310"/>
      <c r="G62" s="310"/>
      <c r="H62" s="310"/>
      <c r="I62" s="310"/>
      <c r="J62" s="310"/>
      <c r="K62" s="18"/>
    </row>
    <row r="63" spans="1:12" ht="15" x14ac:dyDescent="0.2">
      <c r="A63" s="6"/>
      <c r="B63" s="311" t="s">
        <v>733</v>
      </c>
      <c r="C63" s="311"/>
      <c r="D63" s="311"/>
      <c r="E63" s="311"/>
      <c r="F63" s="310" t="s">
        <v>719</v>
      </c>
      <c r="G63" s="310"/>
      <c r="H63" s="310"/>
      <c r="I63" s="310"/>
      <c r="J63" s="310"/>
      <c r="K63" s="18"/>
    </row>
    <row r="64" spans="1:12" ht="62.25" customHeight="1" x14ac:dyDescent="0.2">
      <c r="A64" s="6"/>
      <c r="B64" s="311"/>
      <c r="C64" s="311"/>
      <c r="D64" s="311"/>
      <c r="E64" s="311"/>
      <c r="F64" s="310"/>
      <c r="G64" s="310"/>
      <c r="H64" s="310"/>
      <c r="I64" s="310"/>
      <c r="J64" s="310"/>
      <c r="K64" s="18"/>
    </row>
    <row r="65" spans="1:12" ht="7.5" customHeight="1" x14ac:dyDescent="0.2">
      <c r="A65" s="6"/>
      <c r="B65" s="41"/>
      <c r="C65" s="41"/>
      <c r="D65" s="41"/>
      <c r="E65" s="41"/>
      <c r="F65" s="41"/>
      <c r="G65" s="41"/>
      <c r="H65" s="41"/>
      <c r="I65" s="41"/>
      <c r="J65" s="41"/>
      <c r="K65" s="18"/>
    </row>
    <row r="66" spans="1:12" s="92" customFormat="1" ht="15.95" customHeight="1" x14ac:dyDescent="0.2">
      <c r="A66" s="78" t="s">
        <v>526</v>
      </c>
      <c r="B66" s="309" t="s">
        <v>544</v>
      </c>
      <c r="C66" s="309"/>
      <c r="D66" s="309"/>
      <c r="E66" s="309"/>
      <c r="F66" s="309"/>
      <c r="G66" s="309"/>
      <c r="H66" s="309"/>
      <c r="I66" s="309"/>
      <c r="J66" s="309"/>
      <c r="K66" s="90"/>
      <c r="L66" s="91"/>
    </row>
    <row r="67" spans="1:12" s="92" customFormat="1" ht="46.5" customHeight="1" x14ac:dyDescent="0.2">
      <c r="A67" s="78"/>
      <c r="B67" s="315" t="s">
        <v>700</v>
      </c>
      <c r="C67" s="315"/>
      <c r="D67" s="315"/>
      <c r="E67" s="315"/>
      <c r="F67" s="315"/>
      <c r="G67" s="315"/>
      <c r="H67" s="315"/>
      <c r="I67" s="315"/>
      <c r="J67" s="315"/>
      <c r="K67" s="93"/>
      <c r="L67" s="91"/>
    </row>
    <row r="68" spans="1:12" s="92" customFormat="1" ht="71.25" customHeight="1" x14ac:dyDescent="0.2">
      <c r="A68" s="78"/>
      <c r="B68" s="315" t="s">
        <v>699</v>
      </c>
      <c r="C68" s="315"/>
      <c r="D68" s="315"/>
      <c r="E68" s="315"/>
      <c r="F68" s="315"/>
      <c r="G68" s="315"/>
      <c r="H68" s="315"/>
      <c r="I68" s="315"/>
      <c r="J68" s="315"/>
      <c r="K68" s="90"/>
      <c r="L68" s="91"/>
    </row>
    <row r="69" spans="1:12" s="92" customFormat="1" ht="15.95" customHeight="1" x14ac:dyDescent="0.2">
      <c r="A69" s="78" t="s">
        <v>526</v>
      </c>
      <c r="B69" s="309" t="s">
        <v>545</v>
      </c>
      <c r="C69" s="309"/>
      <c r="D69" s="309"/>
      <c r="E69" s="309"/>
      <c r="F69" s="309"/>
      <c r="G69" s="309"/>
      <c r="H69" s="309"/>
      <c r="I69" s="309"/>
      <c r="J69" s="309"/>
      <c r="K69" s="90"/>
      <c r="L69" s="91"/>
    </row>
    <row r="70" spans="1:12" s="92" customFormat="1" ht="15.95" customHeight="1" x14ac:dyDescent="0.2">
      <c r="A70" s="78" t="s">
        <v>526</v>
      </c>
      <c r="B70" s="309" t="s">
        <v>546</v>
      </c>
      <c r="C70" s="309"/>
      <c r="D70" s="309"/>
      <c r="E70" s="309"/>
      <c r="F70" s="309"/>
      <c r="G70" s="309"/>
      <c r="H70" s="309"/>
      <c r="I70" s="309"/>
      <c r="J70" s="309"/>
      <c r="K70" s="90"/>
      <c r="L70" s="91"/>
    </row>
    <row r="71" spans="1:12" s="92" customFormat="1" ht="32.1" customHeight="1" x14ac:dyDescent="0.2">
      <c r="A71" s="78" t="s">
        <v>526</v>
      </c>
      <c r="B71" s="309" t="s">
        <v>627</v>
      </c>
      <c r="C71" s="309"/>
      <c r="D71" s="309"/>
      <c r="E71" s="309"/>
      <c r="F71" s="309"/>
      <c r="G71" s="309"/>
      <c r="H71" s="309"/>
      <c r="I71" s="309"/>
      <c r="J71" s="309"/>
      <c r="K71" s="90"/>
      <c r="L71" s="91"/>
    </row>
    <row r="72" spans="1:12" s="92" customFormat="1" ht="42" customHeight="1" x14ac:dyDescent="0.2">
      <c r="A72" s="78" t="s">
        <v>526</v>
      </c>
      <c r="B72" s="309" t="s">
        <v>628</v>
      </c>
      <c r="C72" s="309"/>
      <c r="D72" s="309"/>
      <c r="E72" s="309"/>
      <c r="F72" s="309"/>
      <c r="G72" s="309"/>
      <c r="H72" s="309"/>
      <c r="I72" s="309"/>
      <c r="J72" s="309"/>
      <c r="K72" s="93"/>
      <c r="L72" s="91"/>
    </row>
    <row r="73" spans="1:12" s="92" customFormat="1" ht="32.1" customHeight="1" x14ac:dyDescent="0.2">
      <c r="A73" s="78" t="s">
        <v>526</v>
      </c>
      <c r="B73" s="309" t="s">
        <v>547</v>
      </c>
      <c r="C73" s="309"/>
      <c r="D73" s="309"/>
      <c r="E73" s="309"/>
      <c r="F73" s="309"/>
      <c r="G73" s="309"/>
      <c r="H73" s="309"/>
      <c r="I73" s="309"/>
      <c r="J73" s="309"/>
      <c r="K73" s="90"/>
      <c r="L73" s="91"/>
    </row>
    <row r="74" spans="1:12" s="92" customFormat="1" ht="47.25" customHeight="1" x14ac:dyDescent="0.2">
      <c r="A74" s="78" t="s">
        <v>526</v>
      </c>
      <c r="B74" s="309" t="s">
        <v>613</v>
      </c>
      <c r="C74" s="309"/>
      <c r="D74" s="309"/>
      <c r="E74" s="309"/>
      <c r="F74" s="309"/>
      <c r="G74" s="309"/>
      <c r="H74" s="309"/>
      <c r="I74" s="309"/>
      <c r="J74" s="309"/>
      <c r="K74" s="90"/>
      <c r="L74" s="91"/>
    </row>
    <row r="75" spans="1:12" s="92" customFormat="1" ht="15.95" customHeight="1" x14ac:dyDescent="0.2">
      <c r="A75" s="78" t="s">
        <v>526</v>
      </c>
      <c r="B75" s="309" t="s">
        <v>548</v>
      </c>
      <c r="C75" s="309"/>
      <c r="D75" s="309"/>
      <c r="E75" s="309"/>
      <c r="F75" s="309"/>
      <c r="G75" s="309"/>
      <c r="H75" s="309"/>
      <c r="I75" s="309"/>
      <c r="J75" s="309"/>
      <c r="K75" s="90"/>
      <c r="L75" s="91"/>
    </row>
    <row r="76" spans="1:12" s="80" customFormat="1" ht="22.5" customHeight="1" x14ac:dyDescent="0.2">
      <c r="A76" s="78" t="s">
        <v>526</v>
      </c>
      <c r="B76" s="309" t="s">
        <v>614</v>
      </c>
      <c r="C76" s="309"/>
      <c r="D76" s="309"/>
      <c r="E76" s="309"/>
      <c r="F76" s="309"/>
      <c r="G76" s="309"/>
      <c r="H76" s="309"/>
      <c r="I76" s="309"/>
      <c r="J76" s="309"/>
      <c r="K76" s="81"/>
      <c r="L76" s="79"/>
    </row>
    <row r="77" spans="1:12" s="80" customFormat="1" ht="15.95" customHeight="1" x14ac:dyDescent="0.2">
      <c r="A77" s="78" t="s">
        <v>526</v>
      </c>
      <c r="B77" s="309" t="s">
        <v>701</v>
      </c>
      <c r="C77" s="309"/>
      <c r="D77" s="309"/>
      <c r="E77" s="309"/>
      <c r="F77" s="309"/>
      <c r="G77" s="309"/>
      <c r="H77" s="309"/>
      <c r="I77" s="309"/>
      <c r="J77" s="309"/>
      <c r="K77" s="81"/>
      <c r="L77" s="79"/>
    </row>
    <row r="78" spans="1:12" s="80" customFormat="1" ht="45.75" customHeight="1" x14ac:dyDescent="0.2">
      <c r="A78" s="78"/>
      <c r="B78" s="314" t="s">
        <v>615</v>
      </c>
      <c r="C78" s="314"/>
      <c r="D78" s="314"/>
      <c r="E78" s="314"/>
      <c r="F78" s="314"/>
      <c r="G78" s="314"/>
      <c r="H78" s="314"/>
      <c r="I78" s="314"/>
      <c r="J78" s="314"/>
      <c r="K78" s="81"/>
      <c r="L78" s="79"/>
    </row>
    <row r="79" spans="1:12" s="80" customFormat="1" ht="52.5" customHeight="1" x14ac:dyDescent="0.2">
      <c r="A79" s="78" t="s">
        <v>526</v>
      </c>
      <c r="B79" s="309" t="s">
        <v>736</v>
      </c>
      <c r="C79" s="309"/>
      <c r="D79" s="309"/>
      <c r="E79" s="309"/>
      <c r="F79" s="309"/>
      <c r="G79" s="309"/>
      <c r="H79" s="309"/>
      <c r="I79" s="309"/>
      <c r="J79" s="309"/>
      <c r="K79" s="81"/>
      <c r="L79" s="79"/>
    </row>
    <row r="80" spans="1:12" s="92" customFormat="1" ht="13.5" customHeight="1" x14ac:dyDescent="0.2">
      <c r="A80" s="94"/>
      <c r="B80" s="95"/>
      <c r="C80" s="95"/>
      <c r="D80" s="95"/>
      <c r="E80" s="95"/>
      <c r="F80" s="95"/>
      <c r="G80" s="95"/>
      <c r="H80" s="95"/>
      <c r="I80" s="95"/>
      <c r="J80" s="95"/>
      <c r="K80" s="90"/>
      <c r="L80" s="91"/>
    </row>
    <row r="81" spans="1:12" s="92" customFormat="1" ht="13.5" customHeight="1" x14ac:dyDescent="0.2">
      <c r="A81" s="96"/>
      <c r="B81" s="95"/>
      <c r="C81" s="95"/>
      <c r="D81" s="95"/>
      <c r="E81" s="95"/>
      <c r="F81" s="95"/>
      <c r="G81" s="95"/>
      <c r="H81" s="95"/>
      <c r="I81" s="95"/>
      <c r="J81" s="95"/>
      <c r="K81" s="90"/>
      <c r="L81" s="91"/>
    </row>
    <row r="82" spans="1:12" s="101" customFormat="1" ht="20.100000000000001" customHeight="1" x14ac:dyDescent="0.2">
      <c r="A82" s="100" t="s">
        <v>529</v>
      </c>
      <c r="B82" s="303" t="s">
        <v>549</v>
      </c>
      <c r="C82" s="303"/>
      <c r="D82" s="303"/>
      <c r="E82" s="303"/>
      <c r="F82" s="303"/>
      <c r="G82" s="303"/>
      <c r="H82" s="303"/>
      <c r="I82" s="303"/>
      <c r="J82" s="303"/>
      <c r="K82" s="303"/>
    </row>
    <row r="83" spans="1:12" s="80" customFormat="1" ht="14.25" customHeight="1" x14ac:dyDescent="0.2">
      <c r="A83" s="86"/>
      <c r="B83" s="76"/>
      <c r="C83" s="76"/>
      <c r="D83" s="76"/>
      <c r="E83" s="76"/>
      <c r="F83" s="76"/>
      <c r="G83" s="76"/>
      <c r="H83" s="76"/>
      <c r="I83" s="77"/>
      <c r="J83" s="77"/>
      <c r="K83" s="81"/>
      <c r="L83" s="79"/>
    </row>
    <row r="84" spans="1:12" s="80" customFormat="1" ht="30.75" customHeight="1" x14ac:dyDescent="0.2">
      <c r="A84" s="77"/>
      <c r="B84" s="305" t="s">
        <v>773</v>
      </c>
      <c r="C84" s="305"/>
      <c r="D84" s="305"/>
      <c r="E84" s="305"/>
      <c r="F84" s="305"/>
      <c r="G84" s="305"/>
      <c r="H84" s="305"/>
      <c r="I84" s="305"/>
      <c r="J84" s="305"/>
      <c r="K84" s="81"/>
      <c r="L84" s="79"/>
    </row>
    <row r="85" spans="1:12" s="80" customFormat="1" ht="14.25" customHeight="1" thickBot="1" x14ac:dyDescent="0.25">
      <c r="A85" s="77"/>
      <c r="B85" s="97"/>
      <c r="C85" s="97"/>
      <c r="D85" s="97"/>
      <c r="E85" s="97"/>
      <c r="F85" s="97"/>
      <c r="G85" s="97"/>
      <c r="H85" s="97"/>
      <c r="I85" s="97"/>
      <c r="J85" s="97"/>
      <c r="K85" s="81"/>
      <c r="L85" s="79"/>
    </row>
    <row r="86" spans="1:12" s="80" customFormat="1" ht="19.5" customHeight="1" thickBot="1" x14ac:dyDescent="0.25">
      <c r="A86" s="77"/>
      <c r="B86" s="304" t="s">
        <v>533</v>
      </c>
      <c r="C86" s="304"/>
      <c r="D86" s="304"/>
      <c r="E86" s="304"/>
      <c r="F86" s="313">
        <f>'Financiering vlaams'!F56+'Financiering niet vlaams'!C124</f>
        <v>0</v>
      </c>
      <c r="G86" s="313"/>
      <c r="H86" s="313"/>
      <c r="I86" s="81"/>
      <c r="J86" s="81"/>
      <c r="K86" s="81"/>
      <c r="L86" s="79"/>
    </row>
    <row r="87" spans="1:12" s="80" customFormat="1" ht="19.5" customHeight="1" thickBot="1" x14ac:dyDescent="0.25">
      <c r="A87" s="77"/>
      <c r="B87" s="304" t="s">
        <v>534</v>
      </c>
      <c r="C87" s="304"/>
      <c r="D87" s="304"/>
      <c r="E87" s="304"/>
      <c r="F87" s="313">
        <f>'Financiering vlaams'!G56+'Financiering niet vlaams'!D124</f>
        <v>0</v>
      </c>
      <c r="G87" s="313"/>
      <c r="H87" s="313"/>
      <c r="I87" s="103"/>
      <c r="J87" s="81"/>
      <c r="K87" s="81"/>
      <c r="L87" s="79"/>
    </row>
    <row r="88" spans="1:12" s="80" customFormat="1" ht="19.5" customHeight="1" thickBot="1" x14ac:dyDescent="0.25">
      <c r="A88" s="77"/>
      <c r="B88" s="304" t="s">
        <v>550</v>
      </c>
      <c r="C88" s="304"/>
      <c r="D88" s="304"/>
      <c r="E88" s="304"/>
      <c r="F88" s="318">
        <f>SUM(F86:H87)</f>
        <v>0</v>
      </c>
      <c r="G88" s="318"/>
      <c r="H88" s="318"/>
      <c r="I88" s="81"/>
      <c r="J88" s="81"/>
      <c r="K88" s="81"/>
      <c r="L88" s="79"/>
    </row>
    <row r="89" spans="1:12" s="80" customFormat="1" ht="21.75" customHeight="1" thickBot="1" x14ac:dyDescent="0.25">
      <c r="A89" s="77"/>
      <c r="B89" s="97"/>
      <c r="C89" s="97"/>
      <c r="D89" s="97"/>
      <c r="E89" s="97"/>
      <c r="F89" s="97"/>
      <c r="G89" s="97"/>
      <c r="H89" s="97"/>
      <c r="I89" s="97"/>
      <c r="J89" s="97"/>
      <c r="K89" s="81"/>
      <c r="L89" s="79"/>
    </row>
    <row r="90" spans="1:12" s="80" customFormat="1" ht="19.5" customHeight="1" thickBot="1" x14ac:dyDescent="0.25">
      <c r="A90" s="77"/>
      <c r="B90" s="304" t="s">
        <v>532</v>
      </c>
      <c r="C90" s="304"/>
      <c r="D90" s="304"/>
      <c r="E90" s="304"/>
      <c r="F90" s="313">
        <f>'Uitgaven Overzicht'!E65</f>
        <v>0</v>
      </c>
      <c r="G90" s="313"/>
      <c r="H90" s="313"/>
      <c r="I90" s="97"/>
      <c r="J90" s="97"/>
      <c r="K90" s="81"/>
      <c r="L90" s="79"/>
    </row>
    <row r="91" spans="1:12" s="80" customFormat="1" ht="19.5" customHeight="1" thickBot="1" x14ac:dyDescent="0.25">
      <c r="A91" s="77"/>
      <c r="B91" s="304" t="s">
        <v>629</v>
      </c>
      <c r="C91" s="304"/>
      <c r="D91" s="304"/>
      <c r="E91" s="304"/>
      <c r="F91" s="313">
        <f>'Uitgaven Overzicht'!F65+'Uitgaven Overzicht'!G65</f>
        <v>0</v>
      </c>
      <c r="G91" s="313"/>
      <c r="H91" s="313"/>
      <c r="I91" s="97"/>
      <c r="J91" s="97"/>
      <c r="K91" s="81"/>
      <c r="L91" s="79"/>
    </row>
    <row r="92" spans="1:12" s="80" customFormat="1" ht="19.5" customHeight="1" thickBot="1" x14ac:dyDescent="0.25">
      <c r="A92" s="77"/>
      <c r="B92" s="304" t="s">
        <v>630</v>
      </c>
      <c r="C92" s="304"/>
      <c r="D92" s="304"/>
      <c r="E92" s="304"/>
      <c r="F92" s="318">
        <f>SUM(F90:H91)</f>
        <v>0</v>
      </c>
      <c r="G92" s="318"/>
      <c r="H92" s="318"/>
      <c r="I92" s="97"/>
      <c r="J92" s="97"/>
      <c r="K92" s="81"/>
      <c r="L92" s="79"/>
    </row>
    <row r="93" spans="1:12" s="80" customFormat="1" ht="21.75" customHeight="1" thickBot="1" x14ac:dyDescent="0.25">
      <c r="A93" s="77"/>
      <c r="B93" s="97"/>
      <c r="C93" s="97"/>
      <c r="D93" s="97"/>
      <c r="E93" s="97"/>
      <c r="F93" s="97"/>
      <c r="G93" s="97"/>
      <c r="H93" s="97"/>
      <c r="I93" s="97"/>
      <c r="J93" s="97"/>
      <c r="K93" s="81"/>
      <c r="L93" s="79"/>
    </row>
    <row r="94" spans="1:12" s="80" customFormat="1" ht="19.5" customHeight="1" thickBot="1" x14ac:dyDescent="0.25">
      <c r="A94" s="77"/>
      <c r="B94" s="304" t="s">
        <v>694</v>
      </c>
      <c r="C94" s="304"/>
      <c r="D94" s="304"/>
      <c r="E94" s="304"/>
      <c r="F94" s="313">
        <f>'Financiering vlaams'!H56</f>
        <v>0</v>
      </c>
      <c r="G94" s="313"/>
      <c r="H94" s="313"/>
      <c r="I94" s="97"/>
      <c r="J94" s="97"/>
      <c r="K94" s="81"/>
      <c r="L94" s="79"/>
    </row>
    <row r="95" spans="1:12" s="80" customFormat="1" ht="19.5" customHeight="1" thickBot="1" x14ac:dyDescent="0.25">
      <c r="A95" s="77"/>
      <c r="B95" s="304" t="s">
        <v>695</v>
      </c>
      <c r="C95" s="304"/>
      <c r="D95" s="304"/>
      <c r="E95" s="304"/>
      <c r="F95" s="313">
        <f>'Financiering niet vlaams'!E124</f>
        <v>0</v>
      </c>
      <c r="G95" s="313"/>
      <c r="H95" s="313"/>
      <c r="I95" s="97"/>
      <c r="J95" s="97"/>
      <c r="K95" s="81"/>
      <c r="L95" s="79"/>
    </row>
    <row r="96" spans="1:12" s="80" customFormat="1" ht="19.5" customHeight="1" thickBot="1" x14ac:dyDescent="0.25">
      <c r="A96" s="77"/>
      <c r="B96" s="304" t="s">
        <v>696</v>
      </c>
      <c r="C96" s="304"/>
      <c r="D96" s="304"/>
      <c r="E96" s="304"/>
      <c r="F96" s="318">
        <f>F94+F95</f>
        <v>0</v>
      </c>
      <c r="G96" s="318"/>
      <c r="H96" s="318"/>
      <c r="I96" s="97"/>
      <c r="J96" s="97"/>
      <c r="K96" s="81"/>
      <c r="L96" s="79"/>
    </row>
    <row r="97" spans="1:12" s="80" customFormat="1" ht="26.25" customHeight="1" x14ac:dyDescent="0.2">
      <c r="A97" s="77"/>
      <c r="B97" s="319"/>
      <c r="C97" s="319"/>
      <c r="D97" s="319"/>
      <c r="E97" s="319"/>
      <c r="F97" s="97"/>
      <c r="G97" s="97"/>
      <c r="H97" s="97"/>
      <c r="I97" s="97"/>
      <c r="J97" s="97"/>
      <c r="K97" s="81"/>
      <c r="L97" s="79"/>
    </row>
    <row r="98" spans="1:12" s="101" customFormat="1" ht="39" customHeight="1" x14ac:dyDescent="0.2">
      <c r="A98" s="100" t="s">
        <v>551</v>
      </c>
      <c r="B98" s="303" t="s">
        <v>616</v>
      </c>
      <c r="C98" s="303"/>
      <c r="D98" s="303"/>
      <c r="E98" s="303"/>
      <c r="F98" s="303"/>
      <c r="G98" s="303"/>
      <c r="H98" s="303"/>
      <c r="I98" s="303"/>
      <c r="J98" s="303"/>
      <c r="K98" s="303"/>
    </row>
    <row r="99" spans="1:12" s="80" customFormat="1" ht="15" customHeight="1" x14ac:dyDescent="0.2">
      <c r="A99" s="98"/>
      <c r="B99" s="99"/>
      <c r="C99" s="99"/>
      <c r="D99" s="99"/>
      <c r="E99" s="99"/>
      <c r="F99" s="99"/>
      <c r="G99" s="99"/>
      <c r="H99" s="99"/>
      <c r="I99" s="99"/>
      <c r="J99" s="99"/>
      <c r="K99" s="81"/>
      <c r="L99" s="79"/>
    </row>
    <row r="100" spans="1:12" s="80" customFormat="1" ht="45.75" customHeight="1" x14ac:dyDescent="0.2">
      <c r="A100" s="99"/>
      <c r="B100" s="305" t="s">
        <v>636</v>
      </c>
      <c r="C100" s="305"/>
      <c r="D100" s="305"/>
      <c r="E100" s="305"/>
      <c r="F100" s="305"/>
      <c r="G100" s="305"/>
      <c r="H100" s="305"/>
      <c r="I100" s="305"/>
      <c r="J100" s="305"/>
      <c r="K100" s="81"/>
      <c r="L100" s="79"/>
    </row>
    <row r="101" spans="1:12" s="80" customFormat="1" ht="32.25" customHeight="1" x14ac:dyDescent="0.2">
      <c r="A101" s="99"/>
      <c r="B101" s="305" t="s">
        <v>631</v>
      </c>
      <c r="C101" s="305"/>
      <c r="D101" s="305"/>
      <c r="E101" s="305"/>
      <c r="F101" s="305"/>
      <c r="G101" s="305"/>
      <c r="H101" s="305"/>
      <c r="I101" s="305"/>
      <c r="J101" s="305"/>
      <c r="K101" s="81"/>
      <c r="L101" s="79"/>
    </row>
    <row r="102" spans="1:12" s="80" customFormat="1" ht="43.5" customHeight="1" x14ac:dyDescent="0.2">
      <c r="A102" s="99"/>
      <c r="B102" s="305" t="s">
        <v>737</v>
      </c>
      <c r="C102" s="305"/>
      <c r="D102" s="305"/>
      <c r="E102" s="305"/>
      <c r="F102" s="305"/>
      <c r="G102" s="305"/>
      <c r="H102" s="305"/>
      <c r="I102" s="305"/>
      <c r="J102" s="305"/>
      <c r="K102" s="81"/>
      <c r="L102" s="79"/>
    </row>
    <row r="103" spans="1:12" ht="15" customHeight="1" thickBot="1" x14ac:dyDescent="0.25">
      <c r="A103" s="7"/>
      <c r="B103" s="7"/>
      <c r="C103" s="7"/>
      <c r="D103" s="7"/>
      <c r="E103" s="7"/>
      <c r="F103" s="7"/>
      <c r="G103" s="7"/>
      <c r="H103" s="7"/>
      <c r="I103" s="7"/>
      <c r="J103" s="7"/>
      <c r="K103" s="18"/>
    </row>
    <row r="104" spans="1:12" ht="33" customHeight="1" thickBot="1" x14ac:dyDescent="0.25">
      <c r="A104" s="9"/>
      <c r="B104" s="302" t="s">
        <v>632</v>
      </c>
      <c r="C104" s="302"/>
      <c r="D104" s="302"/>
      <c r="E104" s="302"/>
      <c r="F104" s="302"/>
      <c r="G104" s="9"/>
      <c r="H104" s="299" t="s">
        <v>559</v>
      </c>
      <c r="I104" s="300"/>
      <c r="J104" s="301"/>
      <c r="K104" s="18"/>
    </row>
    <row r="105" spans="1:12" ht="17.25" customHeight="1" thickBot="1" x14ac:dyDescent="0.25">
      <c r="A105" s="28"/>
      <c r="B105" s="28"/>
      <c r="C105" s="28"/>
      <c r="D105" s="28"/>
      <c r="E105" s="28"/>
      <c r="F105" s="28"/>
      <c r="G105" s="28"/>
      <c r="H105" s="28"/>
      <c r="I105" s="8"/>
      <c r="J105" s="8"/>
      <c r="K105" s="18"/>
    </row>
    <row r="106" spans="1:12" ht="33.950000000000003" customHeight="1" thickBot="1" x14ac:dyDescent="0.25">
      <c r="A106" s="28"/>
      <c r="B106" s="302" t="s">
        <v>633</v>
      </c>
      <c r="C106" s="302"/>
      <c r="D106" s="302"/>
      <c r="E106" s="302"/>
      <c r="F106" s="302"/>
      <c r="G106" s="28"/>
      <c r="H106" s="299" t="s">
        <v>634</v>
      </c>
      <c r="I106" s="300"/>
      <c r="J106" s="301"/>
      <c r="K106" s="18"/>
    </row>
    <row r="107" spans="1:12" ht="17.25" customHeight="1" thickBot="1" x14ac:dyDescent="0.25">
      <c r="A107" s="9"/>
      <c r="B107" s="9"/>
      <c r="C107" s="9"/>
      <c r="D107" s="9"/>
      <c r="E107" s="9"/>
      <c r="F107" s="9"/>
      <c r="G107" s="9"/>
      <c r="H107" s="9"/>
      <c r="I107" s="8"/>
      <c r="J107" s="8"/>
      <c r="K107" s="18"/>
    </row>
    <row r="108" spans="1:12" ht="33.950000000000003" customHeight="1" thickBot="1" x14ac:dyDescent="0.25">
      <c r="A108" s="18"/>
      <c r="B108" s="302" t="s">
        <v>738</v>
      </c>
      <c r="C108" s="302"/>
      <c r="D108" s="302"/>
      <c r="E108" s="302"/>
      <c r="F108" s="302"/>
      <c r="G108" s="18"/>
      <c r="H108" s="299" t="s">
        <v>530</v>
      </c>
      <c r="I108" s="300"/>
      <c r="J108" s="301"/>
      <c r="K108" s="18"/>
    </row>
    <row r="109" spans="1:12" ht="17.25" customHeight="1" thickBot="1" x14ac:dyDescent="0.25">
      <c r="A109" s="18"/>
      <c r="B109" s="18"/>
      <c r="C109" s="18"/>
      <c r="D109" s="18"/>
      <c r="E109" s="18"/>
      <c r="F109" s="18"/>
      <c r="G109" s="18"/>
      <c r="H109" s="18"/>
      <c r="I109" s="18"/>
      <c r="J109" s="18"/>
      <c r="K109" s="18"/>
    </row>
    <row r="110" spans="1:12" ht="33.950000000000003" customHeight="1" thickBot="1" x14ac:dyDescent="0.25">
      <c r="A110" s="18"/>
      <c r="B110" s="302" t="s">
        <v>739</v>
      </c>
      <c r="C110" s="302"/>
      <c r="D110" s="302"/>
      <c r="E110" s="302"/>
      <c r="F110" s="302"/>
      <c r="G110" s="18"/>
      <c r="H110" s="299" t="s">
        <v>621</v>
      </c>
      <c r="I110" s="300"/>
      <c r="J110" s="301"/>
      <c r="K110" s="18"/>
    </row>
    <row r="111" spans="1:12" x14ac:dyDescent="0.2">
      <c r="A111" s="18"/>
      <c r="B111" s="18"/>
      <c r="C111" s="18"/>
      <c r="D111" s="18"/>
      <c r="E111" s="18"/>
      <c r="F111" s="18"/>
      <c r="G111" s="18"/>
      <c r="H111" s="18"/>
      <c r="I111" s="18"/>
      <c r="J111" s="18"/>
      <c r="K111" s="18"/>
    </row>
    <row r="112" spans="1:12" hidden="1" x14ac:dyDescent="0.2">
      <c r="A112" s="18"/>
      <c r="B112" s="18"/>
      <c r="C112" s="18"/>
      <c r="D112" s="18"/>
      <c r="E112" s="18"/>
      <c r="F112" s="18"/>
      <c r="G112" s="18"/>
      <c r="H112" s="18"/>
      <c r="I112" s="18"/>
      <c r="J112" s="18"/>
      <c r="K112" s="18"/>
    </row>
    <row r="113" spans="1:11" hidden="1" x14ac:dyDescent="0.2">
      <c r="A113" s="18"/>
      <c r="B113" s="18"/>
      <c r="C113" s="18"/>
      <c r="D113" s="18"/>
      <c r="E113" s="18"/>
      <c r="F113" s="18"/>
      <c r="G113" s="18"/>
      <c r="H113" s="18"/>
      <c r="I113" s="18"/>
      <c r="J113" s="18"/>
      <c r="K113" s="18"/>
    </row>
    <row r="114" spans="1:11" hidden="1" x14ac:dyDescent="0.2">
      <c r="A114" s="18"/>
      <c r="B114" s="18"/>
      <c r="C114" s="18"/>
      <c r="D114" s="18"/>
      <c r="E114" s="18"/>
      <c r="F114" s="18"/>
      <c r="G114" s="18"/>
      <c r="H114" s="18"/>
      <c r="I114" s="18"/>
      <c r="J114" s="18"/>
      <c r="K114" s="18"/>
    </row>
    <row r="115" spans="1:11" hidden="1" x14ac:dyDescent="0.2">
      <c r="A115" s="18"/>
      <c r="B115" s="18"/>
      <c r="C115" s="18"/>
      <c r="D115" s="18"/>
      <c r="E115" s="18"/>
      <c r="F115" s="18"/>
      <c r="G115" s="18"/>
      <c r="H115" s="18"/>
      <c r="I115" s="18"/>
      <c r="J115" s="18"/>
      <c r="K115" s="18"/>
    </row>
    <row r="116" spans="1:11" hidden="1" x14ac:dyDescent="0.2">
      <c r="A116" s="18"/>
      <c r="B116" s="18"/>
      <c r="C116" s="18"/>
      <c r="D116" s="18"/>
      <c r="E116" s="18"/>
      <c r="F116" s="18"/>
      <c r="G116" s="18"/>
      <c r="H116" s="18"/>
      <c r="I116" s="18"/>
      <c r="J116" s="18"/>
      <c r="K116" s="18"/>
    </row>
    <row r="117" spans="1:11" hidden="1" x14ac:dyDescent="0.2">
      <c r="A117" s="30"/>
      <c r="B117" s="18"/>
      <c r="C117" s="18"/>
      <c r="D117" s="18"/>
      <c r="E117" s="18"/>
      <c r="F117" s="18"/>
      <c r="G117" s="18"/>
      <c r="H117" s="18"/>
      <c r="I117" s="18"/>
      <c r="J117" s="18"/>
      <c r="K117" s="18"/>
    </row>
    <row r="118" spans="1:11" hidden="1" x14ac:dyDescent="0.2"/>
    <row r="119" spans="1:11" hidden="1" x14ac:dyDescent="0.2"/>
    <row r="120" spans="1:11" hidden="1" x14ac:dyDescent="0.2"/>
    <row r="121" spans="1:11" hidden="1" x14ac:dyDescent="0.2"/>
    <row r="122" spans="1:11" hidden="1" x14ac:dyDescent="0.2"/>
    <row r="123" spans="1:11" hidden="1" x14ac:dyDescent="0.2"/>
    <row r="124" spans="1:11" hidden="1" x14ac:dyDescent="0.2"/>
    <row r="125" spans="1:11" hidden="1" x14ac:dyDescent="0.2"/>
    <row r="126" spans="1:11" hidden="1" x14ac:dyDescent="0.2"/>
    <row r="127" spans="1:11" hidden="1" x14ac:dyDescent="0.2"/>
    <row r="128" spans="1:11" hidden="1" x14ac:dyDescent="0.2"/>
    <row r="129" spans="2:2" hidden="1" x14ac:dyDescent="0.2"/>
    <row r="130" spans="2:2" hidden="1" x14ac:dyDescent="0.2"/>
    <row r="131" spans="2:2" hidden="1" x14ac:dyDescent="0.2"/>
    <row r="132" spans="2:2" hidden="1" x14ac:dyDescent="0.2"/>
    <row r="133" spans="2:2" hidden="1" x14ac:dyDescent="0.2"/>
    <row r="134" spans="2:2" hidden="1" x14ac:dyDescent="0.2"/>
    <row r="135" spans="2:2" hidden="1" x14ac:dyDescent="0.2"/>
    <row r="136" spans="2:2" hidden="1" x14ac:dyDescent="0.2"/>
    <row r="137" spans="2:2" hidden="1" x14ac:dyDescent="0.2"/>
    <row r="138" spans="2:2" hidden="1" x14ac:dyDescent="0.2"/>
    <row r="139" spans="2:2" hidden="1" x14ac:dyDescent="0.2"/>
    <row r="140" spans="2:2" hidden="1" x14ac:dyDescent="0.2"/>
    <row r="141" spans="2:2" hidden="1" x14ac:dyDescent="0.2">
      <c r="B141" t="s">
        <v>761</v>
      </c>
    </row>
    <row r="142" spans="2:2" hidden="1" x14ac:dyDescent="0.2"/>
    <row r="143" spans="2:2" x14ac:dyDescent="0.2"/>
    <row r="144" spans="2:2" x14ac:dyDescent="0.2"/>
    <row r="145" x14ac:dyDescent="0.2"/>
    <row r="146" x14ac:dyDescent="0.2"/>
    <row r="147" x14ac:dyDescent="0.2"/>
    <row r="148" x14ac:dyDescent="0.2"/>
  </sheetData>
  <sheetProtection algorithmName="SHA-512" hashValue="sF0NNZKRk530/ylpAK2e+XqbRtLOPYOlJfOtCkbPPIaZUHvSvFy/ftYhA04w2B/8FxQCSHUUNfU2kzrpxnasbQ==" saltValue="R1WFlwW0gdJtWmGnJ2wvmw==" spinCount="100000" sheet="1" objects="1" scenarios="1"/>
  <mergeCells count="108">
    <mergeCell ref="F90:H90"/>
    <mergeCell ref="B91:E91"/>
    <mergeCell ref="B92:E92"/>
    <mergeCell ref="B94:E94"/>
    <mergeCell ref="F94:H94"/>
    <mergeCell ref="B95:E95"/>
    <mergeCell ref="F95:H95"/>
    <mergeCell ref="H104:J104"/>
    <mergeCell ref="B101:J101"/>
    <mergeCell ref="B98:K98"/>
    <mergeCell ref="B96:E96"/>
    <mergeCell ref="F96:H96"/>
    <mergeCell ref="H110:J110"/>
    <mergeCell ref="B100:J100"/>
    <mergeCell ref="B104:F104"/>
    <mergeCell ref="B108:F108"/>
    <mergeCell ref="F63:J64"/>
    <mergeCell ref="B82:K82"/>
    <mergeCell ref="B110:F110"/>
    <mergeCell ref="B102:J102"/>
    <mergeCell ref="H108:J108"/>
    <mergeCell ref="B76:J76"/>
    <mergeCell ref="B72:J72"/>
    <mergeCell ref="B66:J66"/>
    <mergeCell ref="B67:J67"/>
    <mergeCell ref="F91:H91"/>
    <mergeCell ref="B106:F106"/>
    <mergeCell ref="H106:J106"/>
    <mergeCell ref="B88:E88"/>
    <mergeCell ref="F88:H88"/>
    <mergeCell ref="B90:E90"/>
    <mergeCell ref="B86:E86"/>
    <mergeCell ref="F92:H92"/>
    <mergeCell ref="B97:E97"/>
    <mergeCell ref="B87:E87"/>
    <mergeCell ref="F87:H87"/>
    <mergeCell ref="B84:J84"/>
    <mergeCell ref="H50:J50"/>
    <mergeCell ref="F86:H86"/>
    <mergeCell ref="B47:J47"/>
    <mergeCell ref="B79:J79"/>
    <mergeCell ref="B48:F48"/>
    <mergeCell ref="H48:J48"/>
    <mergeCell ref="B69:J69"/>
    <mergeCell ref="B70:J70"/>
    <mergeCell ref="B78:J78"/>
    <mergeCell ref="B77:J77"/>
    <mergeCell ref="B50:F50"/>
    <mergeCell ref="B71:J71"/>
    <mergeCell ref="B54:J54"/>
    <mergeCell ref="B56:J56"/>
    <mergeCell ref="B57:J57"/>
    <mergeCell ref="B68:J68"/>
    <mergeCell ref="F61:J62"/>
    <mergeCell ref="B61:E62"/>
    <mergeCell ref="B55:J55"/>
    <mergeCell ref="A49:K49"/>
    <mergeCell ref="B73:J73"/>
    <mergeCell ref="B52:F52"/>
    <mergeCell ref="B74:J74"/>
    <mergeCell ref="B75:J75"/>
    <mergeCell ref="B45:J45"/>
    <mergeCell ref="B40:J40"/>
    <mergeCell ref="B33:J33"/>
    <mergeCell ref="B35:J35"/>
    <mergeCell ref="B34:J34"/>
    <mergeCell ref="B36:J36"/>
    <mergeCell ref="H37:J37"/>
    <mergeCell ref="B37:F37"/>
    <mergeCell ref="B39:J39"/>
    <mergeCell ref="B42:J42"/>
    <mergeCell ref="B41:J41"/>
    <mergeCell ref="B58:J58"/>
    <mergeCell ref="B59:E59"/>
    <mergeCell ref="F59:J60"/>
    <mergeCell ref="B63:E64"/>
    <mergeCell ref="B46:J46"/>
    <mergeCell ref="H31:J31"/>
    <mergeCell ref="B31:F31"/>
    <mergeCell ref="B18:K18"/>
    <mergeCell ref="B20:E20"/>
    <mergeCell ref="B28:J28"/>
    <mergeCell ref="B43:K43"/>
    <mergeCell ref="B30:J30"/>
    <mergeCell ref="B13:J13"/>
    <mergeCell ref="F21:J21"/>
    <mergeCell ref="B29:J29"/>
    <mergeCell ref="F20:J20"/>
    <mergeCell ref="B21:E21"/>
    <mergeCell ref="B23:K23"/>
    <mergeCell ref="B25:J25"/>
    <mergeCell ref="B26:J26"/>
    <mergeCell ref="B27:J27"/>
    <mergeCell ref="A1:H1"/>
    <mergeCell ref="A2:H2"/>
    <mergeCell ref="H9:J9"/>
    <mergeCell ref="B14:J14"/>
    <mergeCell ref="B15:J15"/>
    <mergeCell ref="B16:J16"/>
    <mergeCell ref="A5:J5"/>
    <mergeCell ref="A6:H6"/>
    <mergeCell ref="A7:F7"/>
    <mergeCell ref="H7:J8"/>
    <mergeCell ref="A8:F8"/>
    <mergeCell ref="A9:F9"/>
    <mergeCell ref="A10:F10"/>
    <mergeCell ref="H10:J11"/>
    <mergeCell ref="A11:F11"/>
  </mergeCells>
  <conditionalFormatting sqref="F20:F21">
    <cfRule type="cellIs" dxfId="410" priority="11" stopIfTrue="1" operator="equal">
      <formula>$A$293</formula>
    </cfRule>
  </conditionalFormatting>
  <conditionalFormatting sqref="F86:H86">
    <cfRule type="cellIs" dxfId="409" priority="8" stopIfTrue="1" operator="equal">
      <formula>$A$293</formula>
    </cfRule>
  </conditionalFormatting>
  <conditionalFormatting sqref="F87:H87">
    <cfRule type="cellIs" dxfId="408" priority="7" stopIfTrue="1" operator="equal">
      <formula>$A$293</formula>
    </cfRule>
  </conditionalFormatting>
  <conditionalFormatting sqref="F90:H90">
    <cfRule type="cellIs" dxfId="407" priority="6" stopIfTrue="1" operator="equal">
      <formula>$A$293</formula>
    </cfRule>
  </conditionalFormatting>
  <conditionalFormatting sqref="F91:H91">
    <cfRule type="cellIs" dxfId="406" priority="5" stopIfTrue="1" operator="equal">
      <formula>$A$293</formula>
    </cfRule>
  </conditionalFormatting>
  <conditionalFormatting sqref="F94:H94">
    <cfRule type="cellIs" dxfId="405" priority="2" stopIfTrue="1" operator="equal">
      <formula>$A$293</formula>
    </cfRule>
  </conditionalFormatting>
  <conditionalFormatting sqref="F95:H95">
    <cfRule type="cellIs" dxfId="404" priority="1" stopIfTrue="1" operator="equal">
      <formula>$A$293</formula>
    </cfRule>
  </conditionalFormatting>
  <hyperlinks>
    <hyperlink ref="A10" r:id="rId1" display="mailto:screenflanders@vlaanderen.be" xr:uid="{00000000-0004-0000-0000-000000000000}"/>
    <hyperlink ref="A11" r:id="rId2" xr:uid="{00000000-0004-0000-0000-000001000000}"/>
    <hyperlink ref="H31" location="'Financiering vlaams'!Afdrukbereik" display=" 'Financiering Vlaams'" xr:uid="{00000000-0004-0000-0000-000002000000}"/>
    <hyperlink ref="H37" location="'Financiering vlaams'!Afdrukbereik" display=" 'Financiering Vlaams'" xr:uid="{00000000-0004-0000-0000-000003000000}"/>
    <hyperlink ref="H37:J37" location="'Financiering niet vlaams'!A1" display="'Financiering Niet-Vlaams" xr:uid="{00000000-0004-0000-0000-000004000000}"/>
    <hyperlink ref="H48" location="'Financiering vlaams'!Afdrukbereik" display=" 'Financiering Vlaams'" xr:uid="{00000000-0004-0000-0000-000005000000}"/>
    <hyperlink ref="H48:J48" location="'Uitgaven Detail'!Afdruktitels" display="Uitgaven Detail" xr:uid="{00000000-0004-0000-0000-000006000000}"/>
    <hyperlink ref="H31:J31" location="'Financiering vlaams'!Afdrukbereik" display="Financiering Vlaams" xr:uid="{00000000-0004-0000-0000-000007000000}"/>
    <hyperlink ref="H104" location="'Financiering vlaams'!Afdrukbereik" display=" 'Financiering Vlaams'" xr:uid="{00000000-0004-0000-0000-000008000000}"/>
    <hyperlink ref="H104:J104" location="'Financiering vlaams'!Afdrukbereik" display="'Financiering Vlaams" xr:uid="{00000000-0004-0000-0000-000009000000}"/>
    <hyperlink ref="H108" location="'Financiering vlaams'!Afdrukbereik" display=" 'Financiering Vlaams'" xr:uid="{00000000-0004-0000-0000-00000A000000}"/>
    <hyperlink ref="H108:J108" location="'Uitgaven Detail'!Afdruktitels" display="Uitgaven Detail" xr:uid="{00000000-0004-0000-0000-00000B000000}"/>
    <hyperlink ref="H50" location="'Financiering vlaams'!Afdrukbereik" display=" 'Financiering Vlaams'" xr:uid="{00000000-0004-0000-0000-00000C000000}"/>
    <hyperlink ref="H50:J50" location="'Uitgaven Overzicht'!A1" display="Uitgaven Overzicht na Detail" xr:uid="{00000000-0004-0000-0000-00000D000000}"/>
    <hyperlink ref="H110" location="'Financiering vlaams'!Afdrukbereik" display=" 'Financiering Vlaams'" xr:uid="{00000000-0004-0000-0000-00000E000000}"/>
    <hyperlink ref="H110:J110" location="'Uitgaven Overzicht'!A1" display="Uitgaven Overzicht na Detail" xr:uid="{00000000-0004-0000-0000-00000F000000}"/>
    <hyperlink ref="H106" location="'Financiering vlaams'!Afdrukbereik" display=" 'Financiering Vlaams'" xr:uid="{00000000-0004-0000-0000-000010000000}"/>
    <hyperlink ref="H106:J106" location="'Financiering niet vlaams'!A1" display="Financiering niet-Vlaams" xr:uid="{00000000-0004-0000-0000-000011000000}"/>
  </hyperlinks>
  <pageMargins left="0.70866141732283472" right="0.70866141732283472" top="0.74803149606299213" bottom="0.74803149606299213" header="0.31496062992125984" footer="0.31496062992125984"/>
  <pageSetup paperSize="9" scale="84" fitToHeight="0" orientation="portrait" r:id="rId3"/>
  <headerFooter>
    <oddFooter>&amp;Lversie 2014-02&amp;C- pagina &amp;P van &amp;N -&amp;RProjectbegroting Screen Flanders</oddFooter>
  </headerFooter>
  <rowBreaks count="4" manualBreakCount="4">
    <brk id="32" max="10" man="1"/>
    <brk id="51" max="16383" man="1"/>
    <brk id="81" max="10" man="1"/>
    <brk id="140" max="1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6"/>
  <sheetViews>
    <sheetView workbookViewId="0">
      <pane ySplit="4" topLeftCell="A17" activePane="bottomLeft" state="frozen"/>
      <selection sqref="A1:H1"/>
      <selection pane="bottomLeft" sqref="A1:H1"/>
    </sheetView>
  </sheetViews>
  <sheetFormatPr defaultColWidth="0" defaultRowHeight="12.75" zeroHeight="1" x14ac:dyDescent="0.2"/>
  <cols>
    <col min="1" max="1" width="3.42578125" style="2" bestFit="1" customWidth="1"/>
    <col min="2" max="2" width="33" style="2" hidden="1" customWidth="1"/>
    <col min="3" max="3" width="18.28515625" style="2" customWidth="1"/>
    <col min="4" max="5" width="20.7109375" style="2" customWidth="1"/>
    <col min="6" max="7" width="16.85546875" style="1" customWidth="1"/>
    <col min="8" max="8" width="16.85546875" style="17" customWidth="1"/>
    <col min="9" max="16384" width="9.140625" style="5" hidden="1"/>
  </cols>
  <sheetData>
    <row r="1" spans="1:9" ht="54" customHeight="1" x14ac:dyDescent="0.2">
      <c r="A1" s="320" t="s">
        <v>552</v>
      </c>
      <c r="B1" s="320"/>
      <c r="C1" s="320"/>
      <c r="D1" s="320"/>
      <c r="E1" s="320"/>
      <c r="F1" s="320"/>
      <c r="G1" s="320"/>
      <c r="H1" s="320"/>
    </row>
    <row r="2" spans="1:9" s="3" customFormat="1" ht="24.75" customHeight="1" x14ac:dyDescent="0.2">
      <c r="A2" s="324" t="s">
        <v>748</v>
      </c>
      <c r="B2" s="325"/>
      <c r="C2" s="325"/>
      <c r="D2" s="112" t="str">
        <f>Toelichting!H10</f>
        <v>SCREEN.2020.___._____</v>
      </c>
      <c r="E2" s="110"/>
      <c r="F2" s="111"/>
      <c r="G2" s="327" t="s">
        <v>557</v>
      </c>
      <c r="H2" s="327"/>
      <c r="I2" s="327"/>
    </row>
    <row r="3" spans="1:9" s="3" customFormat="1" ht="24.75" customHeight="1" x14ac:dyDescent="0.2">
      <c r="A3" s="326"/>
      <c r="B3" s="326"/>
      <c r="C3" s="326"/>
      <c r="D3" s="326"/>
      <c r="E3" s="326"/>
      <c r="F3" s="326"/>
      <c r="G3" s="326"/>
      <c r="H3" s="326"/>
      <c r="I3" s="121"/>
    </row>
    <row r="4" spans="1:9" s="4" customFormat="1" ht="15.95" customHeight="1" x14ac:dyDescent="0.2">
      <c r="A4" s="104"/>
      <c r="B4" s="115" t="s">
        <v>15</v>
      </c>
      <c r="C4" s="328" t="s">
        <v>553</v>
      </c>
      <c r="D4" s="328"/>
      <c r="E4" s="328"/>
      <c r="F4" s="117" t="s">
        <v>40</v>
      </c>
      <c r="G4" s="117" t="s">
        <v>41</v>
      </c>
      <c r="H4" s="118" t="s">
        <v>535</v>
      </c>
    </row>
    <row r="5" spans="1:9" s="10" customFormat="1" x14ac:dyDescent="0.2">
      <c r="A5" s="54"/>
      <c r="B5" s="116" t="str">
        <f>A5 &amp; ". " &amp;C5</f>
        <v>. Overheidssteun</v>
      </c>
      <c r="C5" s="321" t="s">
        <v>0</v>
      </c>
      <c r="D5" s="322" t="s">
        <v>27</v>
      </c>
      <c r="E5" s="119" t="s">
        <v>1</v>
      </c>
      <c r="F5" s="360"/>
      <c r="G5" s="360"/>
      <c r="H5" s="362" t="str">
        <f>IF(F5+G5&gt;0,(F5+G5)/$H$56," ")</f>
        <v xml:space="preserve"> </v>
      </c>
    </row>
    <row r="6" spans="1:9" s="10" customFormat="1" x14ac:dyDescent="0.2">
      <c r="A6" s="55"/>
      <c r="B6" s="116" t="str">
        <f t="shared" ref="B6:B55" si="0">A6 &amp; ". " &amp;C6</f>
        <v xml:space="preserve">. </v>
      </c>
      <c r="C6" s="321"/>
      <c r="D6" s="322"/>
      <c r="E6" s="119" t="s">
        <v>2</v>
      </c>
      <c r="F6" s="360"/>
      <c r="G6" s="360"/>
      <c r="H6" s="362" t="str">
        <f t="shared" ref="H6:H55" si="1">IF(F6+G6&gt;0,(F6+G6)/$H$56," ")</f>
        <v xml:space="preserve"> </v>
      </c>
    </row>
    <row r="7" spans="1:9" s="10" customFormat="1" x14ac:dyDescent="0.2">
      <c r="A7" s="55"/>
      <c r="B7" s="116" t="str">
        <f t="shared" si="0"/>
        <v xml:space="preserve">. </v>
      </c>
      <c r="C7" s="321"/>
      <c r="D7" s="322"/>
      <c r="E7" s="119" t="s">
        <v>3</v>
      </c>
      <c r="F7" s="360"/>
      <c r="G7" s="360"/>
      <c r="H7" s="362" t="str">
        <f t="shared" si="1"/>
        <v xml:space="preserve"> </v>
      </c>
    </row>
    <row r="8" spans="1:9" s="10" customFormat="1" x14ac:dyDescent="0.2">
      <c r="A8" s="55"/>
      <c r="B8" s="116" t="str">
        <f t="shared" si="0"/>
        <v xml:space="preserve">. </v>
      </c>
      <c r="C8" s="321"/>
      <c r="D8" s="322"/>
      <c r="E8" s="119" t="s">
        <v>4</v>
      </c>
      <c r="F8" s="360"/>
      <c r="G8" s="360"/>
      <c r="H8" s="362" t="str">
        <f t="shared" si="1"/>
        <v xml:space="preserve"> </v>
      </c>
    </row>
    <row r="9" spans="1:9" s="10" customFormat="1" x14ac:dyDescent="0.2">
      <c r="A9" s="55"/>
      <c r="B9" s="116" t="str">
        <f t="shared" si="0"/>
        <v xml:space="preserve">. </v>
      </c>
      <c r="C9" s="321"/>
      <c r="D9" s="322" t="s">
        <v>26</v>
      </c>
      <c r="E9" s="322"/>
      <c r="F9" s="360"/>
      <c r="G9" s="360"/>
      <c r="H9" s="362" t="str">
        <f t="shared" si="1"/>
        <v xml:space="preserve"> </v>
      </c>
    </row>
    <row r="10" spans="1:9" s="10" customFormat="1" x14ac:dyDescent="0.2">
      <c r="A10" s="56"/>
      <c r="B10" s="116" t="str">
        <f>A10 &amp; ". " &amp;C10</f>
        <v xml:space="preserve">. </v>
      </c>
      <c r="C10" s="321"/>
      <c r="D10" s="322" t="s">
        <v>5</v>
      </c>
      <c r="E10" s="322"/>
      <c r="F10" s="360"/>
      <c r="G10" s="360"/>
      <c r="H10" s="362" t="str">
        <f t="shared" si="1"/>
        <v xml:space="preserve"> </v>
      </c>
    </row>
    <row r="11" spans="1:9" s="4" customFormat="1" ht="15.95" customHeight="1" x14ac:dyDescent="0.2">
      <c r="A11" s="105"/>
      <c r="B11" s="106" t="str">
        <f t="shared" si="0"/>
        <v>. Totaal Overheidssteun</v>
      </c>
      <c r="C11" s="323" t="s">
        <v>16</v>
      </c>
      <c r="D11" s="323"/>
      <c r="E11" s="323"/>
      <c r="F11" s="120">
        <f>SUM(F5:F10)</f>
        <v>0</v>
      </c>
      <c r="G11" s="120">
        <f>SUM(G5:G10)</f>
        <v>0</v>
      </c>
      <c r="H11" s="363" t="str">
        <f t="shared" si="1"/>
        <v xml:space="preserve"> </v>
      </c>
    </row>
    <row r="12" spans="1:9" s="10" customFormat="1" x14ac:dyDescent="0.2">
      <c r="A12" s="11"/>
      <c r="B12" s="12" t="str">
        <f t="shared" si="0"/>
        <v>. Inbreng producent</v>
      </c>
      <c r="C12" s="332" t="s">
        <v>29</v>
      </c>
      <c r="D12" s="322" t="s">
        <v>30</v>
      </c>
      <c r="E12" s="322"/>
      <c r="F12" s="361"/>
      <c r="G12" s="361"/>
      <c r="H12" s="362" t="str">
        <f t="shared" si="1"/>
        <v xml:space="preserve"> </v>
      </c>
    </row>
    <row r="13" spans="1:9" s="10" customFormat="1" x14ac:dyDescent="0.2">
      <c r="A13" s="11"/>
      <c r="B13" s="12" t="str">
        <f t="shared" si="0"/>
        <v xml:space="preserve">. </v>
      </c>
      <c r="C13" s="332"/>
      <c r="D13" s="322" t="s">
        <v>31</v>
      </c>
      <c r="E13" s="322"/>
      <c r="F13" s="361"/>
      <c r="G13" s="361"/>
      <c r="H13" s="362" t="str">
        <f t="shared" si="1"/>
        <v xml:space="preserve"> </v>
      </c>
    </row>
    <row r="14" spans="1:9" s="10" customFormat="1" x14ac:dyDescent="0.2">
      <c r="A14" s="11"/>
      <c r="B14" s="12" t="str">
        <f t="shared" si="0"/>
        <v xml:space="preserve">. </v>
      </c>
      <c r="C14" s="332"/>
      <c r="D14" s="322" t="s">
        <v>32</v>
      </c>
      <c r="E14" s="322"/>
      <c r="F14" s="361"/>
      <c r="G14" s="361"/>
      <c r="H14" s="362" t="str">
        <f t="shared" si="1"/>
        <v xml:space="preserve"> </v>
      </c>
    </row>
    <row r="15" spans="1:9" s="10" customFormat="1" x14ac:dyDescent="0.2">
      <c r="A15" s="11"/>
      <c r="B15" s="12" t="str">
        <f t="shared" si="0"/>
        <v xml:space="preserve">. </v>
      </c>
      <c r="C15" s="332"/>
      <c r="D15" s="322" t="s">
        <v>33</v>
      </c>
      <c r="E15" s="322"/>
      <c r="F15" s="361"/>
      <c r="G15" s="361"/>
      <c r="H15" s="362" t="str">
        <f t="shared" si="1"/>
        <v xml:space="preserve"> </v>
      </c>
    </row>
    <row r="16" spans="1:9" s="10" customFormat="1" x14ac:dyDescent="0.2">
      <c r="A16" s="11"/>
      <c r="B16" s="12" t="str">
        <f t="shared" si="0"/>
        <v xml:space="preserve">. </v>
      </c>
      <c r="C16" s="332"/>
      <c r="D16" s="322" t="s">
        <v>536</v>
      </c>
      <c r="E16" s="322"/>
      <c r="F16" s="361"/>
      <c r="G16" s="361"/>
      <c r="H16" s="362" t="str">
        <f t="shared" si="1"/>
        <v xml:space="preserve"> </v>
      </c>
    </row>
    <row r="17" spans="1:8" s="4" customFormat="1" ht="15.95" customHeight="1" x14ac:dyDescent="0.2">
      <c r="A17" s="107"/>
      <c r="B17" s="107" t="str">
        <f t="shared" si="0"/>
        <v>. Totaal Inbreng producent</v>
      </c>
      <c r="C17" s="323" t="s">
        <v>17</v>
      </c>
      <c r="D17" s="323"/>
      <c r="E17" s="323"/>
      <c r="F17" s="120">
        <f>SUM(F12:F16)</f>
        <v>0</v>
      </c>
      <c r="G17" s="120">
        <f>SUM(G12:G16)</f>
        <v>0</v>
      </c>
      <c r="H17" s="363" t="str">
        <f t="shared" si="1"/>
        <v xml:space="preserve"> </v>
      </c>
    </row>
    <row r="18" spans="1:8" s="10" customFormat="1" x14ac:dyDescent="0.2">
      <c r="A18" s="11"/>
      <c r="B18" s="12" t="str">
        <f t="shared" si="0"/>
        <v>. Coproductie</v>
      </c>
      <c r="C18" s="321" t="s">
        <v>6</v>
      </c>
      <c r="D18" s="330" t="s">
        <v>537</v>
      </c>
      <c r="E18" s="119" t="s">
        <v>7</v>
      </c>
      <c r="F18" s="361"/>
      <c r="G18" s="361"/>
      <c r="H18" s="362" t="str">
        <f t="shared" si="1"/>
        <v xml:space="preserve"> </v>
      </c>
    </row>
    <row r="19" spans="1:8" s="10" customFormat="1" x14ac:dyDescent="0.2">
      <c r="A19" s="11"/>
      <c r="B19" s="12" t="str">
        <f t="shared" si="0"/>
        <v xml:space="preserve">. </v>
      </c>
      <c r="C19" s="321"/>
      <c r="D19" s="330"/>
      <c r="E19" s="119" t="s">
        <v>770</v>
      </c>
      <c r="F19" s="361"/>
      <c r="G19" s="361"/>
      <c r="H19" s="362" t="str">
        <f t="shared" si="1"/>
        <v xml:space="preserve"> </v>
      </c>
    </row>
    <row r="20" spans="1:8" s="10" customFormat="1" x14ac:dyDescent="0.2">
      <c r="A20" s="11"/>
      <c r="B20" s="12" t="str">
        <f t="shared" si="0"/>
        <v xml:space="preserve">. </v>
      </c>
      <c r="C20" s="321"/>
      <c r="D20" s="330"/>
      <c r="E20" s="119" t="s">
        <v>771</v>
      </c>
      <c r="F20" s="361"/>
      <c r="G20" s="361"/>
      <c r="H20" s="362" t="str">
        <f t="shared" si="1"/>
        <v xml:space="preserve"> </v>
      </c>
    </row>
    <row r="21" spans="1:8" s="10" customFormat="1" x14ac:dyDescent="0.2">
      <c r="A21" s="11"/>
      <c r="B21" s="12" t="str">
        <f t="shared" si="0"/>
        <v xml:space="preserve">. </v>
      </c>
      <c r="C21" s="321"/>
      <c r="D21" s="330"/>
      <c r="E21" s="119" t="s">
        <v>772</v>
      </c>
      <c r="F21" s="361"/>
      <c r="G21" s="361"/>
      <c r="H21" s="362" t="str">
        <f t="shared" si="1"/>
        <v xml:space="preserve"> </v>
      </c>
    </row>
    <row r="22" spans="1:8" s="10" customFormat="1" x14ac:dyDescent="0.2">
      <c r="A22" s="11"/>
      <c r="B22" s="12" t="str">
        <f>A22 &amp; ". " &amp;C22</f>
        <v xml:space="preserve">. </v>
      </c>
      <c r="C22" s="321"/>
      <c r="D22" s="330"/>
      <c r="E22" s="119"/>
      <c r="F22" s="361"/>
      <c r="G22" s="361"/>
      <c r="H22" s="362" t="str">
        <f t="shared" si="1"/>
        <v xml:space="preserve"> </v>
      </c>
    </row>
    <row r="23" spans="1:8" s="10" customFormat="1" x14ac:dyDescent="0.2">
      <c r="A23" s="11"/>
      <c r="B23" s="12" t="str">
        <f>A23 &amp; ". " &amp;C23</f>
        <v xml:space="preserve">. </v>
      </c>
      <c r="C23" s="321"/>
      <c r="D23" s="330"/>
      <c r="E23" s="119" t="s">
        <v>5</v>
      </c>
      <c r="F23" s="361"/>
      <c r="G23" s="361"/>
      <c r="H23" s="362" t="str">
        <f t="shared" si="1"/>
        <v xml:space="preserve"> </v>
      </c>
    </row>
    <row r="24" spans="1:8" s="10" customFormat="1" x14ac:dyDescent="0.2">
      <c r="A24" s="11"/>
      <c r="B24" s="12" t="str">
        <f t="shared" si="0"/>
        <v xml:space="preserve">. </v>
      </c>
      <c r="C24" s="321"/>
      <c r="D24" s="322" t="s">
        <v>5</v>
      </c>
      <c r="E24" s="322"/>
      <c r="F24" s="361"/>
      <c r="G24" s="361"/>
      <c r="H24" s="362" t="str">
        <f t="shared" si="1"/>
        <v xml:space="preserve"> </v>
      </c>
    </row>
    <row r="25" spans="1:8" s="4" customFormat="1" ht="15.95" customHeight="1" x14ac:dyDescent="0.2">
      <c r="A25" s="107"/>
      <c r="B25" s="107" t="str">
        <f t="shared" si="0"/>
        <v>. Totaal Coproductie</v>
      </c>
      <c r="C25" s="323" t="s">
        <v>18</v>
      </c>
      <c r="D25" s="323"/>
      <c r="E25" s="323"/>
      <c r="F25" s="120">
        <f>SUM(F18:F24)</f>
        <v>0</v>
      </c>
      <c r="G25" s="120">
        <f>SUM(G18:G24)</f>
        <v>0</v>
      </c>
      <c r="H25" s="363" t="str">
        <f t="shared" si="1"/>
        <v xml:space="preserve"> </v>
      </c>
    </row>
    <row r="26" spans="1:8" s="10" customFormat="1" x14ac:dyDescent="0.2">
      <c r="A26" s="11"/>
      <c r="B26" s="12" t="str">
        <f t="shared" si="0"/>
        <v>. Participaties</v>
      </c>
      <c r="C26" s="321" t="s">
        <v>8</v>
      </c>
      <c r="D26" s="334" t="s">
        <v>9</v>
      </c>
      <c r="E26" s="334"/>
      <c r="F26" s="361"/>
      <c r="G26" s="361"/>
      <c r="H26" s="362" t="str">
        <f t="shared" si="1"/>
        <v xml:space="preserve"> </v>
      </c>
    </row>
    <row r="27" spans="1:8" s="10" customFormat="1" x14ac:dyDescent="0.2">
      <c r="A27" s="11"/>
      <c r="B27" s="12" t="str">
        <f t="shared" si="0"/>
        <v xml:space="preserve">. </v>
      </c>
      <c r="C27" s="321"/>
      <c r="D27" s="334" t="s">
        <v>10</v>
      </c>
      <c r="E27" s="335"/>
      <c r="F27" s="361"/>
      <c r="G27" s="361"/>
      <c r="H27" s="362" t="str">
        <f t="shared" si="1"/>
        <v xml:space="preserve"> </v>
      </c>
    </row>
    <row r="28" spans="1:8" s="10" customFormat="1" x14ac:dyDescent="0.2">
      <c r="A28" s="11"/>
      <c r="B28" s="12" t="str">
        <f t="shared" si="0"/>
        <v xml:space="preserve">. </v>
      </c>
      <c r="C28" s="321"/>
      <c r="D28" s="334" t="s">
        <v>11</v>
      </c>
      <c r="E28" s="335"/>
      <c r="F28" s="361"/>
      <c r="G28" s="361"/>
      <c r="H28" s="362" t="str">
        <f t="shared" si="1"/>
        <v xml:space="preserve"> </v>
      </c>
    </row>
    <row r="29" spans="1:8" s="10" customFormat="1" x14ac:dyDescent="0.2">
      <c r="A29" s="11"/>
      <c r="B29" s="12" t="str">
        <f t="shared" si="0"/>
        <v xml:space="preserve">. </v>
      </c>
      <c r="C29" s="321"/>
      <c r="D29" s="334" t="s">
        <v>12</v>
      </c>
      <c r="E29" s="335"/>
      <c r="F29" s="361"/>
      <c r="G29" s="361"/>
      <c r="H29" s="362" t="str">
        <f t="shared" si="1"/>
        <v xml:space="preserve"> </v>
      </c>
    </row>
    <row r="30" spans="1:8" s="10" customFormat="1" x14ac:dyDescent="0.2">
      <c r="A30" s="11"/>
      <c r="B30" s="12" t="str">
        <f t="shared" si="0"/>
        <v xml:space="preserve">. </v>
      </c>
      <c r="C30" s="321"/>
      <c r="D30" s="322" t="s">
        <v>538</v>
      </c>
      <c r="E30" s="322"/>
      <c r="F30" s="361"/>
      <c r="G30" s="361"/>
      <c r="H30" s="362" t="str">
        <f t="shared" si="1"/>
        <v xml:space="preserve"> </v>
      </c>
    </row>
    <row r="31" spans="1:8" s="108" customFormat="1" ht="15.95" customHeight="1" x14ac:dyDescent="0.2">
      <c r="A31" s="107"/>
      <c r="B31" s="107" t="str">
        <f t="shared" si="0"/>
        <v>. Totaal Participaties</v>
      </c>
      <c r="C31" s="323" t="s">
        <v>19</v>
      </c>
      <c r="D31" s="323"/>
      <c r="E31" s="323"/>
      <c r="F31" s="120">
        <f>SUM(F26:F30)</f>
        <v>0</v>
      </c>
      <c r="G31" s="120">
        <f>SUM(G26:G30)</f>
        <v>0</v>
      </c>
      <c r="H31" s="363" t="str">
        <f t="shared" si="1"/>
        <v xml:space="preserve"> </v>
      </c>
    </row>
    <row r="32" spans="1:8" s="114" customFormat="1" ht="15" customHeight="1" x14ac:dyDescent="0.2">
      <c r="A32" s="113"/>
      <c r="B32" s="87" t="str">
        <f t="shared" si="0"/>
        <v>. Leningen ter financiering projectbudget</v>
      </c>
      <c r="C32" s="332" t="s">
        <v>539</v>
      </c>
      <c r="D32" s="332"/>
      <c r="E32" s="332"/>
      <c r="F32" s="361"/>
      <c r="G32" s="361"/>
      <c r="H32" s="362" t="str">
        <f t="shared" si="1"/>
        <v xml:space="preserve"> </v>
      </c>
    </row>
    <row r="33" spans="1:8" s="108" customFormat="1" ht="15.95" customHeight="1" x14ac:dyDescent="0.2">
      <c r="A33" s="107"/>
      <c r="B33" s="107" t="str">
        <f t="shared" si="0"/>
        <v>. Totaal Leningen financiering projectbudg</v>
      </c>
      <c r="C33" s="323" t="s">
        <v>20</v>
      </c>
      <c r="D33" s="323"/>
      <c r="E33" s="323"/>
      <c r="F33" s="120">
        <f>SUM(F32)</f>
        <v>0</v>
      </c>
      <c r="G33" s="120">
        <f>SUM(G32)</f>
        <v>0</v>
      </c>
      <c r="H33" s="363" t="str">
        <f t="shared" si="1"/>
        <v xml:space="preserve"> </v>
      </c>
    </row>
    <row r="34" spans="1:8" s="114" customFormat="1" ht="15" customHeight="1" x14ac:dyDescent="0.2">
      <c r="A34" s="113"/>
      <c r="B34" s="87" t="str">
        <f t="shared" si="0"/>
        <v>. Tax Shelter investeringen - BRUTO</v>
      </c>
      <c r="C34" s="332" t="s">
        <v>768</v>
      </c>
      <c r="D34" s="332"/>
      <c r="E34" s="332"/>
      <c r="F34" s="359"/>
      <c r="G34" s="359"/>
      <c r="H34" s="364" t="str">
        <f t="shared" si="1"/>
        <v xml:space="preserve"> </v>
      </c>
    </row>
    <row r="35" spans="1:8" s="114" customFormat="1" ht="27" customHeight="1" x14ac:dyDescent="0.2">
      <c r="A35" s="113"/>
      <c r="B35" s="87"/>
      <c r="C35" s="337" t="s">
        <v>767</v>
      </c>
      <c r="D35" s="337"/>
      <c r="E35" s="337"/>
      <c r="F35" s="359"/>
      <c r="G35" s="359"/>
      <c r="H35" s="364"/>
    </row>
    <row r="36" spans="1:8" s="108" customFormat="1" ht="15.95" customHeight="1" x14ac:dyDescent="0.2">
      <c r="A36" s="107"/>
      <c r="B36" s="107" t="str">
        <f t="shared" si="0"/>
        <v xml:space="preserve">. Totaal Taxshelter risicokapitaal </v>
      </c>
      <c r="C36" s="323" t="s">
        <v>744</v>
      </c>
      <c r="D36" s="323"/>
      <c r="E36" s="323"/>
      <c r="F36" s="120">
        <f>SUM(F34)</f>
        <v>0</v>
      </c>
      <c r="G36" s="120">
        <f>SUM(G34)</f>
        <v>0</v>
      </c>
      <c r="H36" s="363" t="str">
        <f t="shared" si="1"/>
        <v xml:space="preserve"> </v>
      </c>
    </row>
    <row r="37" spans="1:8" s="114" customFormat="1" x14ac:dyDescent="0.2">
      <c r="A37" s="113"/>
      <c r="B37" s="87" t="str">
        <f t="shared" si="0"/>
        <v>. Risicokapitaal buiten Tax Shelter</v>
      </c>
      <c r="C37" s="332" t="s">
        <v>745</v>
      </c>
      <c r="D37" s="332"/>
      <c r="E37" s="332"/>
      <c r="F37" s="361"/>
      <c r="G37" s="361"/>
      <c r="H37" s="362" t="str">
        <f t="shared" si="1"/>
        <v xml:space="preserve"> </v>
      </c>
    </row>
    <row r="38" spans="1:8" s="108" customFormat="1" ht="15.95" customHeight="1" x14ac:dyDescent="0.2">
      <c r="A38" s="107"/>
      <c r="B38" s="107" t="str">
        <f t="shared" si="0"/>
        <v>. Totaal risicokapitaal buiten taxshelter</v>
      </c>
      <c r="C38" s="323" t="s">
        <v>21</v>
      </c>
      <c r="D38" s="323"/>
      <c r="E38" s="323"/>
      <c r="F38" s="120">
        <f>SUM(F37)</f>
        <v>0</v>
      </c>
      <c r="G38" s="120">
        <f>SUM(G37)</f>
        <v>0</v>
      </c>
      <c r="H38" s="363" t="str">
        <f t="shared" si="1"/>
        <v xml:space="preserve"> </v>
      </c>
    </row>
    <row r="39" spans="1:8" s="114" customFormat="1" x14ac:dyDescent="0.2">
      <c r="A39" s="113"/>
      <c r="B39" s="87" t="str">
        <f t="shared" si="0"/>
        <v>. Voorverkopen</v>
      </c>
      <c r="C39" s="329" t="s">
        <v>13</v>
      </c>
      <c r="D39" s="330" t="s">
        <v>537</v>
      </c>
      <c r="E39" s="119" t="s">
        <v>7</v>
      </c>
      <c r="F39" s="361"/>
      <c r="G39" s="361"/>
      <c r="H39" s="362" t="str">
        <f t="shared" si="1"/>
        <v xml:space="preserve"> </v>
      </c>
    </row>
    <row r="40" spans="1:8" s="114" customFormat="1" x14ac:dyDescent="0.2">
      <c r="A40" s="113"/>
      <c r="B40" s="87" t="str">
        <f t="shared" si="0"/>
        <v xml:space="preserve">. </v>
      </c>
      <c r="C40" s="329"/>
      <c r="D40" s="330"/>
      <c r="E40" s="119" t="s">
        <v>770</v>
      </c>
      <c r="F40" s="361"/>
      <c r="G40" s="361"/>
      <c r="H40" s="362" t="str">
        <f t="shared" si="1"/>
        <v xml:space="preserve"> </v>
      </c>
    </row>
    <row r="41" spans="1:8" s="114" customFormat="1" x14ac:dyDescent="0.2">
      <c r="A41" s="113"/>
      <c r="B41" s="87" t="str">
        <f t="shared" si="0"/>
        <v xml:space="preserve">. </v>
      </c>
      <c r="C41" s="329"/>
      <c r="D41" s="330"/>
      <c r="E41" s="119" t="s">
        <v>771</v>
      </c>
      <c r="F41" s="361"/>
      <c r="G41" s="361"/>
      <c r="H41" s="362" t="str">
        <f t="shared" si="1"/>
        <v xml:space="preserve"> </v>
      </c>
    </row>
    <row r="42" spans="1:8" s="114" customFormat="1" x14ac:dyDescent="0.2">
      <c r="A42" s="113"/>
      <c r="B42" s="87" t="str">
        <f>A42 &amp; ". " &amp;C42</f>
        <v xml:space="preserve">. </v>
      </c>
      <c r="C42" s="329"/>
      <c r="D42" s="330"/>
      <c r="E42" s="119" t="s">
        <v>772</v>
      </c>
      <c r="F42" s="361"/>
      <c r="G42" s="361"/>
      <c r="H42" s="362" t="str">
        <f>IF(F42+G42&gt;0,(F42+G42)/$H$56," ")</f>
        <v xml:space="preserve"> </v>
      </c>
    </row>
    <row r="43" spans="1:8" s="114" customFormat="1" x14ac:dyDescent="0.2">
      <c r="A43" s="113"/>
      <c r="B43" s="87" t="str">
        <f>A43 &amp; ". " &amp;C43</f>
        <v xml:space="preserve">. </v>
      </c>
      <c r="C43" s="329"/>
      <c r="D43" s="330"/>
      <c r="E43" s="119" t="s">
        <v>5</v>
      </c>
      <c r="F43" s="361"/>
      <c r="G43" s="361"/>
      <c r="H43" s="362" t="str">
        <f>IF(F43+G43&gt;0,(F43+G43)/$H$56," ")</f>
        <v xml:space="preserve"> </v>
      </c>
    </row>
    <row r="44" spans="1:8" s="114" customFormat="1" x14ac:dyDescent="0.2">
      <c r="A44" s="113"/>
      <c r="B44" s="87" t="str">
        <f t="shared" si="0"/>
        <v xml:space="preserve">. </v>
      </c>
      <c r="C44" s="329"/>
      <c r="D44" s="331" t="s">
        <v>540</v>
      </c>
      <c r="E44" s="119" t="s">
        <v>772</v>
      </c>
      <c r="F44" s="361"/>
      <c r="G44" s="361"/>
      <c r="H44" s="362" t="str">
        <f t="shared" si="1"/>
        <v xml:space="preserve"> </v>
      </c>
    </row>
    <row r="45" spans="1:8" s="114" customFormat="1" x14ac:dyDescent="0.2">
      <c r="A45" s="113"/>
      <c r="B45" s="87" t="str">
        <f t="shared" si="0"/>
        <v xml:space="preserve">. </v>
      </c>
      <c r="C45" s="329"/>
      <c r="D45" s="331"/>
      <c r="E45" s="119" t="s">
        <v>5</v>
      </c>
      <c r="F45" s="361"/>
      <c r="G45" s="361"/>
      <c r="H45" s="362" t="str">
        <f t="shared" si="1"/>
        <v xml:space="preserve"> </v>
      </c>
    </row>
    <row r="46" spans="1:8" s="114" customFormat="1" x14ac:dyDescent="0.2">
      <c r="A46" s="113"/>
      <c r="B46" s="87" t="str">
        <f t="shared" si="0"/>
        <v xml:space="preserve">. </v>
      </c>
      <c r="C46" s="329"/>
      <c r="D46" s="322" t="s">
        <v>34</v>
      </c>
      <c r="E46" s="322"/>
      <c r="F46" s="361"/>
      <c r="G46" s="361"/>
      <c r="H46" s="362" t="str">
        <f t="shared" si="1"/>
        <v xml:space="preserve"> </v>
      </c>
    </row>
    <row r="47" spans="1:8" s="114" customFormat="1" x14ac:dyDescent="0.2">
      <c r="A47" s="113"/>
      <c r="B47" s="87" t="str">
        <f t="shared" si="0"/>
        <v xml:space="preserve">. </v>
      </c>
      <c r="C47" s="329"/>
      <c r="D47" s="322" t="s">
        <v>541</v>
      </c>
      <c r="E47" s="322"/>
      <c r="F47" s="361"/>
      <c r="G47" s="361"/>
      <c r="H47" s="362" t="str">
        <f t="shared" si="1"/>
        <v xml:space="preserve"> </v>
      </c>
    </row>
    <row r="48" spans="1:8" s="114" customFormat="1" x14ac:dyDescent="0.2">
      <c r="A48" s="113"/>
      <c r="B48" s="87" t="str">
        <f t="shared" si="0"/>
        <v xml:space="preserve">. </v>
      </c>
      <c r="C48" s="329"/>
      <c r="D48" s="322" t="s">
        <v>5</v>
      </c>
      <c r="E48" s="322"/>
      <c r="F48" s="361"/>
      <c r="G48" s="361"/>
      <c r="H48" s="362" t="str">
        <f t="shared" si="1"/>
        <v xml:space="preserve"> </v>
      </c>
    </row>
    <row r="49" spans="1:8" s="108" customFormat="1" ht="15.95" customHeight="1" x14ac:dyDescent="0.2">
      <c r="A49" s="107"/>
      <c r="B49" s="107" t="str">
        <f t="shared" si="0"/>
        <v>. Totaal Voorverkopen</v>
      </c>
      <c r="C49" s="323" t="s">
        <v>22</v>
      </c>
      <c r="D49" s="323"/>
      <c r="E49" s="323"/>
      <c r="F49" s="120">
        <f>SUM(F39:F48)</f>
        <v>0</v>
      </c>
      <c r="G49" s="120">
        <f>SUM(G39:G48)</f>
        <v>0</v>
      </c>
      <c r="H49" s="363" t="str">
        <f t="shared" si="1"/>
        <v xml:space="preserve"> </v>
      </c>
    </row>
    <row r="50" spans="1:8" s="114" customFormat="1" x14ac:dyDescent="0.2">
      <c r="A50" s="113"/>
      <c r="B50" s="87" t="str">
        <f t="shared" si="0"/>
        <v>. Europese steun</v>
      </c>
      <c r="C50" s="321" t="s">
        <v>35</v>
      </c>
      <c r="D50" s="322" t="s">
        <v>542</v>
      </c>
      <c r="E50" s="322"/>
      <c r="F50" s="361"/>
      <c r="G50" s="361"/>
      <c r="H50" s="362" t="str">
        <f t="shared" si="1"/>
        <v xml:space="preserve"> </v>
      </c>
    </row>
    <row r="51" spans="1:8" s="114" customFormat="1" x14ac:dyDescent="0.2">
      <c r="A51" s="113"/>
      <c r="B51" s="87" t="str">
        <f t="shared" si="0"/>
        <v xml:space="preserve">. </v>
      </c>
      <c r="C51" s="321"/>
      <c r="D51" s="322" t="s">
        <v>39</v>
      </c>
      <c r="E51" s="322"/>
      <c r="F51" s="361"/>
      <c r="G51" s="361"/>
      <c r="H51" s="362" t="str">
        <f t="shared" si="1"/>
        <v xml:space="preserve"> </v>
      </c>
    </row>
    <row r="52" spans="1:8" s="114" customFormat="1" x14ac:dyDescent="0.2">
      <c r="A52" s="113"/>
      <c r="B52" s="87" t="str">
        <f t="shared" si="0"/>
        <v xml:space="preserve">. </v>
      </c>
      <c r="C52" s="321"/>
      <c r="D52" s="322" t="s">
        <v>5</v>
      </c>
      <c r="E52" s="322"/>
      <c r="F52" s="361"/>
      <c r="G52" s="361"/>
      <c r="H52" s="362" t="str">
        <f t="shared" si="1"/>
        <v xml:space="preserve"> </v>
      </c>
    </row>
    <row r="53" spans="1:8" s="108" customFormat="1" ht="15.95" customHeight="1" x14ac:dyDescent="0.2">
      <c r="A53" s="107"/>
      <c r="B53" s="107" t="str">
        <f t="shared" si="0"/>
        <v>. Totaal Europese steun</v>
      </c>
      <c r="C53" s="323" t="s">
        <v>23</v>
      </c>
      <c r="D53" s="323"/>
      <c r="E53" s="323"/>
      <c r="F53" s="120">
        <f>SUM(F50:F52)</f>
        <v>0</v>
      </c>
      <c r="G53" s="120">
        <f>SUM(G50:G52)</f>
        <v>0</v>
      </c>
      <c r="H53" s="363" t="str">
        <f t="shared" si="1"/>
        <v xml:space="preserve"> </v>
      </c>
    </row>
    <row r="54" spans="1:8" s="114" customFormat="1" x14ac:dyDescent="0.2">
      <c r="A54" s="113"/>
      <c r="B54" s="87" t="str">
        <f t="shared" si="0"/>
        <v>. Andere zoals sponsoring</v>
      </c>
      <c r="C54" s="321" t="s">
        <v>543</v>
      </c>
      <c r="D54" s="321"/>
      <c r="E54" s="321"/>
      <c r="F54" s="361"/>
      <c r="G54" s="361"/>
      <c r="H54" s="362" t="str">
        <f t="shared" si="1"/>
        <v xml:space="preserve"> </v>
      </c>
    </row>
    <row r="55" spans="1:8" s="108" customFormat="1" ht="15.95" customHeight="1" x14ac:dyDescent="0.2">
      <c r="A55" s="107"/>
      <c r="B55" s="109" t="str">
        <f t="shared" si="0"/>
        <v>. Totaal andere zoals sponsoring</v>
      </c>
      <c r="C55" s="336" t="s">
        <v>24</v>
      </c>
      <c r="D55" s="336"/>
      <c r="E55" s="336"/>
      <c r="F55" s="152">
        <f>SUM(F54)</f>
        <v>0</v>
      </c>
      <c r="G55" s="152">
        <f>SUM(G54)</f>
        <v>0</v>
      </c>
      <c r="H55" s="365" t="str">
        <f t="shared" si="1"/>
        <v xml:space="preserve"> </v>
      </c>
    </row>
    <row r="56" spans="1:8" s="156" customFormat="1" ht="15.95" customHeight="1" x14ac:dyDescent="0.2">
      <c r="A56" s="153"/>
      <c r="B56" s="153"/>
      <c r="C56" s="333" t="s">
        <v>25</v>
      </c>
      <c r="D56" s="333"/>
      <c r="E56" s="333"/>
      <c r="F56" s="154">
        <f>SUM(F55,F53,F49,F38,F36,F33,F31,F25,F17,F11)</f>
        <v>0</v>
      </c>
      <c r="G56" s="154">
        <f>SUM(G55,G53,G49,G38,G36,G33,G31,G25,G17,G11)</f>
        <v>0</v>
      </c>
      <c r="H56" s="155">
        <f>F56+G56</f>
        <v>0</v>
      </c>
    </row>
    <row r="57" spans="1:8" s="10" customFormat="1" ht="12.75" hidden="1" customHeight="1" x14ac:dyDescent="0.2">
      <c r="A57" s="13"/>
      <c r="B57" s="13"/>
      <c r="E57" s="13"/>
      <c r="F57" s="14"/>
      <c r="G57" s="14"/>
      <c r="H57" s="16"/>
    </row>
    <row r="58" spans="1:8" s="10" customFormat="1" ht="12.75" hidden="1" customHeight="1" x14ac:dyDescent="0.2">
      <c r="F58" s="15"/>
      <c r="G58" s="15"/>
      <c r="H58" s="16"/>
    </row>
    <row r="59" spans="1:8" s="10" customFormat="1" ht="12.75" hidden="1" customHeight="1" x14ac:dyDescent="0.2">
      <c r="F59" s="15"/>
      <c r="G59" s="15"/>
      <c r="H59" s="16"/>
    </row>
    <row r="60" spans="1:8" s="10" customFormat="1" ht="12.75" hidden="1" customHeight="1" x14ac:dyDescent="0.2">
      <c r="F60" s="15"/>
      <c r="G60" s="15"/>
      <c r="H60" s="16"/>
    </row>
    <row r="61" spans="1:8" s="10" customFormat="1" ht="12.75" hidden="1" customHeight="1" x14ac:dyDescent="0.2">
      <c r="F61" s="15"/>
      <c r="G61" s="15"/>
      <c r="H61" s="16"/>
    </row>
    <row r="62" spans="1:8" s="10" customFormat="1" ht="12.75" hidden="1" customHeight="1" x14ac:dyDescent="0.2">
      <c r="F62" s="15"/>
      <c r="G62" s="15"/>
      <c r="H62" s="16"/>
    </row>
    <row r="63" spans="1:8" ht="12.75" hidden="1" customHeight="1" x14ac:dyDescent="0.2"/>
    <row r="64" spans="1:8" ht="12.75" hidden="1" customHeight="1" x14ac:dyDescent="0.2">
      <c r="E64" s="2" t="s">
        <v>754</v>
      </c>
    </row>
    <row r="65" spans="5:5" ht="12.75" hidden="1" customHeight="1" x14ac:dyDescent="0.2">
      <c r="E65" s="2" t="s">
        <v>752</v>
      </c>
    </row>
    <row r="66" spans="5:5" ht="12.75" hidden="1" customHeight="1" x14ac:dyDescent="0.2">
      <c r="E66" s="2" t="s">
        <v>753</v>
      </c>
    </row>
  </sheetData>
  <sheetProtection algorithmName="SHA-512" hashValue="5seNSvl+c5k4DUN5piZOAhCs9XYM/8Mo5BXjuGMMXicPBHe/F01FkRAryu7jrsVtAuWiIepBDQ+lhCkfSLkviQ==" saltValue="kYGH/ggIL1oFA2/G0jyA0A==" spinCount="100000" sheet="1" objects="1" scenarios="1"/>
  <mergeCells count="53">
    <mergeCell ref="F34:F35"/>
    <mergeCell ref="C36:E36"/>
    <mergeCell ref="C35:E35"/>
    <mergeCell ref="G34:G35"/>
    <mergeCell ref="H34:H35"/>
    <mergeCell ref="C34:E34"/>
    <mergeCell ref="C56:E56"/>
    <mergeCell ref="C31:E31"/>
    <mergeCell ref="C17:E17"/>
    <mergeCell ref="C25:E25"/>
    <mergeCell ref="C33:E33"/>
    <mergeCell ref="D29:E29"/>
    <mergeCell ref="C53:E53"/>
    <mergeCell ref="D28:E28"/>
    <mergeCell ref="C18:C24"/>
    <mergeCell ref="C32:E32"/>
    <mergeCell ref="C26:C30"/>
    <mergeCell ref="D26:E26"/>
    <mergeCell ref="D27:E27"/>
    <mergeCell ref="D18:D23"/>
    <mergeCell ref="C37:E37"/>
    <mergeCell ref="C55:E55"/>
    <mergeCell ref="D15:E15"/>
    <mergeCell ref="C54:E54"/>
    <mergeCell ref="C50:C52"/>
    <mergeCell ref="C49:E49"/>
    <mergeCell ref="D46:E46"/>
    <mergeCell ref="D47:E47"/>
    <mergeCell ref="D48:E48"/>
    <mergeCell ref="D50:E50"/>
    <mergeCell ref="D51:E51"/>
    <mergeCell ref="D30:E30"/>
    <mergeCell ref="D52:E52"/>
    <mergeCell ref="C39:C48"/>
    <mergeCell ref="D39:D43"/>
    <mergeCell ref="D44:D45"/>
    <mergeCell ref="C38:E38"/>
    <mergeCell ref="A1:H1"/>
    <mergeCell ref="C5:C10"/>
    <mergeCell ref="D16:E16"/>
    <mergeCell ref="D24:E24"/>
    <mergeCell ref="D10:E10"/>
    <mergeCell ref="C11:E11"/>
    <mergeCell ref="A2:C2"/>
    <mergeCell ref="A3:H3"/>
    <mergeCell ref="G2:I2"/>
    <mergeCell ref="C4:E4"/>
    <mergeCell ref="D5:D8"/>
    <mergeCell ref="D9:E9"/>
    <mergeCell ref="D12:E12"/>
    <mergeCell ref="D13:E13"/>
    <mergeCell ref="D14:E14"/>
    <mergeCell ref="C12:C16"/>
  </mergeCells>
  <phoneticPr fontId="0" type="noConversion"/>
  <conditionalFormatting sqref="F5:G10 F12:G16 F18:G24 F26:G30 F32:G32 F34:G34 F37:G37 F39:G40 F50:G52 F54:G54 F47:G48">
    <cfRule type="cellIs" dxfId="403" priority="8" operator="equal">
      <formula>$I$1</formula>
    </cfRule>
  </conditionalFormatting>
  <conditionalFormatting sqref="F41:G46">
    <cfRule type="cellIs" dxfId="402" priority="1" operator="equal">
      <formula>$I$1</formula>
    </cfRule>
  </conditionalFormatting>
  <hyperlinks>
    <hyperlink ref="G2" location="Toelichting!A1" display="Toelichting!A1" xr:uid="{00000000-0004-0000-0100-000000000000}"/>
  </hyperlinks>
  <printOptions horizontalCentered="1"/>
  <pageMargins left="0.62992125984251968" right="0.62992125984251968" top="0.74803149606299213" bottom="0.39370078740157483" header="0.27559055118110237" footer="0.31496062992125984"/>
  <pageSetup paperSize="9" scale="78" fitToHeight="0" orientation="portrait" r:id="rId1"/>
  <headerFooter alignWithMargins="0">
    <oddHeader>&amp;C&amp;F</oddHeader>
    <oddFooter>&amp;L&amp;D&amp;R&amp;A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46"/>
  <sheetViews>
    <sheetView zoomScaleNormal="100" workbookViewId="0">
      <pane ySplit="3" topLeftCell="A10" activePane="bottomLeft" state="frozen"/>
      <selection sqref="A1:H1"/>
      <selection pane="bottomLeft" sqref="A1:E1"/>
    </sheetView>
  </sheetViews>
  <sheetFormatPr defaultColWidth="0" defaultRowHeight="15" zeroHeight="1" x14ac:dyDescent="0.25"/>
  <cols>
    <col min="1" max="1" width="21.85546875" style="35" bestFit="1" customWidth="1"/>
    <col min="2" max="2" width="21.42578125" style="35" customWidth="1"/>
    <col min="3" max="5" width="17.140625" style="35" customWidth="1"/>
    <col min="6" max="16384" width="0" style="35" hidden="1"/>
  </cols>
  <sheetData>
    <row r="1" spans="1:255" ht="41.25" customHeight="1" x14ac:dyDescent="0.25">
      <c r="A1" s="320" t="s">
        <v>702</v>
      </c>
      <c r="B1" s="320"/>
      <c r="C1" s="320"/>
      <c r="D1" s="320"/>
      <c r="E1" s="320"/>
    </row>
    <row r="2" spans="1:255" ht="22.5" customHeight="1" x14ac:dyDescent="0.25">
      <c r="A2" s="132" t="s">
        <v>748</v>
      </c>
      <c r="B2" s="133" t="str">
        <f>Toelichting!H10</f>
        <v>SCREEN.2020.___._____</v>
      </c>
      <c r="C2" s="132"/>
      <c r="D2" s="339" t="s">
        <v>557</v>
      </c>
      <c r="E2" s="340"/>
      <c r="F2" s="27"/>
      <c r="G2" s="338" t="s">
        <v>557</v>
      </c>
      <c r="H2" s="338"/>
      <c r="I2" s="338"/>
    </row>
    <row r="3" spans="1:255" s="124" customFormat="1" x14ac:dyDescent="0.25">
      <c r="A3" s="134"/>
      <c r="B3" s="135" t="s">
        <v>704</v>
      </c>
      <c r="C3" s="135" t="s">
        <v>40</v>
      </c>
      <c r="D3" s="135" t="s">
        <v>41</v>
      </c>
      <c r="E3" s="135" t="s">
        <v>14</v>
      </c>
    </row>
    <row r="4" spans="1:255" ht="24.95" customHeight="1" x14ac:dyDescent="0.25">
      <c r="A4" s="136" t="s">
        <v>703</v>
      </c>
      <c r="B4" s="344"/>
      <c r="C4" s="344"/>
      <c r="D4" s="345"/>
      <c r="E4" s="345"/>
    </row>
    <row r="5" spans="1:255" s="124" customFormat="1" x14ac:dyDescent="0.25">
      <c r="A5" s="134"/>
      <c r="B5" s="135" t="s">
        <v>704</v>
      </c>
      <c r="C5" s="135" t="s">
        <v>40</v>
      </c>
      <c r="D5" s="135" t="s">
        <v>41</v>
      </c>
      <c r="E5" s="135" t="s">
        <v>14</v>
      </c>
    </row>
    <row r="6" spans="1:255" x14ac:dyDescent="0.25">
      <c r="A6" s="341" t="s">
        <v>0</v>
      </c>
      <c r="B6" s="130"/>
      <c r="C6" s="130"/>
      <c r="D6" s="130"/>
      <c r="E6" s="342">
        <f>SUM(C6:D9)</f>
        <v>0</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8"/>
    </row>
    <row r="7" spans="1:255" x14ac:dyDescent="0.25">
      <c r="A7" s="341"/>
      <c r="B7" s="130"/>
      <c r="C7" s="130"/>
      <c r="D7" s="130"/>
      <c r="E7" s="342"/>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60"/>
    </row>
    <row r="8" spans="1:255" x14ac:dyDescent="0.25">
      <c r="A8" s="341"/>
      <c r="B8" s="130"/>
      <c r="C8" s="130"/>
      <c r="D8" s="130"/>
      <c r="E8" s="342"/>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60"/>
    </row>
    <row r="9" spans="1:255" x14ac:dyDescent="0.25">
      <c r="A9" s="341"/>
      <c r="B9" s="130"/>
      <c r="C9" s="130"/>
      <c r="D9" s="130"/>
      <c r="E9" s="342"/>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2"/>
    </row>
    <row r="10" spans="1:255" x14ac:dyDescent="0.25">
      <c r="A10" s="125" t="s">
        <v>29</v>
      </c>
      <c r="B10" s="130"/>
      <c r="C10" s="130"/>
      <c r="D10" s="130"/>
      <c r="E10" s="131">
        <f>SUM(C10:D10)</f>
        <v>0</v>
      </c>
    </row>
    <row r="11" spans="1:255" x14ac:dyDescent="0.25">
      <c r="A11" s="341" t="s">
        <v>6</v>
      </c>
      <c r="B11" s="130"/>
      <c r="C11" s="130"/>
      <c r="D11" s="130"/>
      <c r="E11" s="342">
        <f>SUM(C11:D12)</f>
        <v>0</v>
      </c>
    </row>
    <row r="12" spans="1:255" x14ac:dyDescent="0.25">
      <c r="A12" s="341"/>
      <c r="B12" s="130"/>
      <c r="C12" s="130"/>
      <c r="D12" s="130"/>
      <c r="E12" s="342"/>
    </row>
    <row r="13" spans="1:255" x14ac:dyDescent="0.25">
      <c r="A13" s="341" t="s">
        <v>8</v>
      </c>
      <c r="B13" s="130"/>
      <c r="C13" s="130"/>
      <c r="D13" s="130"/>
      <c r="E13" s="342">
        <f>SUM(C13:D14)</f>
        <v>0</v>
      </c>
    </row>
    <row r="14" spans="1:255" x14ac:dyDescent="0.25">
      <c r="A14" s="341"/>
      <c r="B14" s="130"/>
      <c r="C14" s="130"/>
      <c r="D14" s="130"/>
      <c r="E14" s="342"/>
    </row>
    <row r="15" spans="1:255" x14ac:dyDescent="0.25">
      <c r="A15" s="125" t="s">
        <v>37</v>
      </c>
      <c r="B15" s="130"/>
      <c r="C15" s="130"/>
      <c r="D15" s="130"/>
      <c r="E15" s="131">
        <f>SUM(C15:D15)</f>
        <v>0</v>
      </c>
    </row>
    <row r="16" spans="1:255" x14ac:dyDescent="0.25">
      <c r="A16" s="125" t="s">
        <v>38</v>
      </c>
      <c r="B16" s="130"/>
      <c r="C16" s="130"/>
      <c r="D16" s="130"/>
      <c r="E16" s="131">
        <f>SUM(C16:D16)</f>
        <v>0</v>
      </c>
    </row>
    <row r="17" spans="1:5" x14ac:dyDescent="0.25">
      <c r="A17" s="341" t="s">
        <v>13</v>
      </c>
      <c r="B17" s="130"/>
      <c r="C17" s="130"/>
      <c r="D17" s="130"/>
      <c r="E17" s="342">
        <f>SUM(C17:D20)</f>
        <v>0</v>
      </c>
    </row>
    <row r="18" spans="1:5" x14ac:dyDescent="0.25">
      <c r="A18" s="341"/>
      <c r="B18" s="130"/>
      <c r="C18" s="130"/>
      <c r="D18" s="130"/>
      <c r="E18" s="342"/>
    </row>
    <row r="19" spans="1:5" x14ac:dyDescent="0.25">
      <c r="A19" s="341"/>
      <c r="B19" s="130"/>
      <c r="C19" s="130"/>
      <c r="D19" s="130"/>
      <c r="E19" s="342"/>
    </row>
    <row r="20" spans="1:5" x14ac:dyDescent="0.25">
      <c r="A20" s="341"/>
      <c r="B20" s="130"/>
      <c r="C20" s="130"/>
      <c r="D20" s="130"/>
      <c r="E20" s="342"/>
    </row>
    <row r="21" spans="1:5" x14ac:dyDescent="0.25">
      <c r="A21" s="341" t="s">
        <v>35</v>
      </c>
      <c r="B21" s="130"/>
      <c r="C21" s="130"/>
      <c r="D21" s="130"/>
      <c r="E21" s="342">
        <f>SUM(C21:D24)</f>
        <v>0</v>
      </c>
    </row>
    <row r="22" spans="1:5" x14ac:dyDescent="0.25">
      <c r="A22" s="341"/>
      <c r="B22" s="130"/>
      <c r="C22" s="130"/>
      <c r="D22" s="130"/>
      <c r="E22" s="342"/>
    </row>
    <row r="23" spans="1:5" x14ac:dyDescent="0.25">
      <c r="A23" s="341"/>
      <c r="B23" s="130"/>
      <c r="C23" s="130"/>
      <c r="D23" s="130"/>
      <c r="E23" s="342"/>
    </row>
    <row r="24" spans="1:5" x14ac:dyDescent="0.25">
      <c r="A24" s="341"/>
      <c r="B24" s="130"/>
      <c r="C24" s="130"/>
      <c r="D24" s="130"/>
      <c r="E24" s="342"/>
    </row>
    <row r="25" spans="1:5" x14ac:dyDescent="0.25">
      <c r="A25" s="341" t="s">
        <v>36</v>
      </c>
      <c r="B25" s="130"/>
      <c r="C25" s="130"/>
      <c r="D25" s="130"/>
      <c r="E25" s="342">
        <f>SUM(C25:D26)</f>
        <v>0</v>
      </c>
    </row>
    <row r="26" spans="1:5" x14ac:dyDescent="0.25">
      <c r="A26" s="341"/>
      <c r="B26" s="130"/>
      <c r="C26" s="130"/>
      <c r="D26" s="130"/>
      <c r="E26" s="342"/>
    </row>
    <row r="27" spans="1:5" s="122" customFormat="1" x14ac:dyDescent="0.25">
      <c r="A27" s="349" t="s">
        <v>705</v>
      </c>
      <c r="B27" s="349"/>
      <c r="C27" s="129">
        <f>SUM(C6:C26)</f>
        <v>0</v>
      </c>
      <c r="D27" s="129">
        <f>SUM(D6:D26)</f>
        <v>0</v>
      </c>
      <c r="E27" s="129">
        <f>SUM(E6:E26)</f>
        <v>0</v>
      </c>
    </row>
    <row r="28" spans="1:5" ht="24.95" customHeight="1" x14ac:dyDescent="0.25">
      <c r="A28" s="136" t="s">
        <v>706</v>
      </c>
      <c r="B28" s="344"/>
      <c r="C28" s="344"/>
      <c r="D28" s="345"/>
      <c r="E28" s="345"/>
    </row>
    <row r="29" spans="1:5" s="124" customFormat="1" x14ac:dyDescent="0.25">
      <c r="A29" s="134"/>
      <c r="B29" s="135" t="s">
        <v>704</v>
      </c>
      <c r="C29" s="135" t="s">
        <v>40</v>
      </c>
      <c r="D29" s="135" t="s">
        <v>41</v>
      </c>
      <c r="E29" s="135" t="s">
        <v>14</v>
      </c>
    </row>
    <row r="30" spans="1:5" x14ac:dyDescent="0.25">
      <c r="A30" s="341" t="s">
        <v>0</v>
      </c>
      <c r="B30" s="130"/>
      <c r="C30" s="130"/>
      <c r="D30" s="130"/>
      <c r="E30" s="342">
        <f>SUM(C30:D33)</f>
        <v>0</v>
      </c>
    </row>
    <row r="31" spans="1:5" x14ac:dyDescent="0.25">
      <c r="A31" s="341"/>
      <c r="B31" s="130"/>
      <c r="C31" s="130"/>
      <c r="D31" s="130"/>
      <c r="E31" s="342"/>
    </row>
    <row r="32" spans="1:5" x14ac:dyDescent="0.25">
      <c r="A32" s="341"/>
      <c r="B32" s="130"/>
      <c r="C32" s="130"/>
      <c r="D32" s="130"/>
      <c r="E32" s="342"/>
    </row>
    <row r="33" spans="1:5" x14ac:dyDescent="0.25">
      <c r="A33" s="341"/>
      <c r="B33" s="130"/>
      <c r="C33" s="130"/>
      <c r="D33" s="130"/>
      <c r="E33" s="342"/>
    </row>
    <row r="34" spans="1:5" x14ac:dyDescent="0.25">
      <c r="A34" s="125" t="s">
        <v>29</v>
      </c>
      <c r="B34" s="130"/>
      <c r="C34" s="130"/>
      <c r="D34" s="130"/>
      <c r="E34" s="131">
        <f>SUM(C34:D34)</f>
        <v>0</v>
      </c>
    </row>
    <row r="35" spans="1:5" x14ac:dyDescent="0.25">
      <c r="A35" s="341" t="s">
        <v>6</v>
      </c>
      <c r="B35" s="130"/>
      <c r="C35" s="130"/>
      <c r="D35" s="130"/>
      <c r="E35" s="342">
        <f>SUM(C35:D36)</f>
        <v>0</v>
      </c>
    </row>
    <row r="36" spans="1:5" x14ac:dyDescent="0.25">
      <c r="A36" s="341"/>
      <c r="B36" s="130"/>
      <c r="C36" s="130"/>
      <c r="D36" s="130"/>
      <c r="E36" s="342"/>
    </row>
    <row r="37" spans="1:5" x14ac:dyDescent="0.25">
      <c r="A37" s="341" t="s">
        <v>8</v>
      </c>
      <c r="B37" s="130"/>
      <c r="C37" s="130"/>
      <c r="D37" s="130"/>
      <c r="E37" s="342">
        <f>SUM(C37:D38)</f>
        <v>0</v>
      </c>
    </row>
    <row r="38" spans="1:5" x14ac:dyDescent="0.25">
      <c r="A38" s="341"/>
      <c r="B38" s="130"/>
      <c r="C38" s="130"/>
      <c r="D38" s="130"/>
      <c r="E38" s="342"/>
    </row>
    <row r="39" spans="1:5" x14ac:dyDescent="0.25">
      <c r="A39" s="125" t="s">
        <v>37</v>
      </c>
      <c r="B39" s="130"/>
      <c r="C39" s="130"/>
      <c r="D39" s="130"/>
      <c r="E39" s="131">
        <f>SUM(C39:D39)</f>
        <v>0</v>
      </c>
    </row>
    <row r="40" spans="1:5" x14ac:dyDescent="0.25">
      <c r="A40" s="125" t="s">
        <v>38</v>
      </c>
      <c r="B40" s="130"/>
      <c r="C40" s="130"/>
      <c r="D40" s="130"/>
      <c r="E40" s="131">
        <f>SUM(C40:D40)</f>
        <v>0</v>
      </c>
    </row>
    <row r="41" spans="1:5" x14ac:dyDescent="0.25">
      <c r="A41" s="341" t="s">
        <v>13</v>
      </c>
      <c r="B41" s="130"/>
      <c r="C41" s="130"/>
      <c r="D41" s="130"/>
      <c r="E41" s="342">
        <f>SUM(C41:D44)</f>
        <v>0</v>
      </c>
    </row>
    <row r="42" spans="1:5" x14ac:dyDescent="0.25">
      <c r="A42" s="341"/>
      <c r="B42" s="130"/>
      <c r="C42" s="130"/>
      <c r="D42" s="130"/>
      <c r="E42" s="342"/>
    </row>
    <row r="43" spans="1:5" x14ac:dyDescent="0.25">
      <c r="A43" s="341"/>
      <c r="B43" s="130"/>
      <c r="C43" s="130"/>
      <c r="D43" s="130"/>
      <c r="E43" s="342"/>
    </row>
    <row r="44" spans="1:5" x14ac:dyDescent="0.25">
      <c r="A44" s="341"/>
      <c r="B44" s="130"/>
      <c r="C44" s="130"/>
      <c r="D44" s="130"/>
      <c r="E44" s="342"/>
    </row>
    <row r="45" spans="1:5" x14ac:dyDescent="0.25">
      <c r="A45" s="341" t="s">
        <v>35</v>
      </c>
      <c r="B45" s="130"/>
      <c r="C45" s="130"/>
      <c r="D45" s="130"/>
      <c r="E45" s="342">
        <f>SUM(C45:D48)</f>
        <v>0</v>
      </c>
    </row>
    <row r="46" spans="1:5" x14ac:dyDescent="0.25">
      <c r="A46" s="341"/>
      <c r="B46" s="130"/>
      <c r="C46" s="130"/>
      <c r="D46" s="130"/>
      <c r="E46" s="342"/>
    </row>
    <row r="47" spans="1:5" x14ac:dyDescent="0.25">
      <c r="A47" s="341"/>
      <c r="B47" s="130"/>
      <c r="C47" s="130"/>
      <c r="D47" s="130"/>
      <c r="E47" s="342"/>
    </row>
    <row r="48" spans="1:5" x14ac:dyDescent="0.25">
      <c r="A48" s="341"/>
      <c r="B48" s="130"/>
      <c r="C48" s="130"/>
      <c r="D48" s="130"/>
      <c r="E48" s="342"/>
    </row>
    <row r="49" spans="1:16384" x14ac:dyDescent="0.25">
      <c r="A49" s="341" t="s">
        <v>36</v>
      </c>
      <c r="B49" s="130"/>
      <c r="C49" s="130"/>
      <c r="D49" s="130"/>
      <c r="E49" s="342">
        <f>SUM(C49:D50)</f>
        <v>0</v>
      </c>
    </row>
    <row r="50" spans="1:16384" x14ac:dyDescent="0.25">
      <c r="A50" s="341"/>
      <c r="B50" s="130"/>
      <c r="C50" s="130"/>
      <c r="D50" s="130"/>
      <c r="E50" s="342"/>
    </row>
    <row r="51" spans="1:16384" s="122" customFormat="1" x14ac:dyDescent="0.25">
      <c r="A51" s="343" t="s">
        <v>707</v>
      </c>
      <c r="B51" s="343"/>
      <c r="C51" s="151">
        <f>SUM(C30:C50)</f>
        <v>0</v>
      </c>
      <c r="D51" s="151">
        <f>SUM(D30:D50)</f>
        <v>0</v>
      </c>
      <c r="E51" s="151">
        <f>SUM(E30:E50)</f>
        <v>0</v>
      </c>
      <c r="F51" s="343"/>
      <c r="G51" s="343"/>
      <c r="H51" s="151"/>
      <c r="I51" s="151"/>
      <c r="J51" s="151"/>
      <c r="K51" s="343"/>
      <c r="L51" s="343"/>
      <c r="M51" s="151"/>
      <c r="N51" s="151"/>
      <c r="O51" s="151"/>
      <c r="P51" s="343"/>
      <c r="Q51" s="343"/>
      <c r="R51" s="151"/>
      <c r="S51" s="151"/>
      <c r="T51" s="151"/>
      <c r="U51" s="343"/>
      <c r="V51" s="343"/>
      <c r="W51" s="151"/>
      <c r="X51" s="151"/>
      <c r="Y51" s="151"/>
      <c r="Z51" s="343"/>
      <c r="AA51" s="343"/>
      <c r="AB51" s="151"/>
      <c r="AC51" s="151"/>
      <c r="AD51" s="151"/>
      <c r="AE51" s="343"/>
      <c r="AF51" s="343"/>
      <c r="AG51" s="151"/>
      <c r="AH51" s="151"/>
      <c r="AI51" s="151"/>
      <c r="AJ51" s="343"/>
      <c r="AK51" s="343"/>
      <c r="AL51" s="151"/>
      <c r="AM51" s="151"/>
      <c r="AN51" s="151"/>
      <c r="AO51" s="343"/>
      <c r="AP51" s="343"/>
      <c r="AQ51" s="151"/>
      <c r="AR51" s="151"/>
      <c r="AS51" s="151"/>
      <c r="AT51" s="343"/>
      <c r="AU51" s="343"/>
      <c r="AV51" s="151"/>
      <c r="AW51" s="151"/>
      <c r="AX51" s="151"/>
      <c r="AY51" s="343"/>
      <c r="AZ51" s="343"/>
      <c r="BA51" s="151"/>
      <c r="BB51" s="151"/>
      <c r="BC51" s="151"/>
      <c r="BD51" s="343"/>
      <c r="BE51" s="343"/>
      <c r="BF51" s="151"/>
      <c r="BG51" s="151"/>
      <c r="BH51" s="151"/>
      <c r="BI51" s="343"/>
      <c r="BJ51" s="343"/>
      <c r="BK51" s="151"/>
      <c r="BL51" s="151"/>
      <c r="BM51" s="151"/>
      <c r="BN51" s="343"/>
      <c r="BO51" s="343"/>
      <c r="BP51" s="151"/>
      <c r="BQ51" s="151"/>
      <c r="BR51" s="151"/>
      <c r="BS51" s="343"/>
      <c r="BT51" s="343"/>
      <c r="BU51" s="151"/>
      <c r="BV51" s="151"/>
      <c r="BW51" s="151"/>
      <c r="BX51" s="343"/>
      <c r="BY51" s="343"/>
      <c r="BZ51" s="151"/>
      <c r="CA51" s="151"/>
      <c r="CB51" s="151"/>
      <c r="CC51" s="343"/>
      <c r="CD51" s="343"/>
      <c r="CE51" s="151"/>
      <c r="CF51" s="151"/>
      <c r="CG51" s="151"/>
      <c r="CH51" s="343"/>
      <c r="CI51" s="343"/>
      <c r="CJ51" s="151"/>
      <c r="CK51" s="151"/>
      <c r="CL51" s="151"/>
      <c r="CM51" s="343"/>
      <c r="CN51" s="343"/>
      <c r="CO51" s="151"/>
      <c r="CP51" s="151"/>
      <c r="CQ51" s="151"/>
      <c r="CR51" s="343"/>
      <c r="CS51" s="343"/>
      <c r="CT51" s="151"/>
      <c r="CU51" s="151"/>
      <c r="CV51" s="151"/>
      <c r="CW51" s="343"/>
      <c r="CX51" s="343"/>
      <c r="CY51" s="151"/>
      <c r="CZ51" s="151"/>
      <c r="DA51" s="151"/>
      <c r="DB51" s="343"/>
      <c r="DC51" s="343"/>
      <c r="DD51" s="151"/>
      <c r="DE51" s="151"/>
      <c r="DF51" s="151"/>
      <c r="DG51" s="343"/>
      <c r="DH51" s="343"/>
      <c r="DI51" s="151"/>
      <c r="DJ51" s="151"/>
      <c r="DK51" s="151"/>
      <c r="DL51" s="343"/>
      <c r="DM51" s="343"/>
      <c r="DN51" s="151"/>
      <c r="DO51" s="151"/>
      <c r="DP51" s="151"/>
      <c r="DQ51" s="343"/>
      <c r="DR51" s="343"/>
      <c r="DS51" s="151"/>
      <c r="DT51" s="151"/>
      <c r="DU51" s="151"/>
      <c r="DV51" s="343"/>
      <c r="DW51" s="343"/>
      <c r="DX51" s="151"/>
      <c r="DY51" s="151"/>
      <c r="DZ51" s="151"/>
      <c r="EA51" s="343"/>
      <c r="EB51" s="343"/>
      <c r="EC51" s="151"/>
      <c r="ED51" s="151"/>
      <c r="EE51" s="151"/>
      <c r="EF51" s="343"/>
      <c r="EG51" s="343"/>
      <c r="EH51" s="151"/>
      <c r="EI51" s="151"/>
      <c r="EJ51" s="151"/>
      <c r="EK51" s="343"/>
      <c r="EL51" s="343"/>
      <c r="EM51" s="151"/>
      <c r="EN51" s="151"/>
      <c r="EO51" s="151"/>
      <c r="EP51" s="343"/>
      <c r="EQ51" s="343"/>
      <c r="ER51" s="151"/>
      <c r="ES51" s="151"/>
      <c r="ET51" s="151"/>
      <c r="EU51" s="343"/>
      <c r="EV51" s="343"/>
      <c r="EW51" s="151"/>
      <c r="EX51" s="151"/>
      <c r="EY51" s="151"/>
      <c r="EZ51" s="343"/>
      <c r="FA51" s="343"/>
      <c r="FB51" s="151"/>
      <c r="FC51" s="151"/>
      <c r="FD51" s="151"/>
      <c r="FE51" s="343"/>
      <c r="FF51" s="343"/>
      <c r="FG51" s="151"/>
      <c r="FH51" s="151"/>
      <c r="FI51" s="151"/>
      <c r="FJ51" s="343"/>
      <c r="FK51" s="343"/>
      <c r="FL51" s="151"/>
      <c r="FM51" s="151"/>
      <c r="FN51" s="151"/>
      <c r="FO51" s="343"/>
      <c r="FP51" s="343"/>
      <c r="FQ51" s="151"/>
      <c r="FR51" s="151"/>
      <c r="FS51" s="151"/>
      <c r="FT51" s="343"/>
      <c r="FU51" s="343"/>
      <c r="FV51" s="151"/>
      <c r="FW51" s="151"/>
      <c r="FX51" s="151"/>
      <c r="FY51" s="343"/>
      <c r="FZ51" s="343"/>
      <c r="GA51" s="151"/>
      <c r="GB51" s="151"/>
      <c r="GC51" s="151"/>
      <c r="GD51" s="343"/>
      <c r="GE51" s="343"/>
      <c r="GF51" s="151"/>
      <c r="GG51" s="151"/>
      <c r="GH51" s="151"/>
      <c r="GI51" s="343"/>
      <c r="GJ51" s="343"/>
      <c r="GK51" s="151"/>
      <c r="GL51" s="151"/>
      <c r="GM51" s="151"/>
      <c r="GN51" s="343"/>
      <c r="GO51" s="343"/>
      <c r="GP51" s="151"/>
      <c r="GQ51" s="151"/>
      <c r="GR51" s="151"/>
      <c r="GS51" s="343"/>
      <c r="GT51" s="343"/>
      <c r="GU51" s="151"/>
      <c r="GV51" s="151"/>
      <c r="GW51" s="151"/>
      <c r="GX51" s="343"/>
      <c r="GY51" s="343"/>
      <c r="GZ51" s="151"/>
      <c r="HA51" s="151"/>
      <c r="HB51" s="151"/>
      <c r="HC51" s="343"/>
      <c r="HD51" s="343"/>
      <c r="HE51" s="151"/>
      <c r="HF51" s="151"/>
      <c r="HG51" s="151"/>
      <c r="HH51" s="343"/>
      <c r="HI51" s="343"/>
      <c r="HJ51" s="151"/>
      <c r="HK51" s="151"/>
      <c r="HL51" s="151"/>
      <c r="HM51" s="343"/>
      <c r="HN51" s="343"/>
      <c r="HO51" s="151"/>
      <c r="HP51" s="151"/>
      <c r="HQ51" s="151"/>
      <c r="HR51" s="343"/>
      <c r="HS51" s="343"/>
      <c r="HT51" s="151"/>
      <c r="HU51" s="151"/>
      <c r="HV51" s="151"/>
      <c r="HW51" s="343"/>
      <c r="HX51" s="343"/>
      <c r="HY51" s="151"/>
      <c r="HZ51" s="151"/>
      <c r="IA51" s="151"/>
      <c r="IB51" s="343"/>
      <c r="IC51" s="343"/>
      <c r="ID51" s="151"/>
      <c r="IE51" s="151"/>
      <c r="IF51" s="151"/>
      <c r="IG51" s="343"/>
      <c r="IH51" s="343"/>
      <c r="II51" s="151"/>
      <c r="IJ51" s="151"/>
      <c r="IK51" s="151"/>
      <c r="IL51" s="343"/>
      <c r="IM51" s="343"/>
      <c r="IN51" s="151"/>
      <c r="IO51" s="151"/>
      <c r="IP51" s="151"/>
      <c r="IQ51" s="343"/>
      <c r="IR51" s="343"/>
      <c r="IS51" s="151"/>
      <c r="IT51" s="151"/>
      <c r="IU51" s="151"/>
      <c r="IV51" s="343"/>
      <c r="IW51" s="343"/>
      <c r="IX51" s="151"/>
      <c r="IY51" s="151"/>
      <c r="IZ51" s="151"/>
      <c r="JA51" s="343"/>
      <c r="JB51" s="343"/>
      <c r="JC51" s="151"/>
      <c r="JD51" s="151"/>
      <c r="JE51" s="151"/>
      <c r="JF51" s="343"/>
      <c r="JG51" s="343"/>
      <c r="JH51" s="151"/>
      <c r="JI51" s="151"/>
      <c r="JJ51" s="151"/>
      <c r="JK51" s="343"/>
      <c r="JL51" s="343"/>
      <c r="JM51" s="151"/>
      <c r="JN51" s="151"/>
      <c r="JO51" s="151"/>
      <c r="JP51" s="343"/>
      <c r="JQ51" s="343"/>
      <c r="JR51" s="151"/>
      <c r="JS51" s="151"/>
      <c r="JT51" s="151"/>
      <c r="JU51" s="343"/>
      <c r="JV51" s="343"/>
      <c r="JW51" s="151"/>
      <c r="JX51" s="151"/>
      <c r="JY51" s="151"/>
      <c r="JZ51" s="343"/>
      <c r="KA51" s="343"/>
      <c r="KB51" s="151"/>
      <c r="KC51" s="151"/>
      <c r="KD51" s="151"/>
      <c r="KE51" s="343"/>
      <c r="KF51" s="343"/>
      <c r="KG51" s="151"/>
      <c r="KH51" s="151"/>
      <c r="KI51" s="151"/>
      <c r="KJ51" s="343"/>
      <c r="KK51" s="343"/>
      <c r="KL51" s="151"/>
      <c r="KM51" s="151"/>
      <c r="KN51" s="151"/>
      <c r="KO51" s="343"/>
      <c r="KP51" s="343"/>
      <c r="KQ51" s="151"/>
      <c r="KR51" s="151"/>
      <c r="KS51" s="151"/>
      <c r="KT51" s="343"/>
      <c r="KU51" s="343"/>
      <c r="KV51" s="151"/>
      <c r="KW51" s="151"/>
      <c r="KX51" s="151"/>
      <c r="KY51" s="343"/>
      <c r="KZ51" s="343"/>
      <c r="LA51" s="151"/>
      <c r="LB51" s="151"/>
      <c r="LC51" s="151"/>
      <c r="LD51" s="343"/>
      <c r="LE51" s="343"/>
      <c r="LF51" s="151"/>
      <c r="LG51" s="151"/>
      <c r="LH51" s="151"/>
      <c r="LI51" s="343"/>
      <c r="LJ51" s="343"/>
      <c r="LK51" s="151"/>
      <c r="LL51" s="151"/>
      <c r="LM51" s="151"/>
      <c r="LN51" s="343"/>
      <c r="LO51" s="343"/>
      <c r="LP51" s="151"/>
      <c r="LQ51" s="151"/>
      <c r="LR51" s="151"/>
      <c r="LS51" s="343"/>
      <c r="LT51" s="343"/>
      <c r="LU51" s="151"/>
      <c r="LV51" s="151"/>
      <c r="LW51" s="151"/>
      <c r="LX51" s="343"/>
      <c r="LY51" s="343"/>
      <c r="LZ51" s="151"/>
      <c r="MA51" s="151"/>
      <c r="MB51" s="151"/>
      <c r="MC51" s="343"/>
      <c r="MD51" s="343"/>
      <c r="ME51" s="151"/>
      <c r="MF51" s="151"/>
      <c r="MG51" s="151"/>
      <c r="MH51" s="343"/>
      <c r="MI51" s="343"/>
      <c r="MJ51" s="151"/>
      <c r="MK51" s="151"/>
      <c r="ML51" s="151"/>
      <c r="MM51" s="343"/>
      <c r="MN51" s="343"/>
      <c r="MO51" s="151"/>
      <c r="MP51" s="151"/>
      <c r="MQ51" s="151"/>
      <c r="MR51" s="343"/>
      <c r="MS51" s="343"/>
      <c r="MT51" s="151"/>
      <c r="MU51" s="151"/>
      <c r="MV51" s="151"/>
      <c r="MW51" s="343"/>
      <c r="MX51" s="343"/>
      <c r="MY51" s="151"/>
      <c r="MZ51" s="151"/>
      <c r="NA51" s="151"/>
      <c r="NB51" s="343"/>
      <c r="NC51" s="343"/>
      <c r="ND51" s="151"/>
      <c r="NE51" s="151"/>
      <c r="NF51" s="151"/>
      <c r="NG51" s="343"/>
      <c r="NH51" s="343"/>
      <c r="NI51" s="151"/>
      <c r="NJ51" s="151"/>
      <c r="NK51" s="151"/>
      <c r="NL51" s="343"/>
      <c r="NM51" s="343"/>
      <c r="NN51" s="151"/>
      <c r="NO51" s="151"/>
      <c r="NP51" s="151"/>
      <c r="NQ51" s="343"/>
      <c r="NR51" s="343"/>
      <c r="NS51" s="151"/>
      <c r="NT51" s="151"/>
      <c r="NU51" s="151"/>
      <c r="NV51" s="343"/>
      <c r="NW51" s="343"/>
      <c r="NX51" s="151"/>
      <c r="NY51" s="151"/>
      <c r="NZ51" s="151"/>
      <c r="OA51" s="343"/>
      <c r="OB51" s="343"/>
      <c r="OC51" s="151"/>
      <c r="OD51" s="151"/>
      <c r="OE51" s="151"/>
      <c r="OF51" s="343"/>
      <c r="OG51" s="343"/>
      <c r="OH51" s="151"/>
      <c r="OI51" s="151"/>
      <c r="OJ51" s="151"/>
      <c r="OK51" s="343"/>
      <c r="OL51" s="343"/>
      <c r="OM51" s="151"/>
      <c r="ON51" s="151"/>
      <c r="OO51" s="151"/>
      <c r="OP51" s="343"/>
      <c r="OQ51" s="343"/>
      <c r="OR51" s="151"/>
      <c r="OS51" s="151"/>
      <c r="OT51" s="151"/>
      <c r="OU51" s="343"/>
      <c r="OV51" s="343"/>
      <c r="OW51" s="151"/>
      <c r="OX51" s="151"/>
      <c r="OY51" s="151"/>
      <c r="OZ51" s="343"/>
      <c r="PA51" s="343"/>
      <c r="PB51" s="151"/>
      <c r="PC51" s="151"/>
      <c r="PD51" s="151"/>
      <c r="PE51" s="343"/>
      <c r="PF51" s="343"/>
      <c r="PG51" s="151"/>
      <c r="PH51" s="151"/>
      <c r="PI51" s="151"/>
      <c r="PJ51" s="343"/>
      <c r="PK51" s="343"/>
      <c r="PL51" s="151"/>
      <c r="PM51" s="151"/>
      <c r="PN51" s="151"/>
      <c r="PO51" s="343"/>
      <c r="PP51" s="343"/>
      <c r="PQ51" s="151"/>
      <c r="PR51" s="151"/>
      <c r="PS51" s="151"/>
      <c r="PT51" s="343"/>
      <c r="PU51" s="343"/>
      <c r="PV51" s="151"/>
      <c r="PW51" s="151"/>
      <c r="PX51" s="151"/>
      <c r="PY51" s="343"/>
      <c r="PZ51" s="343"/>
      <c r="QA51" s="151"/>
      <c r="QB51" s="151"/>
      <c r="QC51" s="151"/>
      <c r="QD51" s="343"/>
      <c r="QE51" s="343"/>
      <c r="QF51" s="151"/>
      <c r="QG51" s="151"/>
      <c r="QH51" s="151"/>
      <c r="QI51" s="343"/>
      <c r="QJ51" s="343"/>
      <c r="QK51" s="151"/>
      <c r="QL51" s="151"/>
      <c r="QM51" s="151"/>
      <c r="QN51" s="343"/>
      <c r="QO51" s="343"/>
      <c r="QP51" s="151"/>
      <c r="QQ51" s="151"/>
      <c r="QR51" s="151"/>
      <c r="QS51" s="343"/>
      <c r="QT51" s="343"/>
      <c r="QU51" s="151"/>
      <c r="QV51" s="151"/>
      <c r="QW51" s="151"/>
      <c r="QX51" s="343"/>
      <c r="QY51" s="343"/>
      <c r="QZ51" s="151"/>
      <c r="RA51" s="151"/>
      <c r="RB51" s="151"/>
      <c r="RC51" s="343"/>
      <c r="RD51" s="343"/>
      <c r="RE51" s="151"/>
      <c r="RF51" s="151"/>
      <c r="RG51" s="151"/>
      <c r="RH51" s="343"/>
      <c r="RI51" s="343"/>
      <c r="RJ51" s="151"/>
      <c r="RK51" s="151"/>
      <c r="RL51" s="151"/>
      <c r="RM51" s="343"/>
      <c r="RN51" s="343"/>
      <c r="RO51" s="151"/>
      <c r="RP51" s="151"/>
      <c r="RQ51" s="151"/>
      <c r="RR51" s="343"/>
      <c r="RS51" s="343"/>
      <c r="RT51" s="151"/>
      <c r="RU51" s="151"/>
      <c r="RV51" s="151"/>
      <c r="RW51" s="343"/>
      <c r="RX51" s="343"/>
      <c r="RY51" s="151"/>
      <c r="RZ51" s="151"/>
      <c r="SA51" s="151"/>
      <c r="SB51" s="343"/>
      <c r="SC51" s="343"/>
      <c r="SD51" s="151"/>
      <c r="SE51" s="151"/>
      <c r="SF51" s="151"/>
      <c r="SG51" s="343"/>
      <c r="SH51" s="343"/>
      <c r="SI51" s="151"/>
      <c r="SJ51" s="151"/>
      <c r="SK51" s="151"/>
      <c r="SL51" s="343"/>
      <c r="SM51" s="343"/>
      <c r="SN51" s="151"/>
      <c r="SO51" s="151"/>
      <c r="SP51" s="151"/>
      <c r="SQ51" s="343"/>
      <c r="SR51" s="343"/>
      <c r="SS51" s="151"/>
      <c r="ST51" s="151"/>
      <c r="SU51" s="151"/>
      <c r="SV51" s="343"/>
      <c r="SW51" s="343"/>
      <c r="SX51" s="151"/>
      <c r="SY51" s="151"/>
      <c r="SZ51" s="151"/>
      <c r="TA51" s="343"/>
      <c r="TB51" s="343"/>
      <c r="TC51" s="151"/>
      <c r="TD51" s="151"/>
      <c r="TE51" s="151"/>
      <c r="TF51" s="343"/>
      <c r="TG51" s="343"/>
      <c r="TH51" s="151"/>
      <c r="TI51" s="151"/>
      <c r="TJ51" s="151"/>
      <c r="TK51" s="343"/>
      <c r="TL51" s="343"/>
      <c r="TM51" s="151"/>
      <c r="TN51" s="151"/>
      <c r="TO51" s="151"/>
      <c r="TP51" s="343"/>
      <c r="TQ51" s="343"/>
      <c r="TR51" s="151"/>
      <c r="TS51" s="151"/>
      <c r="TT51" s="151"/>
      <c r="TU51" s="343"/>
      <c r="TV51" s="343"/>
      <c r="TW51" s="151"/>
      <c r="TX51" s="151"/>
      <c r="TY51" s="151"/>
      <c r="TZ51" s="343"/>
      <c r="UA51" s="343"/>
      <c r="UB51" s="151"/>
      <c r="UC51" s="151"/>
      <c r="UD51" s="151"/>
      <c r="UE51" s="343"/>
      <c r="UF51" s="343"/>
      <c r="UG51" s="151"/>
      <c r="UH51" s="151"/>
      <c r="UI51" s="151"/>
      <c r="UJ51" s="343"/>
      <c r="UK51" s="343"/>
      <c r="UL51" s="151"/>
      <c r="UM51" s="151"/>
      <c r="UN51" s="151"/>
      <c r="UO51" s="343"/>
      <c r="UP51" s="343"/>
      <c r="UQ51" s="151"/>
      <c r="UR51" s="151"/>
      <c r="US51" s="151"/>
      <c r="UT51" s="343"/>
      <c r="UU51" s="343"/>
      <c r="UV51" s="151"/>
      <c r="UW51" s="151"/>
      <c r="UX51" s="151"/>
      <c r="UY51" s="343"/>
      <c r="UZ51" s="343"/>
      <c r="VA51" s="151"/>
      <c r="VB51" s="151"/>
      <c r="VC51" s="151"/>
      <c r="VD51" s="343"/>
      <c r="VE51" s="343"/>
      <c r="VF51" s="151"/>
      <c r="VG51" s="151"/>
      <c r="VH51" s="151"/>
      <c r="VI51" s="343"/>
      <c r="VJ51" s="343"/>
      <c r="VK51" s="151"/>
      <c r="VL51" s="151"/>
      <c r="VM51" s="151"/>
      <c r="VN51" s="343"/>
      <c r="VO51" s="343"/>
      <c r="VP51" s="151"/>
      <c r="VQ51" s="151"/>
      <c r="VR51" s="151"/>
      <c r="VS51" s="343"/>
      <c r="VT51" s="343"/>
      <c r="VU51" s="151"/>
      <c r="VV51" s="151"/>
      <c r="VW51" s="151"/>
      <c r="VX51" s="343"/>
      <c r="VY51" s="343"/>
      <c r="VZ51" s="151"/>
      <c r="WA51" s="151"/>
      <c r="WB51" s="151"/>
      <c r="WC51" s="343"/>
      <c r="WD51" s="343"/>
      <c r="WE51" s="151"/>
      <c r="WF51" s="151"/>
      <c r="WG51" s="151"/>
      <c r="WH51" s="343"/>
      <c r="WI51" s="343"/>
      <c r="WJ51" s="151"/>
      <c r="WK51" s="151"/>
      <c r="WL51" s="151"/>
      <c r="WM51" s="343"/>
      <c r="WN51" s="343"/>
      <c r="WO51" s="151"/>
      <c r="WP51" s="151"/>
      <c r="WQ51" s="151"/>
      <c r="WR51" s="343"/>
      <c r="WS51" s="343"/>
      <c r="WT51" s="151"/>
      <c r="WU51" s="151"/>
      <c r="WV51" s="151"/>
      <c r="WW51" s="343"/>
      <c r="WX51" s="343"/>
      <c r="WY51" s="151"/>
      <c r="WZ51" s="151"/>
      <c r="XA51" s="151"/>
      <c r="XB51" s="343"/>
      <c r="XC51" s="343"/>
      <c r="XD51" s="151"/>
      <c r="XE51" s="151"/>
      <c r="XF51" s="151"/>
      <c r="XG51" s="343"/>
      <c r="XH51" s="343"/>
      <c r="XI51" s="151"/>
      <c r="XJ51" s="151"/>
      <c r="XK51" s="151"/>
      <c r="XL51" s="343"/>
      <c r="XM51" s="343"/>
      <c r="XN51" s="151"/>
      <c r="XO51" s="151"/>
      <c r="XP51" s="151"/>
      <c r="XQ51" s="343"/>
      <c r="XR51" s="343"/>
      <c r="XS51" s="151"/>
      <c r="XT51" s="151"/>
      <c r="XU51" s="151"/>
      <c r="XV51" s="343"/>
      <c r="XW51" s="343"/>
      <c r="XX51" s="151"/>
      <c r="XY51" s="151"/>
      <c r="XZ51" s="151"/>
      <c r="YA51" s="343"/>
      <c r="YB51" s="343"/>
      <c r="YC51" s="151"/>
      <c r="YD51" s="151"/>
      <c r="YE51" s="151"/>
      <c r="YF51" s="343"/>
      <c r="YG51" s="343"/>
      <c r="YH51" s="151"/>
      <c r="YI51" s="151"/>
      <c r="YJ51" s="151"/>
      <c r="YK51" s="343"/>
      <c r="YL51" s="343"/>
      <c r="YM51" s="151"/>
      <c r="YN51" s="151"/>
      <c r="YO51" s="151"/>
      <c r="YP51" s="343"/>
      <c r="YQ51" s="343"/>
      <c r="YR51" s="151"/>
      <c r="YS51" s="151"/>
      <c r="YT51" s="151"/>
      <c r="YU51" s="343"/>
      <c r="YV51" s="343"/>
      <c r="YW51" s="151"/>
      <c r="YX51" s="151"/>
      <c r="YY51" s="151"/>
      <c r="YZ51" s="343"/>
      <c r="ZA51" s="343"/>
      <c r="ZB51" s="151"/>
      <c r="ZC51" s="151"/>
      <c r="ZD51" s="151"/>
      <c r="ZE51" s="343"/>
      <c r="ZF51" s="343"/>
      <c r="ZG51" s="151"/>
      <c r="ZH51" s="151"/>
      <c r="ZI51" s="151"/>
      <c r="ZJ51" s="343"/>
      <c r="ZK51" s="343"/>
      <c r="ZL51" s="151"/>
      <c r="ZM51" s="151"/>
      <c r="ZN51" s="151"/>
      <c r="ZO51" s="343"/>
      <c r="ZP51" s="343"/>
      <c r="ZQ51" s="151"/>
      <c r="ZR51" s="151"/>
      <c r="ZS51" s="151"/>
      <c r="ZT51" s="343"/>
      <c r="ZU51" s="343"/>
      <c r="ZV51" s="151"/>
      <c r="ZW51" s="151"/>
      <c r="ZX51" s="151"/>
      <c r="ZY51" s="343"/>
      <c r="ZZ51" s="343"/>
      <c r="AAA51" s="151"/>
      <c r="AAB51" s="151"/>
      <c r="AAC51" s="151"/>
      <c r="AAD51" s="343"/>
      <c r="AAE51" s="343"/>
      <c r="AAF51" s="151"/>
      <c r="AAG51" s="151"/>
      <c r="AAH51" s="151"/>
      <c r="AAI51" s="343"/>
      <c r="AAJ51" s="343"/>
      <c r="AAK51" s="151"/>
      <c r="AAL51" s="151"/>
      <c r="AAM51" s="151"/>
      <c r="AAN51" s="343"/>
      <c r="AAO51" s="343"/>
      <c r="AAP51" s="151"/>
      <c r="AAQ51" s="151"/>
      <c r="AAR51" s="151"/>
      <c r="AAS51" s="343"/>
      <c r="AAT51" s="343"/>
      <c r="AAU51" s="151"/>
      <c r="AAV51" s="151"/>
      <c r="AAW51" s="151"/>
      <c r="AAX51" s="343"/>
      <c r="AAY51" s="343"/>
      <c r="AAZ51" s="151"/>
      <c r="ABA51" s="151"/>
      <c r="ABB51" s="151"/>
      <c r="ABC51" s="343"/>
      <c r="ABD51" s="343"/>
      <c r="ABE51" s="151"/>
      <c r="ABF51" s="151"/>
      <c r="ABG51" s="151"/>
      <c r="ABH51" s="343"/>
      <c r="ABI51" s="343"/>
      <c r="ABJ51" s="151"/>
      <c r="ABK51" s="151"/>
      <c r="ABL51" s="151"/>
      <c r="ABM51" s="343"/>
      <c r="ABN51" s="343"/>
      <c r="ABO51" s="151"/>
      <c r="ABP51" s="151"/>
      <c r="ABQ51" s="151"/>
      <c r="ABR51" s="343"/>
      <c r="ABS51" s="343"/>
      <c r="ABT51" s="151"/>
      <c r="ABU51" s="151"/>
      <c r="ABV51" s="151"/>
      <c r="ABW51" s="343"/>
      <c r="ABX51" s="343"/>
      <c r="ABY51" s="151"/>
      <c r="ABZ51" s="151"/>
      <c r="ACA51" s="151"/>
      <c r="ACB51" s="343"/>
      <c r="ACC51" s="343"/>
      <c r="ACD51" s="151"/>
      <c r="ACE51" s="151"/>
      <c r="ACF51" s="151"/>
      <c r="ACG51" s="343"/>
      <c r="ACH51" s="343"/>
      <c r="ACI51" s="151"/>
      <c r="ACJ51" s="151"/>
      <c r="ACK51" s="151"/>
      <c r="ACL51" s="343"/>
      <c r="ACM51" s="343"/>
      <c r="ACN51" s="151"/>
      <c r="ACO51" s="151"/>
      <c r="ACP51" s="151"/>
      <c r="ACQ51" s="343"/>
      <c r="ACR51" s="343"/>
      <c r="ACS51" s="151"/>
      <c r="ACT51" s="151"/>
      <c r="ACU51" s="151"/>
      <c r="ACV51" s="343"/>
      <c r="ACW51" s="343"/>
      <c r="ACX51" s="151"/>
      <c r="ACY51" s="151"/>
      <c r="ACZ51" s="151"/>
      <c r="ADA51" s="343"/>
      <c r="ADB51" s="343"/>
      <c r="ADC51" s="151"/>
      <c r="ADD51" s="151"/>
      <c r="ADE51" s="151"/>
      <c r="ADF51" s="343"/>
      <c r="ADG51" s="343"/>
      <c r="ADH51" s="151"/>
      <c r="ADI51" s="151"/>
      <c r="ADJ51" s="151"/>
      <c r="ADK51" s="343"/>
      <c r="ADL51" s="343"/>
      <c r="ADM51" s="151"/>
      <c r="ADN51" s="151"/>
      <c r="ADO51" s="151"/>
      <c r="ADP51" s="343"/>
      <c r="ADQ51" s="343"/>
      <c r="ADR51" s="151"/>
      <c r="ADS51" s="151"/>
      <c r="ADT51" s="151"/>
      <c r="ADU51" s="343"/>
      <c r="ADV51" s="343"/>
      <c r="ADW51" s="151"/>
      <c r="ADX51" s="151"/>
      <c r="ADY51" s="151"/>
      <c r="ADZ51" s="343"/>
      <c r="AEA51" s="343"/>
      <c r="AEB51" s="151"/>
      <c r="AEC51" s="151"/>
      <c r="AED51" s="151"/>
      <c r="AEE51" s="343"/>
      <c r="AEF51" s="343"/>
      <c r="AEG51" s="151"/>
      <c r="AEH51" s="151"/>
      <c r="AEI51" s="151"/>
      <c r="AEJ51" s="343"/>
      <c r="AEK51" s="343"/>
      <c r="AEL51" s="151"/>
      <c r="AEM51" s="151"/>
      <c r="AEN51" s="151"/>
      <c r="AEO51" s="343"/>
      <c r="AEP51" s="343"/>
      <c r="AEQ51" s="151"/>
      <c r="AER51" s="151"/>
      <c r="AES51" s="151"/>
      <c r="AET51" s="343"/>
      <c r="AEU51" s="343"/>
      <c r="AEV51" s="151"/>
      <c r="AEW51" s="151"/>
      <c r="AEX51" s="151"/>
      <c r="AEY51" s="343"/>
      <c r="AEZ51" s="343"/>
      <c r="AFA51" s="151"/>
      <c r="AFB51" s="151"/>
      <c r="AFC51" s="151"/>
      <c r="AFD51" s="343"/>
      <c r="AFE51" s="343"/>
      <c r="AFF51" s="151"/>
      <c r="AFG51" s="151"/>
      <c r="AFH51" s="151"/>
      <c r="AFI51" s="343"/>
      <c r="AFJ51" s="343"/>
      <c r="AFK51" s="151"/>
      <c r="AFL51" s="151"/>
      <c r="AFM51" s="151"/>
      <c r="AFN51" s="343"/>
      <c r="AFO51" s="343"/>
      <c r="AFP51" s="151"/>
      <c r="AFQ51" s="151"/>
      <c r="AFR51" s="151"/>
      <c r="AFS51" s="343"/>
      <c r="AFT51" s="343"/>
      <c r="AFU51" s="151"/>
      <c r="AFV51" s="151"/>
      <c r="AFW51" s="151"/>
      <c r="AFX51" s="343"/>
      <c r="AFY51" s="343"/>
      <c r="AFZ51" s="151"/>
      <c r="AGA51" s="151"/>
      <c r="AGB51" s="151"/>
      <c r="AGC51" s="343"/>
      <c r="AGD51" s="343"/>
      <c r="AGE51" s="151"/>
      <c r="AGF51" s="151"/>
      <c r="AGG51" s="151"/>
      <c r="AGH51" s="343"/>
      <c r="AGI51" s="343"/>
      <c r="AGJ51" s="151"/>
      <c r="AGK51" s="151"/>
      <c r="AGL51" s="151"/>
      <c r="AGM51" s="343"/>
      <c r="AGN51" s="343"/>
      <c r="AGO51" s="151"/>
      <c r="AGP51" s="151"/>
      <c r="AGQ51" s="151"/>
      <c r="AGR51" s="343"/>
      <c r="AGS51" s="343"/>
      <c r="AGT51" s="151"/>
      <c r="AGU51" s="151"/>
      <c r="AGV51" s="151"/>
      <c r="AGW51" s="343"/>
      <c r="AGX51" s="343"/>
      <c r="AGY51" s="151"/>
      <c r="AGZ51" s="151"/>
      <c r="AHA51" s="151"/>
      <c r="AHB51" s="343"/>
      <c r="AHC51" s="343"/>
      <c r="AHD51" s="151"/>
      <c r="AHE51" s="151"/>
      <c r="AHF51" s="151"/>
      <c r="AHG51" s="343"/>
      <c r="AHH51" s="343"/>
      <c r="AHI51" s="151"/>
      <c r="AHJ51" s="151"/>
      <c r="AHK51" s="151"/>
      <c r="AHL51" s="343"/>
      <c r="AHM51" s="343"/>
      <c r="AHN51" s="151"/>
      <c r="AHO51" s="151"/>
      <c r="AHP51" s="151"/>
      <c r="AHQ51" s="343"/>
      <c r="AHR51" s="343"/>
      <c r="AHS51" s="151"/>
      <c r="AHT51" s="151"/>
      <c r="AHU51" s="151"/>
      <c r="AHV51" s="343"/>
      <c r="AHW51" s="343"/>
      <c r="AHX51" s="151"/>
      <c r="AHY51" s="151"/>
      <c r="AHZ51" s="151"/>
      <c r="AIA51" s="343"/>
      <c r="AIB51" s="343"/>
      <c r="AIC51" s="151"/>
      <c r="AID51" s="151"/>
      <c r="AIE51" s="151"/>
      <c r="AIF51" s="343"/>
      <c r="AIG51" s="343"/>
      <c r="AIH51" s="151"/>
      <c r="AII51" s="151"/>
      <c r="AIJ51" s="151"/>
      <c r="AIK51" s="343"/>
      <c r="AIL51" s="343"/>
      <c r="AIM51" s="151"/>
      <c r="AIN51" s="151"/>
      <c r="AIO51" s="151"/>
      <c r="AIP51" s="343"/>
      <c r="AIQ51" s="343"/>
      <c r="AIR51" s="151"/>
      <c r="AIS51" s="151"/>
      <c r="AIT51" s="151"/>
      <c r="AIU51" s="343"/>
      <c r="AIV51" s="343"/>
      <c r="AIW51" s="151"/>
      <c r="AIX51" s="151"/>
      <c r="AIY51" s="151"/>
      <c r="AIZ51" s="343"/>
      <c r="AJA51" s="343"/>
      <c r="AJB51" s="151"/>
      <c r="AJC51" s="151"/>
      <c r="AJD51" s="151"/>
      <c r="AJE51" s="343"/>
      <c r="AJF51" s="343"/>
      <c r="AJG51" s="151"/>
      <c r="AJH51" s="151"/>
      <c r="AJI51" s="151"/>
      <c r="AJJ51" s="343"/>
      <c r="AJK51" s="343"/>
      <c r="AJL51" s="151"/>
      <c r="AJM51" s="151"/>
      <c r="AJN51" s="151"/>
      <c r="AJO51" s="343"/>
      <c r="AJP51" s="343"/>
      <c r="AJQ51" s="151"/>
      <c r="AJR51" s="151"/>
      <c r="AJS51" s="151"/>
      <c r="AJT51" s="343"/>
      <c r="AJU51" s="343"/>
      <c r="AJV51" s="151"/>
      <c r="AJW51" s="151"/>
      <c r="AJX51" s="151"/>
      <c r="AJY51" s="343"/>
      <c r="AJZ51" s="343"/>
      <c r="AKA51" s="151"/>
      <c r="AKB51" s="151"/>
      <c r="AKC51" s="151"/>
      <c r="AKD51" s="343"/>
      <c r="AKE51" s="343"/>
      <c r="AKF51" s="151"/>
      <c r="AKG51" s="151"/>
      <c r="AKH51" s="151"/>
      <c r="AKI51" s="343"/>
      <c r="AKJ51" s="343"/>
      <c r="AKK51" s="151"/>
      <c r="AKL51" s="151"/>
      <c r="AKM51" s="151"/>
      <c r="AKN51" s="343"/>
      <c r="AKO51" s="343"/>
      <c r="AKP51" s="151"/>
      <c r="AKQ51" s="151"/>
      <c r="AKR51" s="151"/>
      <c r="AKS51" s="343"/>
      <c r="AKT51" s="343"/>
      <c r="AKU51" s="151"/>
      <c r="AKV51" s="151"/>
      <c r="AKW51" s="151"/>
      <c r="AKX51" s="343"/>
      <c r="AKY51" s="343"/>
      <c r="AKZ51" s="151"/>
      <c r="ALA51" s="151"/>
      <c r="ALB51" s="151"/>
      <c r="ALC51" s="343"/>
      <c r="ALD51" s="343"/>
      <c r="ALE51" s="151"/>
      <c r="ALF51" s="151"/>
      <c r="ALG51" s="151"/>
      <c r="ALH51" s="343"/>
      <c r="ALI51" s="343"/>
      <c r="ALJ51" s="151"/>
      <c r="ALK51" s="151"/>
      <c r="ALL51" s="151"/>
      <c r="ALM51" s="343"/>
      <c r="ALN51" s="343"/>
      <c r="ALO51" s="151"/>
      <c r="ALP51" s="151"/>
      <c r="ALQ51" s="151"/>
      <c r="ALR51" s="343"/>
      <c r="ALS51" s="343"/>
      <c r="ALT51" s="151"/>
      <c r="ALU51" s="151"/>
      <c r="ALV51" s="151"/>
      <c r="ALW51" s="343"/>
      <c r="ALX51" s="343"/>
      <c r="ALY51" s="151"/>
      <c r="ALZ51" s="151"/>
      <c r="AMA51" s="151"/>
      <c r="AMB51" s="343"/>
      <c r="AMC51" s="343"/>
      <c r="AMD51" s="151"/>
      <c r="AME51" s="151"/>
      <c r="AMF51" s="151"/>
      <c r="AMG51" s="343"/>
      <c r="AMH51" s="343"/>
      <c r="AMI51" s="151"/>
      <c r="AMJ51" s="151"/>
      <c r="AMK51" s="151"/>
      <c r="AML51" s="343"/>
      <c r="AMM51" s="343"/>
      <c r="AMN51" s="151"/>
      <c r="AMO51" s="151"/>
      <c r="AMP51" s="151"/>
      <c r="AMQ51" s="343"/>
      <c r="AMR51" s="343"/>
      <c r="AMS51" s="151"/>
      <c r="AMT51" s="151"/>
      <c r="AMU51" s="151"/>
      <c r="AMV51" s="343"/>
      <c r="AMW51" s="343"/>
      <c r="AMX51" s="151"/>
      <c r="AMY51" s="151"/>
      <c r="AMZ51" s="151"/>
      <c r="ANA51" s="343"/>
      <c r="ANB51" s="343"/>
      <c r="ANC51" s="151"/>
      <c r="AND51" s="151"/>
      <c r="ANE51" s="151"/>
      <c r="ANF51" s="343"/>
      <c r="ANG51" s="343"/>
      <c r="ANH51" s="151"/>
      <c r="ANI51" s="151"/>
      <c r="ANJ51" s="151"/>
      <c r="ANK51" s="343"/>
      <c r="ANL51" s="343"/>
      <c r="ANM51" s="151"/>
      <c r="ANN51" s="151"/>
      <c r="ANO51" s="151"/>
      <c r="ANP51" s="343"/>
      <c r="ANQ51" s="343"/>
      <c r="ANR51" s="151"/>
      <c r="ANS51" s="151"/>
      <c r="ANT51" s="151"/>
      <c r="ANU51" s="343"/>
      <c r="ANV51" s="343"/>
      <c r="ANW51" s="151"/>
      <c r="ANX51" s="151"/>
      <c r="ANY51" s="151"/>
      <c r="ANZ51" s="343"/>
      <c r="AOA51" s="343"/>
      <c r="AOB51" s="151"/>
      <c r="AOC51" s="151"/>
      <c r="AOD51" s="151"/>
      <c r="AOE51" s="343"/>
      <c r="AOF51" s="343"/>
      <c r="AOG51" s="151"/>
      <c r="AOH51" s="151"/>
      <c r="AOI51" s="151"/>
      <c r="AOJ51" s="343"/>
      <c r="AOK51" s="343"/>
      <c r="AOL51" s="151"/>
      <c r="AOM51" s="151"/>
      <c r="AON51" s="151"/>
      <c r="AOO51" s="343"/>
      <c r="AOP51" s="343"/>
      <c r="AOQ51" s="151"/>
      <c r="AOR51" s="151"/>
      <c r="AOS51" s="151"/>
      <c r="AOT51" s="343"/>
      <c r="AOU51" s="343"/>
      <c r="AOV51" s="151"/>
      <c r="AOW51" s="151"/>
      <c r="AOX51" s="151"/>
      <c r="AOY51" s="343"/>
      <c r="AOZ51" s="343"/>
      <c r="APA51" s="151"/>
      <c r="APB51" s="151"/>
      <c r="APC51" s="151"/>
      <c r="APD51" s="343"/>
      <c r="APE51" s="343"/>
      <c r="APF51" s="151"/>
      <c r="APG51" s="151"/>
      <c r="APH51" s="151"/>
      <c r="API51" s="343"/>
      <c r="APJ51" s="343"/>
      <c r="APK51" s="151"/>
      <c r="APL51" s="151"/>
      <c r="APM51" s="151"/>
      <c r="APN51" s="343"/>
      <c r="APO51" s="343"/>
      <c r="APP51" s="151"/>
      <c r="APQ51" s="151"/>
      <c r="APR51" s="151"/>
      <c r="APS51" s="343"/>
      <c r="APT51" s="343"/>
      <c r="APU51" s="151"/>
      <c r="APV51" s="151"/>
      <c r="APW51" s="151"/>
      <c r="APX51" s="343"/>
      <c r="APY51" s="343"/>
      <c r="APZ51" s="151"/>
      <c r="AQA51" s="151"/>
      <c r="AQB51" s="151"/>
      <c r="AQC51" s="343"/>
      <c r="AQD51" s="343"/>
      <c r="AQE51" s="151"/>
      <c r="AQF51" s="151"/>
      <c r="AQG51" s="151"/>
      <c r="AQH51" s="343"/>
      <c r="AQI51" s="343"/>
      <c r="AQJ51" s="151"/>
      <c r="AQK51" s="151"/>
      <c r="AQL51" s="151"/>
      <c r="AQM51" s="343"/>
      <c r="AQN51" s="343"/>
      <c r="AQO51" s="151"/>
      <c r="AQP51" s="151"/>
      <c r="AQQ51" s="151"/>
      <c r="AQR51" s="343"/>
      <c r="AQS51" s="343"/>
      <c r="AQT51" s="151"/>
      <c r="AQU51" s="151"/>
      <c r="AQV51" s="151"/>
      <c r="AQW51" s="343"/>
      <c r="AQX51" s="343"/>
      <c r="AQY51" s="151"/>
      <c r="AQZ51" s="151"/>
      <c r="ARA51" s="151"/>
      <c r="ARB51" s="343"/>
      <c r="ARC51" s="343"/>
      <c r="ARD51" s="151"/>
      <c r="ARE51" s="151"/>
      <c r="ARF51" s="151"/>
      <c r="ARG51" s="343"/>
      <c r="ARH51" s="343"/>
      <c r="ARI51" s="151"/>
      <c r="ARJ51" s="151"/>
      <c r="ARK51" s="151"/>
      <c r="ARL51" s="343"/>
      <c r="ARM51" s="343"/>
      <c r="ARN51" s="151"/>
      <c r="ARO51" s="151"/>
      <c r="ARP51" s="151"/>
      <c r="ARQ51" s="343"/>
      <c r="ARR51" s="343"/>
      <c r="ARS51" s="151"/>
      <c r="ART51" s="151"/>
      <c r="ARU51" s="151"/>
      <c r="ARV51" s="343"/>
      <c r="ARW51" s="343"/>
      <c r="ARX51" s="151"/>
      <c r="ARY51" s="151"/>
      <c r="ARZ51" s="151"/>
      <c r="ASA51" s="343"/>
      <c r="ASB51" s="343"/>
      <c r="ASC51" s="151"/>
      <c r="ASD51" s="151"/>
      <c r="ASE51" s="151"/>
      <c r="ASF51" s="343"/>
      <c r="ASG51" s="343"/>
      <c r="ASH51" s="151"/>
      <c r="ASI51" s="151"/>
      <c r="ASJ51" s="151"/>
      <c r="ASK51" s="343"/>
      <c r="ASL51" s="343"/>
      <c r="ASM51" s="151"/>
      <c r="ASN51" s="151"/>
      <c r="ASO51" s="151"/>
      <c r="ASP51" s="343"/>
      <c r="ASQ51" s="343"/>
      <c r="ASR51" s="151"/>
      <c r="ASS51" s="151"/>
      <c r="AST51" s="151"/>
      <c r="ASU51" s="343"/>
      <c r="ASV51" s="343"/>
      <c r="ASW51" s="151"/>
      <c r="ASX51" s="151"/>
      <c r="ASY51" s="151"/>
      <c r="ASZ51" s="343"/>
      <c r="ATA51" s="343"/>
      <c r="ATB51" s="151"/>
      <c r="ATC51" s="151"/>
      <c r="ATD51" s="151"/>
      <c r="ATE51" s="343"/>
      <c r="ATF51" s="343"/>
      <c r="ATG51" s="151"/>
      <c r="ATH51" s="151"/>
      <c r="ATI51" s="151"/>
      <c r="ATJ51" s="343"/>
      <c r="ATK51" s="343"/>
      <c r="ATL51" s="151"/>
      <c r="ATM51" s="151"/>
      <c r="ATN51" s="151"/>
      <c r="ATO51" s="343"/>
      <c r="ATP51" s="343"/>
      <c r="ATQ51" s="151"/>
      <c r="ATR51" s="151"/>
      <c r="ATS51" s="151"/>
      <c r="ATT51" s="343"/>
      <c r="ATU51" s="343"/>
      <c r="ATV51" s="151"/>
      <c r="ATW51" s="151"/>
      <c r="ATX51" s="151"/>
      <c r="ATY51" s="343"/>
      <c r="ATZ51" s="343"/>
      <c r="AUA51" s="151"/>
      <c r="AUB51" s="151"/>
      <c r="AUC51" s="151"/>
      <c r="AUD51" s="343"/>
      <c r="AUE51" s="343"/>
      <c r="AUF51" s="151"/>
      <c r="AUG51" s="151"/>
      <c r="AUH51" s="151"/>
      <c r="AUI51" s="343"/>
      <c r="AUJ51" s="343"/>
      <c r="AUK51" s="151"/>
      <c r="AUL51" s="151"/>
      <c r="AUM51" s="151"/>
      <c r="AUN51" s="343"/>
      <c r="AUO51" s="343"/>
      <c r="AUP51" s="151"/>
      <c r="AUQ51" s="151"/>
      <c r="AUR51" s="151"/>
      <c r="AUS51" s="343"/>
      <c r="AUT51" s="343"/>
      <c r="AUU51" s="151"/>
      <c r="AUV51" s="151"/>
      <c r="AUW51" s="151"/>
      <c r="AUX51" s="343"/>
      <c r="AUY51" s="343"/>
      <c r="AUZ51" s="151"/>
      <c r="AVA51" s="151"/>
      <c r="AVB51" s="151"/>
      <c r="AVC51" s="343"/>
      <c r="AVD51" s="343"/>
      <c r="AVE51" s="151"/>
      <c r="AVF51" s="151"/>
      <c r="AVG51" s="151"/>
      <c r="AVH51" s="343"/>
      <c r="AVI51" s="343"/>
      <c r="AVJ51" s="151"/>
      <c r="AVK51" s="151"/>
      <c r="AVL51" s="151"/>
      <c r="AVM51" s="343"/>
      <c r="AVN51" s="343"/>
      <c r="AVO51" s="151"/>
      <c r="AVP51" s="151"/>
      <c r="AVQ51" s="151"/>
      <c r="AVR51" s="343"/>
      <c r="AVS51" s="343"/>
      <c r="AVT51" s="151"/>
      <c r="AVU51" s="151"/>
      <c r="AVV51" s="151"/>
      <c r="AVW51" s="343"/>
      <c r="AVX51" s="343"/>
      <c r="AVY51" s="151"/>
      <c r="AVZ51" s="151"/>
      <c r="AWA51" s="151"/>
      <c r="AWB51" s="343"/>
      <c r="AWC51" s="343"/>
      <c r="AWD51" s="151"/>
      <c r="AWE51" s="151"/>
      <c r="AWF51" s="151"/>
      <c r="AWG51" s="343"/>
      <c r="AWH51" s="343"/>
      <c r="AWI51" s="151"/>
      <c r="AWJ51" s="151"/>
      <c r="AWK51" s="151"/>
      <c r="AWL51" s="343"/>
      <c r="AWM51" s="343"/>
      <c r="AWN51" s="151"/>
      <c r="AWO51" s="151"/>
      <c r="AWP51" s="151"/>
      <c r="AWQ51" s="343"/>
      <c r="AWR51" s="343"/>
      <c r="AWS51" s="151"/>
      <c r="AWT51" s="151"/>
      <c r="AWU51" s="151"/>
      <c r="AWV51" s="343"/>
      <c r="AWW51" s="343"/>
      <c r="AWX51" s="151"/>
      <c r="AWY51" s="151"/>
      <c r="AWZ51" s="151"/>
      <c r="AXA51" s="343"/>
      <c r="AXB51" s="343"/>
      <c r="AXC51" s="151"/>
      <c r="AXD51" s="151"/>
      <c r="AXE51" s="151"/>
      <c r="AXF51" s="343"/>
      <c r="AXG51" s="343"/>
      <c r="AXH51" s="151"/>
      <c r="AXI51" s="151"/>
      <c r="AXJ51" s="151"/>
      <c r="AXK51" s="343"/>
      <c r="AXL51" s="343"/>
      <c r="AXM51" s="151"/>
      <c r="AXN51" s="151"/>
      <c r="AXO51" s="151"/>
      <c r="AXP51" s="343"/>
      <c r="AXQ51" s="343"/>
      <c r="AXR51" s="151"/>
      <c r="AXS51" s="151"/>
      <c r="AXT51" s="151"/>
      <c r="AXU51" s="343"/>
      <c r="AXV51" s="343"/>
      <c r="AXW51" s="151"/>
      <c r="AXX51" s="151"/>
      <c r="AXY51" s="151"/>
      <c r="AXZ51" s="343"/>
      <c r="AYA51" s="343"/>
      <c r="AYB51" s="151"/>
      <c r="AYC51" s="151"/>
      <c r="AYD51" s="151"/>
      <c r="AYE51" s="343"/>
      <c r="AYF51" s="343"/>
      <c r="AYG51" s="151"/>
      <c r="AYH51" s="151"/>
      <c r="AYI51" s="151"/>
      <c r="AYJ51" s="343"/>
      <c r="AYK51" s="343"/>
      <c r="AYL51" s="151"/>
      <c r="AYM51" s="151"/>
      <c r="AYN51" s="151"/>
      <c r="AYO51" s="343"/>
      <c r="AYP51" s="343"/>
      <c r="AYQ51" s="151"/>
      <c r="AYR51" s="151"/>
      <c r="AYS51" s="151"/>
      <c r="AYT51" s="343"/>
      <c r="AYU51" s="343"/>
      <c r="AYV51" s="151"/>
      <c r="AYW51" s="151"/>
      <c r="AYX51" s="151"/>
      <c r="AYY51" s="343"/>
      <c r="AYZ51" s="343"/>
      <c r="AZA51" s="151"/>
      <c r="AZB51" s="151"/>
      <c r="AZC51" s="151"/>
      <c r="AZD51" s="343"/>
      <c r="AZE51" s="343"/>
      <c r="AZF51" s="151"/>
      <c r="AZG51" s="151"/>
      <c r="AZH51" s="151"/>
      <c r="AZI51" s="343"/>
      <c r="AZJ51" s="343"/>
      <c r="AZK51" s="151"/>
      <c r="AZL51" s="151"/>
      <c r="AZM51" s="151"/>
      <c r="AZN51" s="343"/>
      <c r="AZO51" s="343"/>
      <c r="AZP51" s="151"/>
      <c r="AZQ51" s="151"/>
      <c r="AZR51" s="151"/>
      <c r="AZS51" s="343"/>
      <c r="AZT51" s="343"/>
      <c r="AZU51" s="151"/>
      <c r="AZV51" s="151"/>
      <c r="AZW51" s="151"/>
      <c r="AZX51" s="343"/>
      <c r="AZY51" s="343"/>
      <c r="AZZ51" s="151"/>
      <c r="BAA51" s="151"/>
      <c r="BAB51" s="151"/>
      <c r="BAC51" s="343"/>
      <c r="BAD51" s="343"/>
      <c r="BAE51" s="151"/>
      <c r="BAF51" s="151"/>
      <c r="BAG51" s="151"/>
      <c r="BAH51" s="343"/>
      <c r="BAI51" s="343"/>
      <c r="BAJ51" s="151"/>
      <c r="BAK51" s="151"/>
      <c r="BAL51" s="151"/>
      <c r="BAM51" s="343"/>
      <c r="BAN51" s="343"/>
      <c r="BAO51" s="151"/>
      <c r="BAP51" s="151"/>
      <c r="BAQ51" s="151"/>
      <c r="BAR51" s="343"/>
      <c r="BAS51" s="343"/>
      <c r="BAT51" s="151"/>
      <c r="BAU51" s="151"/>
      <c r="BAV51" s="151"/>
      <c r="BAW51" s="343"/>
      <c r="BAX51" s="343"/>
      <c r="BAY51" s="151"/>
      <c r="BAZ51" s="151"/>
      <c r="BBA51" s="151"/>
      <c r="BBB51" s="343"/>
      <c r="BBC51" s="343"/>
      <c r="BBD51" s="151"/>
      <c r="BBE51" s="151"/>
      <c r="BBF51" s="151"/>
      <c r="BBG51" s="343"/>
      <c r="BBH51" s="343"/>
      <c r="BBI51" s="151"/>
      <c r="BBJ51" s="151"/>
      <c r="BBK51" s="151"/>
      <c r="BBL51" s="343"/>
      <c r="BBM51" s="343"/>
      <c r="BBN51" s="151"/>
      <c r="BBO51" s="151"/>
      <c r="BBP51" s="151"/>
      <c r="BBQ51" s="343"/>
      <c r="BBR51" s="343"/>
      <c r="BBS51" s="151"/>
      <c r="BBT51" s="151"/>
      <c r="BBU51" s="151"/>
      <c r="BBV51" s="343"/>
      <c r="BBW51" s="343"/>
      <c r="BBX51" s="151"/>
      <c r="BBY51" s="151"/>
      <c r="BBZ51" s="151"/>
      <c r="BCA51" s="343"/>
      <c r="BCB51" s="343"/>
      <c r="BCC51" s="151"/>
      <c r="BCD51" s="151"/>
      <c r="BCE51" s="151"/>
      <c r="BCF51" s="343"/>
      <c r="BCG51" s="343"/>
      <c r="BCH51" s="151"/>
      <c r="BCI51" s="151"/>
      <c r="BCJ51" s="151"/>
      <c r="BCK51" s="343"/>
      <c r="BCL51" s="343"/>
      <c r="BCM51" s="151"/>
      <c r="BCN51" s="151"/>
      <c r="BCO51" s="151"/>
      <c r="BCP51" s="343"/>
      <c r="BCQ51" s="343"/>
      <c r="BCR51" s="151"/>
      <c r="BCS51" s="151"/>
      <c r="BCT51" s="151"/>
      <c r="BCU51" s="343"/>
      <c r="BCV51" s="343"/>
      <c r="BCW51" s="151"/>
      <c r="BCX51" s="151"/>
      <c r="BCY51" s="151"/>
      <c r="BCZ51" s="343"/>
      <c r="BDA51" s="343"/>
      <c r="BDB51" s="151"/>
      <c r="BDC51" s="151"/>
      <c r="BDD51" s="151"/>
      <c r="BDE51" s="343"/>
      <c r="BDF51" s="343"/>
      <c r="BDG51" s="151"/>
      <c r="BDH51" s="151"/>
      <c r="BDI51" s="151"/>
      <c r="BDJ51" s="343"/>
      <c r="BDK51" s="343"/>
      <c r="BDL51" s="151"/>
      <c r="BDM51" s="151"/>
      <c r="BDN51" s="151"/>
      <c r="BDO51" s="343"/>
      <c r="BDP51" s="343"/>
      <c r="BDQ51" s="151"/>
      <c r="BDR51" s="151"/>
      <c r="BDS51" s="151"/>
      <c r="BDT51" s="343"/>
      <c r="BDU51" s="343"/>
      <c r="BDV51" s="151"/>
      <c r="BDW51" s="151"/>
      <c r="BDX51" s="151"/>
      <c r="BDY51" s="343"/>
      <c r="BDZ51" s="343"/>
      <c r="BEA51" s="151"/>
      <c r="BEB51" s="151"/>
      <c r="BEC51" s="151"/>
      <c r="BED51" s="343"/>
      <c r="BEE51" s="343"/>
      <c r="BEF51" s="151"/>
      <c r="BEG51" s="151"/>
      <c r="BEH51" s="151"/>
      <c r="BEI51" s="343"/>
      <c r="BEJ51" s="343"/>
      <c r="BEK51" s="151"/>
      <c r="BEL51" s="151"/>
      <c r="BEM51" s="151"/>
      <c r="BEN51" s="343"/>
      <c r="BEO51" s="343"/>
      <c r="BEP51" s="151"/>
      <c r="BEQ51" s="151"/>
      <c r="BER51" s="151"/>
      <c r="BES51" s="343"/>
      <c r="BET51" s="343"/>
      <c r="BEU51" s="151"/>
      <c r="BEV51" s="151"/>
      <c r="BEW51" s="151"/>
      <c r="BEX51" s="343"/>
      <c r="BEY51" s="343"/>
      <c r="BEZ51" s="151"/>
      <c r="BFA51" s="151"/>
      <c r="BFB51" s="151"/>
      <c r="BFC51" s="343"/>
      <c r="BFD51" s="343"/>
      <c r="BFE51" s="151"/>
      <c r="BFF51" s="151"/>
      <c r="BFG51" s="151"/>
      <c r="BFH51" s="343"/>
      <c r="BFI51" s="343"/>
      <c r="BFJ51" s="151"/>
      <c r="BFK51" s="151"/>
      <c r="BFL51" s="151"/>
      <c r="BFM51" s="343"/>
      <c r="BFN51" s="343"/>
      <c r="BFO51" s="151"/>
      <c r="BFP51" s="151"/>
      <c r="BFQ51" s="151"/>
      <c r="BFR51" s="343"/>
      <c r="BFS51" s="343"/>
      <c r="BFT51" s="151"/>
      <c r="BFU51" s="151"/>
      <c r="BFV51" s="151"/>
      <c r="BFW51" s="343"/>
      <c r="BFX51" s="343"/>
      <c r="BFY51" s="151"/>
      <c r="BFZ51" s="151"/>
      <c r="BGA51" s="151"/>
      <c r="BGB51" s="343"/>
      <c r="BGC51" s="343"/>
      <c r="BGD51" s="151"/>
      <c r="BGE51" s="151"/>
      <c r="BGF51" s="151"/>
      <c r="BGG51" s="343"/>
      <c r="BGH51" s="343"/>
      <c r="BGI51" s="151"/>
      <c r="BGJ51" s="151"/>
      <c r="BGK51" s="151"/>
      <c r="BGL51" s="343"/>
      <c r="BGM51" s="343"/>
      <c r="BGN51" s="151"/>
      <c r="BGO51" s="151"/>
      <c r="BGP51" s="151"/>
      <c r="BGQ51" s="343"/>
      <c r="BGR51" s="343"/>
      <c r="BGS51" s="151"/>
      <c r="BGT51" s="151"/>
      <c r="BGU51" s="151"/>
      <c r="BGV51" s="343"/>
      <c r="BGW51" s="343"/>
      <c r="BGX51" s="151"/>
      <c r="BGY51" s="151"/>
      <c r="BGZ51" s="151"/>
      <c r="BHA51" s="343"/>
      <c r="BHB51" s="343"/>
      <c r="BHC51" s="151"/>
      <c r="BHD51" s="151"/>
      <c r="BHE51" s="151"/>
      <c r="BHF51" s="343"/>
      <c r="BHG51" s="343"/>
      <c r="BHH51" s="151"/>
      <c r="BHI51" s="151"/>
      <c r="BHJ51" s="151"/>
      <c r="BHK51" s="343"/>
      <c r="BHL51" s="343"/>
      <c r="BHM51" s="151"/>
      <c r="BHN51" s="151"/>
      <c r="BHO51" s="151"/>
      <c r="BHP51" s="343"/>
      <c r="BHQ51" s="343"/>
      <c r="BHR51" s="151"/>
      <c r="BHS51" s="151"/>
      <c r="BHT51" s="151"/>
      <c r="BHU51" s="343"/>
      <c r="BHV51" s="343"/>
      <c r="BHW51" s="151"/>
      <c r="BHX51" s="151"/>
      <c r="BHY51" s="151"/>
      <c r="BHZ51" s="343"/>
      <c r="BIA51" s="343"/>
      <c r="BIB51" s="151"/>
      <c r="BIC51" s="151"/>
      <c r="BID51" s="151"/>
      <c r="BIE51" s="343"/>
      <c r="BIF51" s="343"/>
      <c r="BIG51" s="151"/>
      <c r="BIH51" s="151"/>
      <c r="BII51" s="151"/>
      <c r="BIJ51" s="343"/>
      <c r="BIK51" s="343"/>
      <c r="BIL51" s="151"/>
      <c r="BIM51" s="151"/>
      <c r="BIN51" s="151"/>
      <c r="BIO51" s="343"/>
      <c r="BIP51" s="343"/>
      <c r="BIQ51" s="151"/>
      <c r="BIR51" s="151"/>
      <c r="BIS51" s="151"/>
      <c r="BIT51" s="343"/>
      <c r="BIU51" s="343"/>
      <c r="BIV51" s="151"/>
      <c r="BIW51" s="151"/>
      <c r="BIX51" s="151"/>
      <c r="BIY51" s="343"/>
      <c r="BIZ51" s="343"/>
      <c r="BJA51" s="151"/>
      <c r="BJB51" s="151"/>
      <c r="BJC51" s="151"/>
      <c r="BJD51" s="343"/>
      <c r="BJE51" s="343"/>
      <c r="BJF51" s="151"/>
      <c r="BJG51" s="151"/>
      <c r="BJH51" s="151"/>
      <c r="BJI51" s="343"/>
      <c r="BJJ51" s="343"/>
      <c r="BJK51" s="151"/>
      <c r="BJL51" s="151"/>
      <c r="BJM51" s="151"/>
      <c r="BJN51" s="343"/>
      <c r="BJO51" s="343"/>
      <c r="BJP51" s="151"/>
      <c r="BJQ51" s="151"/>
      <c r="BJR51" s="151"/>
      <c r="BJS51" s="343"/>
      <c r="BJT51" s="343"/>
      <c r="BJU51" s="151"/>
      <c r="BJV51" s="151"/>
      <c r="BJW51" s="151"/>
      <c r="BJX51" s="343"/>
      <c r="BJY51" s="343"/>
      <c r="BJZ51" s="151"/>
      <c r="BKA51" s="151"/>
      <c r="BKB51" s="151"/>
      <c r="BKC51" s="343"/>
      <c r="BKD51" s="343"/>
      <c r="BKE51" s="151"/>
      <c r="BKF51" s="151"/>
      <c r="BKG51" s="151"/>
      <c r="BKH51" s="343"/>
      <c r="BKI51" s="343"/>
      <c r="BKJ51" s="151"/>
      <c r="BKK51" s="151"/>
      <c r="BKL51" s="151"/>
      <c r="BKM51" s="343"/>
      <c r="BKN51" s="343"/>
      <c r="BKO51" s="151"/>
      <c r="BKP51" s="151"/>
      <c r="BKQ51" s="151"/>
      <c r="BKR51" s="343"/>
      <c r="BKS51" s="343"/>
      <c r="BKT51" s="151"/>
      <c r="BKU51" s="151"/>
      <c r="BKV51" s="151"/>
      <c r="BKW51" s="343"/>
      <c r="BKX51" s="343"/>
      <c r="BKY51" s="151"/>
      <c r="BKZ51" s="151"/>
      <c r="BLA51" s="151"/>
      <c r="BLB51" s="343"/>
      <c r="BLC51" s="343"/>
      <c r="BLD51" s="151"/>
      <c r="BLE51" s="151"/>
      <c r="BLF51" s="151"/>
      <c r="BLG51" s="343"/>
      <c r="BLH51" s="343"/>
      <c r="BLI51" s="151"/>
      <c r="BLJ51" s="151"/>
      <c r="BLK51" s="151"/>
      <c r="BLL51" s="343"/>
      <c r="BLM51" s="343"/>
      <c r="BLN51" s="151"/>
      <c r="BLO51" s="151"/>
      <c r="BLP51" s="151"/>
      <c r="BLQ51" s="343"/>
      <c r="BLR51" s="343"/>
      <c r="BLS51" s="151"/>
      <c r="BLT51" s="151"/>
      <c r="BLU51" s="151"/>
      <c r="BLV51" s="343"/>
      <c r="BLW51" s="343"/>
      <c r="BLX51" s="151"/>
      <c r="BLY51" s="151"/>
      <c r="BLZ51" s="151"/>
      <c r="BMA51" s="343"/>
      <c r="BMB51" s="343"/>
      <c r="BMC51" s="151"/>
      <c r="BMD51" s="151"/>
      <c r="BME51" s="151"/>
      <c r="BMF51" s="343"/>
      <c r="BMG51" s="343"/>
      <c r="BMH51" s="151"/>
      <c r="BMI51" s="151"/>
      <c r="BMJ51" s="151"/>
      <c r="BMK51" s="343"/>
      <c r="BML51" s="343"/>
      <c r="BMM51" s="151"/>
      <c r="BMN51" s="151"/>
      <c r="BMO51" s="151"/>
      <c r="BMP51" s="343"/>
      <c r="BMQ51" s="343"/>
      <c r="BMR51" s="151"/>
      <c r="BMS51" s="151"/>
      <c r="BMT51" s="151"/>
      <c r="BMU51" s="343"/>
      <c r="BMV51" s="343"/>
      <c r="BMW51" s="151"/>
      <c r="BMX51" s="151"/>
      <c r="BMY51" s="151"/>
      <c r="BMZ51" s="343"/>
      <c r="BNA51" s="343"/>
      <c r="BNB51" s="151"/>
      <c r="BNC51" s="151"/>
      <c r="BND51" s="151"/>
      <c r="BNE51" s="343"/>
      <c r="BNF51" s="343"/>
      <c r="BNG51" s="151"/>
      <c r="BNH51" s="151"/>
      <c r="BNI51" s="151"/>
      <c r="BNJ51" s="343"/>
      <c r="BNK51" s="343"/>
      <c r="BNL51" s="151"/>
      <c r="BNM51" s="151"/>
      <c r="BNN51" s="151"/>
      <c r="BNO51" s="343"/>
      <c r="BNP51" s="343"/>
      <c r="BNQ51" s="151"/>
      <c r="BNR51" s="151"/>
      <c r="BNS51" s="151"/>
      <c r="BNT51" s="343"/>
      <c r="BNU51" s="343"/>
      <c r="BNV51" s="151"/>
      <c r="BNW51" s="151"/>
      <c r="BNX51" s="151"/>
      <c r="BNY51" s="343"/>
      <c r="BNZ51" s="343"/>
      <c r="BOA51" s="151"/>
      <c r="BOB51" s="151"/>
      <c r="BOC51" s="151"/>
      <c r="BOD51" s="343"/>
      <c r="BOE51" s="343"/>
      <c r="BOF51" s="151"/>
      <c r="BOG51" s="151"/>
      <c r="BOH51" s="151"/>
      <c r="BOI51" s="343"/>
      <c r="BOJ51" s="343"/>
      <c r="BOK51" s="151"/>
      <c r="BOL51" s="151"/>
      <c r="BOM51" s="151"/>
      <c r="BON51" s="343"/>
      <c r="BOO51" s="343"/>
      <c r="BOP51" s="151"/>
      <c r="BOQ51" s="151"/>
      <c r="BOR51" s="151"/>
      <c r="BOS51" s="343"/>
      <c r="BOT51" s="343"/>
      <c r="BOU51" s="151"/>
      <c r="BOV51" s="151"/>
      <c r="BOW51" s="151"/>
      <c r="BOX51" s="343"/>
      <c r="BOY51" s="343"/>
      <c r="BOZ51" s="151"/>
      <c r="BPA51" s="151"/>
      <c r="BPB51" s="151"/>
      <c r="BPC51" s="343"/>
      <c r="BPD51" s="343"/>
      <c r="BPE51" s="151"/>
      <c r="BPF51" s="151"/>
      <c r="BPG51" s="151"/>
      <c r="BPH51" s="343"/>
      <c r="BPI51" s="343"/>
      <c r="BPJ51" s="151"/>
      <c r="BPK51" s="151"/>
      <c r="BPL51" s="151"/>
      <c r="BPM51" s="343"/>
      <c r="BPN51" s="343"/>
      <c r="BPO51" s="151"/>
      <c r="BPP51" s="151"/>
      <c r="BPQ51" s="151"/>
      <c r="BPR51" s="343"/>
      <c r="BPS51" s="343"/>
      <c r="BPT51" s="151"/>
      <c r="BPU51" s="151"/>
      <c r="BPV51" s="151"/>
      <c r="BPW51" s="343"/>
      <c r="BPX51" s="343"/>
      <c r="BPY51" s="151"/>
      <c r="BPZ51" s="151"/>
      <c r="BQA51" s="151"/>
      <c r="BQB51" s="343"/>
      <c r="BQC51" s="343"/>
      <c r="BQD51" s="151"/>
      <c r="BQE51" s="151"/>
      <c r="BQF51" s="151"/>
      <c r="BQG51" s="343"/>
      <c r="BQH51" s="343"/>
      <c r="BQI51" s="151"/>
      <c r="BQJ51" s="151"/>
      <c r="BQK51" s="151"/>
      <c r="BQL51" s="343"/>
      <c r="BQM51" s="343"/>
      <c r="BQN51" s="151"/>
      <c r="BQO51" s="151"/>
      <c r="BQP51" s="151"/>
      <c r="BQQ51" s="343"/>
      <c r="BQR51" s="343"/>
      <c r="BQS51" s="151"/>
      <c r="BQT51" s="151"/>
      <c r="BQU51" s="151"/>
      <c r="BQV51" s="343"/>
      <c r="BQW51" s="343"/>
      <c r="BQX51" s="151"/>
      <c r="BQY51" s="151"/>
      <c r="BQZ51" s="151"/>
      <c r="BRA51" s="343"/>
      <c r="BRB51" s="343"/>
      <c r="BRC51" s="151"/>
      <c r="BRD51" s="151"/>
      <c r="BRE51" s="151"/>
      <c r="BRF51" s="343"/>
      <c r="BRG51" s="343"/>
      <c r="BRH51" s="151"/>
      <c r="BRI51" s="151"/>
      <c r="BRJ51" s="151"/>
      <c r="BRK51" s="343"/>
      <c r="BRL51" s="343"/>
      <c r="BRM51" s="151"/>
      <c r="BRN51" s="151"/>
      <c r="BRO51" s="151"/>
      <c r="BRP51" s="343"/>
      <c r="BRQ51" s="343"/>
      <c r="BRR51" s="151"/>
      <c r="BRS51" s="151"/>
      <c r="BRT51" s="151"/>
      <c r="BRU51" s="343"/>
      <c r="BRV51" s="343"/>
      <c r="BRW51" s="151"/>
      <c r="BRX51" s="151"/>
      <c r="BRY51" s="151"/>
      <c r="BRZ51" s="343"/>
      <c r="BSA51" s="343"/>
      <c r="BSB51" s="151"/>
      <c r="BSC51" s="151"/>
      <c r="BSD51" s="151"/>
      <c r="BSE51" s="343"/>
      <c r="BSF51" s="343"/>
      <c r="BSG51" s="151"/>
      <c r="BSH51" s="151"/>
      <c r="BSI51" s="151"/>
      <c r="BSJ51" s="343"/>
      <c r="BSK51" s="343"/>
      <c r="BSL51" s="151"/>
      <c r="BSM51" s="151"/>
      <c r="BSN51" s="151"/>
      <c r="BSO51" s="343"/>
      <c r="BSP51" s="343"/>
      <c r="BSQ51" s="151"/>
      <c r="BSR51" s="151"/>
      <c r="BSS51" s="151"/>
      <c r="BST51" s="343"/>
      <c r="BSU51" s="343"/>
      <c r="BSV51" s="151"/>
      <c r="BSW51" s="151"/>
      <c r="BSX51" s="151"/>
      <c r="BSY51" s="343"/>
      <c r="BSZ51" s="343"/>
      <c r="BTA51" s="151"/>
      <c r="BTB51" s="151"/>
      <c r="BTC51" s="151"/>
      <c r="BTD51" s="343"/>
      <c r="BTE51" s="343"/>
      <c r="BTF51" s="151"/>
      <c r="BTG51" s="151"/>
      <c r="BTH51" s="151"/>
      <c r="BTI51" s="343"/>
      <c r="BTJ51" s="343"/>
      <c r="BTK51" s="151"/>
      <c r="BTL51" s="151"/>
      <c r="BTM51" s="151"/>
      <c r="BTN51" s="343"/>
      <c r="BTO51" s="343"/>
      <c r="BTP51" s="151"/>
      <c r="BTQ51" s="151"/>
      <c r="BTR51" s="151"/>
      <c r="BTS51" s="343"/>
      <c r="BTT51" s="343"/>
      <c r="BTU51" s="151"/>
      <c r="BTV51" s="151"/>
      <c r="BTW51" s="151"/>
      <c r="BTX51" s="343"/>
      <c r="BTY51" s="343"/>
      <c r="BTZ51" s="151"/>
      <c r="BUA51" s="151"/>
      <c r="BUB51" s="151"/>
      <c r="BUC51" s="343"/>
      <c r="BUD51" s="343"/>
      <c r="BUE51" s="151"/>
      <c r="BUF51" s="151"/>
      <c r="BUG51" s="151"/>
      <c r="BUH51" s="343"/>
      <c r="BUI51" s="343"/>
      <c r="BUJ51" s="151"/>
      <c r="BUK51" s="151"/>
      <c r="BUL51" s="151"/>
      <c r="BUM51" s="343"/>
      <c r="BUN51" s="343"/>
      <c r="BUO51" s="151"/>
      <c r="BUP51" s="151"/>
      <c r="BUQ51" s="151"/>
      <c r="BUR51" s="343"/>
      <c r="BUS51" s="343"/>
      <c r="BUT51" s="151"/>
      <c r="BUU51" s="151"/>
      <c r="BUV51" s="151"/>
      <c r="BUW51" s="343"/>
      <c r="BUX51" s="343"/>
      <c r="BUY51" s="151"/>
      <c r="BUZ51" s="151"/>
      <c r="BVA51" s="151"/>
      <c r="BVB51" s="343"/>
      <c r="BVC51" s="343"/>
      <c r="BVD51" s="151"/>
      <c r="BVE51" s="151"/>
      <c r="BVF51" s="151"/>
      <c r="BVG51" s="343"/>
      <c r="BVH51" s="343"/>
      <c r="BVI51" s="151"/>
      <c r="BVJ51" s="151"/>
      <c r="BVK51" s="151"/>
      <c r="BVL51" s="343"/>
      <c r="BVM51" s="343"/>
      <c r="BVN51" s="151"/>
      <c r="BVO51" s="151"/>
      <c r="BVP51" s="151"/>
      <c r="BVQ51" s="343"/>
      <c r="BVR51" s="343"/>
      <c r="BVS51" s="151"/>
      <c r="BVT51" s="151"/>
      <c r="BVU51" s="151"/>
      <c r="BVV51" s="343"/>
      <c r="BVW51" s="343"/>
      <c r="BVX51" s="151"/>
      <c r="BVY51" s="151"/>
      <c r="BVZ51" s="151"/>
      <c r="BWA51" s="343"/>
      <c r="BWB51" s="343"/>
      <c r="BWC51" s="151"/>
      <c r="BWD51" s="151"/>
      <c r="BWE51" s="151"/>
      <c r="BWF51" s="343"/>
      <c r="BWG51" s="343"/>
      <c r="BWH51" s="151"/>
      <c r="BWI51" s="151"/>
      <c r="BWJ51" s="151"/>
      <c r="BWK51" s="343"/>
      <c r="BWL51" s="343"/>
      <c r="BWM51" s="151"/>
      <c r="BWN51" s="151"/>
      <c r="BWO51" s="151"/>
      <c r="BWP51" s="343"/>
      <c r="BWQ51" s="343"/>
      <c r="BWR51" s="151"/>
      <c r="BWS51" s="151"/>
      <c r="BWT51" s="151"/>
      <c r="BWU51" s="343"/>
      <c r="BWV51" s="343"/>
      <c r="BWW51" s="151"/>
      <c r="BWX51" s="151"/>
      <c r="BWY51" s="151"/>
      <c r="BWZ51" s="343"/>
      <c r="BXA51" s="343"/>
      <c r="BXB51" s="151"/>
      <c r="BXC51" s="151"/>
      <c r="BXD51" s="151"/>
      <c r="BXE51" s="343"/>
      <c r="BXF51" s="343"/>
      <c r="BXG51" s="151"/>
      <c r="BXH51" s="151"/>
      <c r="BXI51" s="151"/>
      <c r="BXJ51" s="343"/>
      <c r="BXK51" s="343"/>
      <c r="BXL51" s="151"/>
      <c r="BXM51" s="151"/>
      <c r="BXN51" s="151"/>
      <c r="BXO51" s="343"/>
      <c r="BXP51" s="343"/>
      <c r="BXQ51" s="151"/>
      <c r="BXR51" s="151"/>
      <c r="BXS51" s="151"/>
      <c r="BXT51" s="343"/>
      <c r="BXU51" s="343"/>
      <c r="BXV51" s="151"/>
      <c r="BXW51" s="151"/>
      <c r="BXX51" s="151"/>
      <c r="BXY51" s="343"/>
      <c r="BXZ51" s="343"/>
      <c r="BYA51" s="151"/>
      <c r="BYB51" s="151"/>
      <c r="BYC51" s="151"/>
      <c r="BYD51" s="343"/>
      <c r="BYE51" s="343"/>
      <c r="BYF51" s="151"/>
      <c r="BYG51" s="151"/>
      <c r="BYH51" s="151"/>
      <c r="BYI51" s="343"/>
      <c r="BYJ51" s="343"/>
      <c r="BYK51" s="151"/>
      <c r="BYL51" s="151"/>
      <c r="BYM51" s="151"/>
      <c r="BYN51" s="343"/>
      <c r="BYO51" s="343"/>
      <c r="BYP51" s="151"/>
      <c r="BYQ51" s="151"/>
      <c r="BYR51" s="151"/>
      <c r="BYS51" s="343"/>
      <c r="BYT51" s="343"/>
      <c r="BYU51" s="151"/>
      <c r="BYV51" s="151"/>
      <c r="BYW51" s="151"/>
      <c r="BYX51" s="343"/>
      <c r="BYY51" s="343"/>
      <c r="BYZ51" s="151"/>
      <c r="BZA51" s="151"/>
      <c r="BZB51" s="151"/>
      <c r="BZC51" s="343"/>
      <c r="BZD51" s="343"/>
      <c r="BZE51" s="151"/>
      <c r="BZF51" s="151"/>
      <c r="BZG51" s="151"/>
      <c r="BZH51" s="343"/>
      <c r="BZI51" s="343"/>
      <c r="BZJ51" s="151"/>
      <c r="BZK51" s="151"/>
      <c r="BZL51" s="151"/>
      <c r="BZM51" s="343"/>
      <c r="BZN51" s="343"/>
      <c r="BZO51" s="151"/>
      <c r="BZP51" s="151"/>
      <c r="BZQ51" s="151"/>
      <c r="BZR51" s="343"/>
      <c r="BZS51" s="343"/>
      <c r="BZT51" s="151"/>
      <c r="BZU51" s="151"/>
      <c r="BZV51" s="151"/>
      <c r="BZW51" s="343"/>
      <c r="BZX51" s="343"/>
      <c r="BZY51" s="151"/>
      <c r="BZZ51" s="151"/>
      <c r="CAA51" s="151"/>
      <c r="CAB51" s="343"/>
      <c r="CAC51" s="343"/>
      <c r="CAD51" s="151"/>
      <c r="CAE51" s="151"/>
      <c r="CAF51" s="151"/>
      <c r="CAG51" s="343"/>
      <c r="CAH51" s="343"/>
      <c r="CAI51" s="151"/>
      <c r="CAJ51" s="151"/>
      <c r="CAK51" s="151"/>
      <c r="CAL51" s="343"/>
      <c r="CAM51" s="343"/>
      <c r="CAN51" s="151"/>
      <c r="CAO51" s="151"/>
      <c r="CAP51" s="151"/>
      <c r="CAQ51" s="343"/>
      <c r="CAR51" s="343"/>
      <c r="CAS51" s="151"/>
      <c r="CAT51" s="151"/>
      <c r="CAU51" s="151"/>
      <c r="CAV51" s="343"/>
      <c r="CAW51" s="343"/>
      <c r="CAX51" s="151"/>
      <c r="CAY51" s="151"/>
      <c r="CAZ51" s="151"/>
      <c r="CBA51" s="343"/>
      <c r="CBB51" s="343"/>
      <c r="CBC51" s="151"/>
      <c r="CBD51" s="151"/>
      <c r="CBE51" s="151"/>
      <c r="CBF51" s="343"/>
      <c r="CBG51" s="343"/>
      <c r="CBH51" s="151"/>
      <c r="CBI51" s="151"/>
      <c r="CBJ51" s="151"/>
      <c r="CBK51" s="343"/>
      <c r="CBL51" s="343"/>
      <c r="CBM51" s="151"/>
      <c r="CBN51" s="151"/>
      <c r="CBO51" s="151"/>
      <c r="CBP51" s="343"/>
      <c r="CBQ51" s="343"/>
      <c r="CBR51" s="151"/>
      <c r="CBS51" s="151"/>
      <c r="CBT51" s="151"/>
      <c r="CBU51" s="343"/>
      <c r="CBV51" s="343"/>
      <c r="CBW51" s="151"/>
      <c r="CBX51" s="151"/>
      <c r="CBY51" s="151"/>
      <c r="CBZ51" s="343"/>
      <c r="CCA51" s="343"/>
      <c r="CCB51" s="151"/>
      <c r="CCC51" s="151"/>
      <c r="CCD51" s="151"/>
      <c r="CCE51" s="343"/>
      <c r="CCF51" s="343"/>
      <c r="CCG51" s="151"/>
      <c r="CCH51" s="151"/>
      <c r="CCI51" s="151"/>
      <c r="CCJ51" s="343"/>
      <c r="CCK51" s="343"/>
      <c r="CCL51" s="151"/>
      <c r="CCM51" s="151"/>
      <c r="CCN51" s="151"/>
      <c r="CCO51" s="343"/>
      <c r="CCP51" s="343"/>
      <c r="CCQ51" s="151"/>
      <c r="CCR51" s="151"/>
      <c r="CCS51" s="151"/>
      <c r="CCT51" s="343"/>
      <c r="CCU51" s="343"/>
      <c r="CCV51" s="151"/>
      <c r="CCW51" s="151"/>
      <c r="CCX51" s="151"/>
      <c r="CCY51" s="343"/>
      <c r="CCZ51" s="343"/>
      <c r="CDA51" s="151"/>
      <c r="CDB51" s="151"/>
      <c r="CDC51" s="151"/>
      <c r="CDD51" s="343"/>
      <c r="CDE51" s="343"/>
      <c r="CDF51" s="151"/>
      <c r="CDG51" s="151"/>
      <c r="CDH51" s="151"/>
      <c r="CDI51" s="343"/>
      <c r="CDJ51" s="343"/>
      <c r="CDK51" s="151"/>
      <c r="CDL51" s="151"/>
      <c r="CDM51" s="151"/>
      <c r="CDN51" s="343"/>
      <c r="CDO51" s="343"/>
      <c r="CDP51" s="151"/>
      <c r="CDQ51" s="151"/>
      <c r="CDR51" s="151"/>
      <c r="CDS51" s="343"/>
      <c r="CDT51" s="343"/>
      <c r="CDU51" s="151"/>
      <c r="CDV51" s="151"/>
      <c r="CDW51" s="151"/>
      <c r="CDX51" s="343"/>
      <c r="CDY51" s="343"/>
      <c r="CDZ51" s="151"/>
      <c r="CEA51" s="151"/>
      <c r="CEB51" s="151"/>
      <c r="CEC51" s="343"/>
      <c r="CED51" s="343"/>
      <c r="CEE51" s="151"/>
      <c r="CEF51" s="151"/>
      <c r="CEG51" s="151"/>
      <c r="CEH51" s="343"/>
      <c r="CEI51" s="343"/>
      <c r="CEJ51" s="151"/>
      <c r="CEK51" s="151"/>
      <c r="CEL51" s="151"/>
      <c r="CEM51" s="343"/>
      <c r="CEN51" s="343"/>
      <c r="CEO51" s="151"/>
      <c r="CEP51" s="151"/>
      <c r="CEQ51" s="151"/>
      <c r="CER51" s="343"/>
      <c r="CES51" s="343"/>
      <c r="CET51" s="151"/>
      <c r="CEU51" s="151"/>
      <c r="CEV51" s="151"/>
      <c r="CEW51" s="343"/>
      <c r="CEX51" s="343"/>
      <c r="CEY51" s="151"/>
      <c r="CEZ51" s="151"/>
      <c r="CFA51" s="151"/>
      <c r="CFB51" s="343"/>
      <c r="CFC51" s="343"/>
      <c r="CFD51" s="151"/>
      <c r="CFE51" s="151"/>
      <c r="CFF51" s="151"/>
      <c r="CFG51" s="343"/>
      <c r="CFH51" s="343"/>
      <c r="CFI51" s="151"/>
      <c r="CFJ51" s="151"/>
      <c r="CFK51" s="151"/>
      <c r="CFL51" s="343"/>
      <c r="CFM51" s="343"/>
      <c r="CFN51" s="151"/>
      <c r="CFO51" s="151"/>
      <c r="CFP51" s="151"/>
      <c r="CFQ51" s="343"/>
      <c r="CFR51" s="343"/>
      <c r="CFS51" s="151"/>
      <c r="CFT51" s="151"/>
      <c r="CFU51" s="151"/>
      <c r="CFV51" s="343"/>
      <c r="CFW51" s="343"/>
      <c r="CFX51" s="151"/>
      <c r="CFY51" s="151"/>
      <c r="CFZ51" s="151"/>
      <c r="CGA51" s="343"/>
      <c r="CGB51" s="343"/>
      <c r="CGC51" s="151"/>
      <c r="CGD51" s="151"/>
      <c r="CGE51" s="151"/>
      <c r="CGF51" s="343"/>
      <c r="CGG51" s="343"/>
      <c r="CGH51" s="151"/>
      <c r="CGI51" s="151"/>
      <c r="CGJ51" s="151"/>
      <c r="CGK51" s="343"/>
      <c r="CGL51" s="343"/>
      <c r="CGM51" s="151"/>
      <c r="CGN51" s="151"/>
      <c r="CGO51" s="151"/>
      <c r="CGP51" s="343"/>
      <c r="CGQ51" s="343"/>
      <c r="CGR51" s="151"/>
      <c r="CGS51" s="151"/>
      <c r="CGT51" s="151"/>
      <c r="CGU51" s="343"/>
      <c r="CGV51" s="343"/>
      <c r="CGW51" s="151"/>
      <c r="CGX51" s="151"/>
      <c r="CGY51" s="151"/>
      <c r="CGZ51" s="343"/>
      <c r="CHA51" s="343"/>
      <c r="CHB51" s="151"/>
      <c r="CHC51" s="151"/>
      <c r="CHD51" s="151"/>
      <c r="CHE51" s="343"/>
      <c r="CHF51" s="343"/>
      <c r="CHG51" s="151"/>
      <c r="CHH51" s="151"/>
      <c r="CHI51" s="151"/>
      <c r="CHJ51" s="343"/>
      <c r="CHK51" s="343"/>
      <c r="CHL51" s="151"/>
      <c r="CHM51" s="151"/>
      <c r="CHN51" s="151"/>
      <c r="CHO51" s="343"/>
      <c r="CHP51" s="343"/>
      <c r="CHQ51" s="151"/>
      <c r="CHR51" s="151"/>
      <c r="CHS51" s="151"/>
      <c r="CHT51" s="343"/>
      <c r="CHU51" s="343"/>
      <c r="CHV51" s="151"/>
      <c r="CHW51" s="151"/>
      <c r="CHX51" s="151"/>
      <c r="CHY51" s="343"/>
      <c r="CHZ51" s="343"/>
      <c r="CIA51" s="151"/>
      <c r="CIB51" s="151"/>
      <c r="CIC51" s="151"/>
      <c r="CID51" s="343"/>
      <c r="CIE51" s="343"/>
      <c r="CIF51" s="151"/>
      <c r="CIG51" s="151"/>
      <c r="CIH51" s="151"/>
      <c r="CII51" s="343"/>
      <c r="CIJ51" s="343"/>
      <c r="CIK51" s="151"/>
      <c r="CIL51" s="151"/>
      <c r="CIM51" s="151"/>
      <c r="CIN51" s="343"/>
      <c r="CIO51" s="343"/>
      <c r="CIP51" s="151"/>
      <c r="CIQ51" s="151"/>
      <c r="CIR51" s="151"/>
      <c r="CIS51" s="343"/>
      <c r="CIT51" s="343"/>
      <c r="CIU51" s="151"/>
      <c r="CIV51" s="151"/>
      <c r="CIW51" s="151"/>
      <c r="CIX51" s="343"/>
      <c r="CIY51" s="343"/>
      <c r="CIZ51" s="151"/>
      <c r="CJA51" s="151"/>
      <c r="CJB51" s="151"/>
      <c r="CJC51" s="343"/>
      <c r="CJD51" s="343"/>
      <c r="CJE51" s="151"/>
      <c r="CJF51" s="151"/>
      <c r="CJG51" s="151"/>
      <c r="CJH51" s="343"/>
      <c r="CJI51" s="343"/>
      <c r="CJJ51" s="151"/>
      <c r="CJK51" s="151"/>
      <c r="CJL51" s="151"/>
      <c r="CJM51" s="343"/>
      <c r="CJN51" s="343"/>
      <c r="CJO51" s="151"/>
      <c r="CJP51" s="151"/>
      <c r="CJQ51" s="151"/>
      <c r="CJR51" s="343"/>
      <c r="CJS51" s="343"/>
      <c r="CJT51" s="151"/>
      <c r="CJU51" s="151"/>
      <c r="CJV51" s="151"/>
      <c r="CJW51" s="343"/>
      <c r="CJX51" s="343"/>
      <c r="CJY51" s="151"/>
      <c r="CJZ51" s="151"/>
      <c r="CKA51" s="151"/>
      <c r="CKB51" s="343"/>
      <c r="CKC51" s="343"/>
      <c r="CKD51" s="151"/>
      <c r="CKE51" s="151"/>
      <c r="CKF51" s="151"/>
      <c r="CKG51" s="343"/>
      <c r="CKH51" s="343"/>
      <c r="CKI51" s="151"/>
      <c r="CKJ51" s="151"/>
      <c r="CKK51" s="151"/>
      <c r="CKL51" s="343"/>
      <c r="CKM51" s="343"/>
      <c r="CKN51" s="151"/>
      <c r="CKO51" s="151"/>
      <c r="CKP51" s="151"/>
      <c r="CKQ51" s="343"/>
      <c r="CKR51" s="343"/>
      <c r="CKS51" s="151"/>
      <c r="CKT51" s="151"/>
      <c r="CKU51" s="151"/>
      <c r="CKV51" s="343"/>
      <c r="CKW51" s="343"/>
      <c r="CKX51" s="151"/>
      <c r="CKY51" s="151"/>
      <c r="CKZ51" s="151"/>
      <c r="CLA51" s="343"/>
      <c r="CLB51" s="343"/>
      <c r="CLC51" s="151"/>
      <c r="CLD51" s="151"/>
      <c r="CLE51" s="151"/>
      <c r="CLF51" s="343"/>
      <c r="CLG51" s="343"/>
      <c r="CLH51" s="151"/>
      <c r="CLI51" s="151"/>
      <c r="CLJ51" s="151"/>
      <c r="CLK51" s="343"/>
      <c r="CLL51" s="343"/>
      <c r="CLM51" s="151"/>
      <c r="CLN51" s="151"/>
      <c r="CLO51" s="151"/>
      <c r="CLP51" s="343"/>
      <c r="CLQ51" s="343"/>
      <c r="CLR51" s="151"/>
      <c r="CLS51" s="151"/>
      <c r="CLT51" s="151"/>
      <c r="CLU51" s="343"/>
      <c r="CLV51" s="343"/>
      <c r="CLW51" s="151"/>
      <c r="CLX51" s="151"/>
      <c r="CLY51" s="151"/>
      <c r="CLZ51" s="343"/>
      <c r="CMA51" s="343"/>
      <c r="CMB51" s="151"/>
      <c r="CMC51" s="151"/>
      <c r="CMD51" s="151"/>
      <c r="CME51" s="343"/>
      <c r="CMF51" s="343"/>
      <c r="CMG51" s="151"/>
      <c r="CMH51" s="151"/>
      <c r="CMI51" s="151"/>
      <c r="CMJ51" s="343"/>
      <c r="CMK51" s="343"/>
      <c r="CML51" s="151"/>
      <c r="CMM51" s="151"/>
      <c r="CMN51" s="151"/>
      <c r="CMO51" s="343"/>
      <c r="CMP51" s="343"/>
      <c r="CMQ51" s="151"/>
      <c r="CMR51" s="151"/>
      <c r="CMS51" s="151"/>
      <c r="CMT51" s="343"/>
      <c r="CMU51" s="343"/>
      <c r="CMV51" s="151"/>
      <c r="CMW51" s="151"/>
      <c r="CMX51" s="151"/>
      <c r="CMY51" s="343"/>
      <c r="CMZ51" s="343"/>
      <c r="CNA51" s="151"/>
      <c r="CNB51" s="151"/>
      <c r="CNC51" s="151"/>
      <c r="CND51" s="343"/>
      <c r="CNE51" s="343"/>
      <c r="CNF51" s="151"/>
      <c r="CNG51" s="151"/>
      <c r="CNH51" s="151"/>
      <c r="CNI51" s="343"/>
      <c r="CNJ51" s="343"/>
      <c r="CNK51" s="151"/>
      <c r="CNL51" s="151"/>
      <c r="CNM51" s="151"/>
      <c r="CNN51" s="343"/>
      <c r="CNO51" s="343"/>
      <c r="CNP51" s="151"/>
      <c r="CNQ51" s="151"/>
      <c r="CNR51" s="151"/>
      <c r="CNS51" s="343"/>
      <c r="CNT51" s="343"/>
      <c r="CNU51" s="151"/>
      <c r="CNV51" s="151"/>
      <c r="CNW51" s="151"/>
      <c r="CNX51" s="343"/>
      <c r="CNY51" s="343"/>
      <c r="CNZ51" s="151"/>
      <c r="COA51" s="151"/>
      <c r="COB51" s="151"/>
      <c r="COC51" s="343"/>
      <c r="COD51" s="343"/>
      <c r="COE51" s="151"/>
      <c r="COF51" s="151"/>
      <c r="COG51" s="151"/>
      <c r="COH51" s="343"/>
      <c r="COI51" s="343"/>
      <c r="COJ51" s="151"/>
      <c r="COK51" s="151"/>
      <c r="COL51" s="151"/>
      <c r="COM51" s="343"/>
      <c r="CON51" s="343"/>
      <c r="COO51" s="151"/>
      <c r="COP51" s="151"/>
      <c r="COQ51" s="151"/>
      <c r="COR51" s="343"/>
      <c r="COS51" s="343"/>
      <c r="COT51" s="151"/>
      <c r="COU51" s="151"/>
      <c r="COV51" s="151"/>
      <c r="COW51" s="343"/>
      <c r="COX51" s="343"/>
      <c r="COY51" s="151"/>
      <c r="COZ51" s="151"/>
      <c r="CPA51" s="151"/>
      <c r="CPB51" s="343"/>
      <c r="CPC51" s="343"/>
      <c r="CPD51" s="151"/>
      <c r="CPE51" s="151"/>
      <c r="CPF51" s="151"/>
      <c r="CPG51" s="343"/>
      <c r="CPH51" s="343"/>
      <c r="CPI51" s="151"/>
      <c r="CPJ51" s="151"/>
      <c r="CPK51" s="151"/>
      <c r="CPL51" s="343"/>
      <c r="CPM51" s="343"/>
      <c r="CPN51" s="151"/>
      <c r="CPO51" s="151"/>
      <c r="CPP51" s="151"/>
      <c r="CPQ51" s="343"/>
      <c r="CPR51" s="343"/>
      <c r="CPS51" s="151"/>
      <c r="CPT51" s="151"/>
      <c r="CPU51" s="151"/>
      <c r="CPV51" s="343"/>
      <c r="CPW51" s="343"/>
      <c r="CPX51" s="151"/>
      <c r="CPY51" s="151"/>
      <c r="CPZ51" s="151"/>
      <c r="CQA51" s="343"/>
      <c r="CQB51" s="343"/>
      <c r="CQC51" s="151"/>
      <c r="CQD51" s="151"/>
      <c r="CQE51" s="151"/>
      <c r="CQF51" s="343"/>
      <c r="CQG51" s="343"/>
      <c r="CQH51" s="151"/>
      <c r="CQI51" s="151"/>
      <c r="CQJ51" s="151"/>
      <c r="CQK51" s="343"/>
      <c r="CQL51" s="343"/>
      <c r="CQM51" s="151"/>
      <c r="CQN51" s="151"/>
      <c r="CQO51" s="151"/>
      <c r="CQP51" s="343"/>
      <c r="CQQ51" s="343"/>
      <c r="CQR51" s="151"/>
      <c r="CQS51" s="151"/>
      <c r="CQT51" s="151"/>
      <c r="CQU51" s="343"/>
      <c r="CQV51" s="343"/>
      <c r="CQW51" s="151"/>
      <c r="CQX51" s="151"/>
      <c r="CQY51" s="151"/>
      <c r="CQZ51" s="343"/>
      <c r="CRA51" s="343"/>
      <c r="CRB51" s="151"/>
      <c r="CRC51" s="151"/>
      <c r="CRD51" s="151"/>
      <c r="CRE51" s="343"/>
      <c r="CRF51" s="343"/>
      <c r="CRG51" s="151"/>
      <c r="CRH51" s="151"/>
      <c r="CRI51" s="151"/>
      <c r="CRJ51" s="343"/>
      <c r="CRK51" s="343"/>
      <c r="CRL51" s="151"/>
      <c r="CRM51" s="151"/>
      <c r="CRN51" s="151"/>
      <c r="CRO51" s="343"/>
      <c r="CRP51" s="343"/>
      <c r="CRQ51" s="151"/>
      <c r="CRR51" s="151"/>
      <c r="CRS51" s="151"/>
      <c r="CRT51" s="343"/>
      <c r="CRU51" s="343"/>
      <c r="CRV51" s="151"/>
      <c r="CRW51" s="151"/>
      <c r="CRX51" s="151"/>
      <c r="CRY51" s="343"/>
      <c r="CRZ51" s="343"/>
      <c r="CSA51" s="151"/>
      <c r="CSB51" s="151"/>
      <c r="CSC51" s="151"/>
      <c r="CSD51" s="343"/>
      <c r="CSE51" s="343"/>
      <c r="CSF51" s="151"/>
      <c r="CSG51" s="151"/>
      <c r="CSH51" s="151"/>
      <c r="CSI51" s="343"/>
      <c r="CSJ51" s="343"/>
      <c r="CSK51" s="151"/>
      <c r="CSL51" s="151"/>
      <c r="CSM51" s="151"/>
      <c r="CSN51" s="343"/>
      <c r="CSO51" s="343"/>
      <c r="CSP51" s="151"/>
      <c r="CSQ51" s="151"/>
      <c r="CSR51" s="151"/>
      <c r="CSS51" s="343"/>
      <c r="CST51" s="343"/>
      <c r="CSU51" s="151"/>
      <c r="CSV51" s="151"/>
      <c r="CSW51" s="151"/>
      <c r="CSX51" s="343"/>
      <c r="CSY51" s="343"/>
      <c r="CSZ51" s="151"/>
      <c r="CTA51" s="151"/>
      <c r="CTB51" s="151"/>
      <c r="CTC51" s="343"/>
      <c r="CTD51" s="343"/>
      <c r="CTE51" s="151"/>
      <c r="CTF51" s="151"/>
      <c r="CTG51" s="151"/>
      <c r="CTH51" s="343"/>
      <c r="CTI51" s="343"/>
      <c r="CTJ51" s="151"/>
      <c r="CTK51" s="151"/>
      <c r="CTL51" s="151"/>
      <c r="CTM51" s="343"/>
      <c r="CTN51" s="343"/>
      <c r="CTO51" s="151"/>
      <c r="CTP51" s="151"/>
      <c r="CTQ51" s="151"/>
      <c r="CTR51" s="343"/>
      <c r="CTS51" s="343"/>
      <c r="CTT51" s="151"/>
      <c r="CTU51" s="151"/>
      <c r="CTV51" s="151"/>
      <c r="CTW51" s="343"/>
      <c r="CTX51" s="343"/>
      <c r="CTY51" s="151"/>
      <c r="CTZ51" s="151"/>
      <c r="CUA51" s="151"/>
      <c r="CUB51" s="343"/>
      <c r="CUC51" s="343"/>
      <c r="CUD51" s="151"/>
      <c r="CUE51" s="151"/>
      <c r="CUF51" s="151"/>
      <c r="CUG51" s="343"/>
      <c r="CUH51" s="343"/>
      <c r="CUI51" s="151"/>
      <c r="CUJ51" s="151"/>
      <c r="CUK51" s="151"/>
      <c r="CUL51" s="343"/>
      <c r="CUM51" s="343"/>
      <c r="CUN51" s="151"/>
      <c r="CUO51" s="151"/>
      <c r="CUP51" s="151"/>
      <c r="CUQ51" s="343"/>
      <c r="CUR51" s="343"/>
      <c r="CUS51" s="151"/>
      <c r="CUT51" s="151"/>
      <c r="CUU51" s="151"/>
      <c r="CUV51" s="343"/>
      <c r="CUW51" s="343"/>
      <c r="CUX51" s="151"/>
      <c r="CUY51" s="151"/>
      <c r="CUZ51" s="151"/>
      <c r="CVA51" s="343"/>
      <c r="CVB51" s="343"/>
      <c r="CVC51" s="151"/>
      <c r="CVD51" s="151"/>
      <c r="CVE51" s="151"/>
      <c r="CVF51" s="343"/>
      <c r="CVG51" s="343"/>
      <c r="CVH51" s="151"/>
      <c r="CVI51" s="151"/>
      <c r="CVJ51" s="151"/>
      <c r="CVK51" s="343"/>
      <c r="CVL51" s="343"/>
      <c r="CVM51" s="151"/>
      <c r="CVN51" s="151"/>
      <c r="CVO51" s="151"/>
      <c r="CVP51" s="343"/>
      <c r="CVQ51" s="343"/>
      <c r="CVR51" s="151"/>
      <c r="CVS51" s="151"/>
      <c r="CVT51" s="151"/>
      <c r="CVU51" s="343"/>
      <c r="CVV51" s="343"/>
      <c r="CVW51" s="151"/>
      <c r="CVX51" s="151"/>
      <c r="CVY51" s="151"/>
      <c r="CVZ51" s="343"/>
      <c r="CWA51" s="343"/>
      <c r="CWB51" s="151"/>
      <c r="CWC51" s="151"/>
      <c r="CWD51" s="151"/>
      <c r="CWE51" s="343"/>
      <c r="CWF51" s="343"/>
      <c r="CWG51" s="151"/>
      <c r="CWH51" s="151"/>
      <c r="CWI51" s="151"/>
      <c r="CWJ51" s="343"/>
      <c r="CWK51" s="343"/>
      <c r="CWL51" s="151"/>
      <c r="CWM51" s="151"/>
      <c r="CWN51" s="151"/>
      <c r="CWO51" s="343"/>
      <c r="CWP51" s="343"/>
      <c r="CWQ51" s="151"/>
      <c r="CWR51" s="151"/>
      <c r="CWS51" s="151"/>
      <c r="CWT51" s="343"/>
      <c r="CWU51" s="343"/>
      <c r="CWV51" s="151"/>
      <c r="CWW51" s="151"/>
      <c r="CWX51" s="151"/>
      <c r="CWY51" s="343"/>
      <c r="CWZ51" s="343"/>
      <c r="CXA51" s="151"/>
      <c r="CXB51" s="151"/>
      <c r="CXC51" s="151"/>
      <c r="CXD51" s="343"/>
      <c r="CXE51" s="343"/>
      <c r="CXF51" s="151"/>
      <c r="CXG51" s="151"/>
      <c r="CXH51" s="151"/>
      <c r="CXI51" s="343"/>
      <c r="CXJ51" s="343"/>
      <c r="CXK51" s="151"/>
      <c r="CXL51" s="151"/>
      <c r="CXM51" s="151"/>
      <c r="CXN51" s="343"/>
      <c r="CXO51" s="343"/>
      <c r="CXP51" s="151"/>
      <c r="CXQ51" s="151"/>
      <c r="CXR51" s="151"/>
      <c r="CXS51" s="343"/>
      <c r="CXT51" s="343"/>
      <c r="CXU51" s="151"/>
      <c r="CXV51" s="151"/>
      <c r="CXW51" s="151"/>
      <c r="CXX51" s="343"/>
      <c r="CXY51" s="343"/>
      <c r="CXZ51" s="151"/>
      <c r="CYA51" s="151"/>
      <c r="CYB51" s="151"/>
      <c r="CYC51" s="343"/>
      <c r="CYD51" s="343"/>
      <c r="CYE51" s="151"/>
      <c r="CYF51" s="151"/>
      <c r="CYG51" s="151"/>
      <c r="CYH51" s="343"/>
      <c r="CYI51" s="343"/>
      <c r="CYJ51" s="151"/>
      <c r="CYK51" s="151"/>
      <c r="CYL51" s="151"/>
      <c r="CYM51" s="343"/>
      <c r="CYN51" s="343"/>
      <c r="CYO51" s="151"/>
      <c r="CYP51" s="151"/>
      <c r="CYQ51" s="151"/>
      <c r="CYR51" s="343"/>
      <c r="CYS51" s="343"/>
      <c r="CYT51" s="151"/>
      <c r="CYU51" s="151"/>
      <c r="CYV51" s="151"/>
      <c r="CYW51" s="343"/>
      <c r="CYX51" s="343"/>
      <c r="CYY51" s="151"/>
      <c r="CYZ51" s="151"/>
      <c r="CZA51" s="151"/>
      <c r="CZB51" s="343"/>
      <c r="CZC51" s="343"/>
      <c r="CZD51" s="151"/>
      <c r="CZE51" s="151"/>
      <c r="CZF51" s="151"/>
      <c r="CZG51" s="343"/>
      <c r="CZH51" s="343"/>
      <c r="CZI51" s="151"/>
      <c r="CZJ51" s="151"/>
      <c r="CZK51" s="151"/>
      <c r="CZL51" s="343"/>
      <c r="CZM51" s="343"/>
      <c r="CZN51" s="151"/>
      <c r="CZO51" s="151"/>
      <c r="CZP51" s="151"/>
      <c r="CZQ51" s="343"/>
      <c r="CZR51" s="343"/>
      <c r="CZS51" s="151"/>
      <c r="CZT51" s="151"/>
      <c r="CZU51" s="151"/>
      <c r="CZV51" s="343"/>
      <c r="CZW51" s="343"/>
      <c r="CZX51" s="151"/>
      <c r="CZY51" s="151"/>
      <c r="CZZ51" s="151"/>
      <c r="DAA51" s="343"/>
      <c r="DAB51" s="343"/>
      <c r="DAC51" s="151"/>
      <c r="DAD51" s="151"/>
      <c r="DAE51" s="151"/>
      <c r="DAF51" s="343"/>
      <c r="DAG51" s="343"/>
      <c r="DAH51" s="151"/>
      <c r="DAI51" s="151"/>
      <c r="DAJ51" s="151"/>
      <c r="DAK51" s="343"/>
      <c r="DAL51" s="343"/>
      <c r="DAM51" s="151"/>
      <c r="DAN51" s="151"/>
      <c r="DAO51" s="151"/>
      <c r="DAP51" s="343"/>
      <c r="DAQ51" s="343"/>
      <c r="DAR51" s="151"/>
      <c r="DAS51" s="151"/>
      <c r="DAT51" s="151"/>
      <c r="DAU51" s="343"/>
      <c r="DAV51" s="343"/>
      <c r="DAW51" s="151"/>
      <c r="DAX51" s="151"/>
      <c r="DAY51" s="151"/>
      <c r="DAZ51" s="343"/>
      <c r="DBA51" s="343"/>
      <c r="DBB51" s="151"/>
      <c r="DBC51" s="151"/>
      <c r="DBD51" s="151"/>
      <c r="DBE51" s="343"/>
      <c r="DBF51" s="343"/>
      <c r="DBG51" s="151"/>
      <c r="DBH51" s="151"/>
      <c r="DBI51" s="151"/>
      <c r="DBJ51" s="343"/>
      <c r="DBK51" s="343"/>
      <c r="DBL51" s="151"/>
      <c r="DBM51" s="151"/>
      <c r="DBN51" s="151"/>
      <c r="DBO51" s="343"/>
      <c r="DBP51" s="343"/>
      <c r="DBQ51" s="151"/>
      <c r="DBR51" s="151"/>
      <c r="DBS51" s="151"/>
      <c r="DBT51" s="343"/>
      <c r="DBU51" s="343"/>
      <c r="DBV51" s="151"/>
      <c r="DBW51" s="151"/>
      <c r="DBX51" s="151"/>
      <c r="DBY51" s="343"/>
      <c r="DBZ51" s="343"/>
      <c r="DCA51" s="151"/>
      <c r="DCB51" s="151"/>
      <c r="DCC51" s="151"/>
      <c r="DCD51" s="343"/>
      <c r="DCE51" s="343"/>
      <c r="DCF51" s="151"/>
      <c r="DCG51" s="151"/>
      <c r="DCH51" s="151"/>
      <c r="DCI51" s="343"/>
      <c r="DCJ51" s="343"/>
      <c r="DCK51" s="151"/>
      <c r="DCL51" s="151"/>
      <c r="DCM51" s="151"/>
      <c r="DCN51" s="343"/>
      <c r="DCO51" s="343"/>
      <c r="DCP51" s="151"/>
      <c r="DCQ51" s="151"/>
      <c r="DCR51" s="151"/>
      <c r="DCS51" s="343"/>
      <c r="DCT51" s="343"/>
      <c r="DCU51" s="151"/>
      <c r="DCV51" s="151"/>
      <c r="DCW51" s="151"/>
      <c r="DCX51" s="343"/>
      <c r="DCY51" s="343"/>
      <c r="DCZ51" s="151"/>
      <c r="DDA51" s="151"/>
      <c r="DDB51" s="151"/>
      <c r="DDC51" s="343"/>
      <c r="DDD51" s="343"/>
      <c r="DDE51" s="151"/>
      <c r="DDF51" s="151"/>
      <c r="DDG51" s="151"/>
      <c r="DDH51" s="343"/>
      <c r="DDI51" s="343"/>
      <c r="DDJ51" s="151"/>
      <c r="DDK51" s="151"/>
      <c r="DDL51" s="151"/>
      <c r="DDM51" s="343"/>
      <c r="DDN51" s="343"/>
      <c r="DDO51" s="151"/>
      <c r="DDP51" s="151"/>
      <c r="DDQ51" s="151"/>
      <c r="DDR51" s="343"/>
      <c r="DDS51" s="343"/>
      <c r="DDT51" s="151"/>
      <c r="DDU51" s="151"/>
      <c r="DDV51" s="151"/>
      <c r="DDW51" s="343"/>
      <c r="DDX51" s="343"/>
      <c r="DDY51" s="151"/>
      <c r="DDZ51" s="151"/>
      <c r="DEA51" s="151"/>
      <c r="DEB51" s="343"/>
      <c r="DEC51" s="343"/>
      <c r="DED51" s="151"/>
      <c r="DEE51" s="151"/>
      <c r="DEF51" s="151"/>
      <c r="DEG51" s="343"/>
      <c r="DEH51" s="343"/>
      <c r="DEI51" s="151"/>
      <c r="DEJ51" s="151"/>
      <c r="DEK51" s="151"/>
      <c r="DEL51" s="343"/>
      <c r="DEM51" s="343"/>
      <c r="DEN51" s="151"/>
      <c r="DEO51" s="151"/>
      <c r="DEP51" s="151"/>
      <c r="DEQ51" s="343"/>
      <c r="DER51" s="343"/>
      <c r="DES51" s="151"/>
      <c r="DET51" s="151"/>
      <c r="DEU51" s="151"/>
      <c r="DEV51" s="343"/>
      <c r="DEW51" s="343"/>
      <c r="DEX51" s="151"/>
      <c r="DEY51" s="151"/>
      <c r="DEZ51" s="151"/>
      <c r="DFA51" s="343"/>
      <c r="DFB51" s="343"/>
      <c r="DFC51" s="151"/>
      <c r="DFD51" s="151"/>
      <c r="DFE51" s="151"/>
      <c r="DFF51" s="343"/>
      <c r="DFG51" s="343"/>
      <c r="DFH51" s="151"/>
      <c r="DFI51" s="151"/>
      <c r="DFJ51" s="151"/>
      <c r="DFK51" s="343"/>
      <c r="DFL51" s="343"/>
      <c r="DFM51" s="151"/>
      <c r="DFN51" s="151"/>
      <c r="DFO51" s="151"/>
      <c r="DFP51" s="343"/>
      <c r="DFQ51" s="343"/>
      <c r="DFR51" s="151"/>
      <c r="DFS51" s="151"/>
      <c r="DFT51" s="151"/>
      <c r="DFU51" s="343"/>
      <c r="DFV51" s="343"/>
      <c r="DFW51" s="151"/>
      <c r="DFX51" s="151"/>
      <c r="DFY51" s="151"/>
      <c r="DFZ51" s="343"/>
      <c r="DGA51" s="343"/>
      <c r="DGB51" s="151"/>
      <c r="DGC51" s="151"/>
      <c r="DGD51" s="151"/>
      <c r="DGE51" s="343"/>
      <c r="DGF51" s="343"/>
      <c r="DGG51" s="151"/>
      <c r="DGH51" s="151"/>
      <c r="DGI51" s="151"/>
      <c r="DGJ51" s="343"/>
      <c r="DGK51" s="343"/>
      <c r="DGL51" s="151"/>
      <c r="DGM51" s="151"/>
      <c r="DGN51" s="151"/>
      <c r="DGO51" s="343"/>
      <c r="DGP51" s="343"/>
      <c r="DGQ51" s="151"/>
      <c r="DGR51" s="151"/>
      <c r="DGS51" s="151"/>
      <c r="DGT51" s="343"/>
      <c r="DGU51" s="343"/>
      <c r="DGV51" s="151"/>
      <c r="DGW51" s="151"/>
      <c r="DGX51" s="151"/>
      <c r="DGY51" s="343"/>
      <c r="DGZ51" s="343"/>
      <c r="DHA51" s="151"/>
      <c r="DHB51" s="151"/>
      <c r="DHC51" s="151"/>
      <c r="DHD51" s="343"/>
      <c r="DHE51" s="343"/>
      <c r="DHF51" s="151"/>
      <c r="DHG51" s="151"/>
      <c r="DHH51" s="151"/>
      <c r="DHI51" s="343"/>
      <c r="DHJ51" s="343"/>
      <c r="DHK51" s="151"/>
      <c r="DHL51" s="151"/>
      <c r="DHM51" s="151"/>
      <c r="DHN51" s="343"/>
      <c r="DHO51" s="343"/>
      <c r="DHP51" s="151"/>
      <c r="DHQ51" s="151"/>
      <c r="DHR51" s="151"/>
      <c r="DHS51" s="343"/>
      <c r="DHT51" s="343"/>
      <c r="DHU51" s="151"/>
      <c r="DHV51" s="151"/>
      <c r="DHW51" s="151"/>
      <c r="DHX51" s="343"/>
      <c r="DHY51" s="343"/>
      <c r="DHZ51" s="151"/>
      <c r="DIA51" s="151"/>
      <c r="DIB51" s="151"/>
      <c r="DIC51" s="343"/>
      <c r="DID51" s="343"/>
      <c r="DIE51" s="151"/>
      <c r="DIF51" s="151"/>
      <c r="DIG51" s="151"/>
      <c r="DIH51" s="343"/>
      <c r="DII51" s="343"/>
      <c r="DIJ51" s="151"/>
      <c r="DIK51" s="151"/>
      <c r="DIL51" s="151"/>
      <c r="DIM51" s="343"/>
      <c r="DIN51" s="343"/>
      <c r="DIO51" s="151"/>
      <c r="DIP51" s="151"/>
      <c r="DIQ51" s="151"/>
      <c r="DIR51" s="343"/>
      <c r="DIS51" s="343"/>
      <c r="DIT51" s="151"/>
      <c r="DIU51" s="151"/>
      <c r="DIV51" s="151"/>
      <c r="DIW51" s="343"/>
      <c r="DIX51" s="343"/>
      <c r="DIY51" s="151"/>
      <c r="DIZ51" s="151"/>
      <c r="DJA51" s="151"/>
      <c r="DJB51" s="343"/>
      <c r="DJC51" s="343"/>
      <c r="DJD51" s="151"/>
      <c r="DJE51" s="151"/>
      <c r="DJF51" s="151"/>
      <c r="DJG51" s="343"/>
      <c r="DJH51" s="343"/>
      <c r="DJI51" s="151"/>
      <c r="DJJ51" s="151"/>
      <c r="DJK51" s="151"/>
      <c r="DJL51" s="343"/>
      <c r="DJM51" s="343"/>
      <c r="DJN51" s="151"/>
      <c r="DJO51" s="151"/>
      <c r="DJP51" s="151"/>
      <c r="DJQ51" s="343"/>
      <c r="DJR51" s="343"/>
      <c r="DJS51" s="151"/>
      <c r="DJT51" s="151"/>
      <c r="DJU51" s="151"/>
      <c r="DJV51" s="343"/>
      <c r="DJW51" s="343"/>
      <c r="DJX51" s="151"/>
      <c r="DJY51" s="151"/>
      <c r="DJZ51" s="151"/>
      <c r="DKA51" s="343"/>
      <c r="DKB51" s="343"/>
      <c r="DKC51" s="151"/>
      <c r="DKD51" s="151"/>
      <c r="DKE51" s="151"/>
      <c r="DKF51" s="343"/>
      <c r="DKG51" s="343"/>
      <c r="DKH51" s="151"/>
      <c r="DKI51" s="151"/>
      <c r="DKJ51" s="151"/>
      <c r="DKK51" s="343"/>
      <c r="DKL51" s="343"/>
      <c r="DKM51" s="151"/>
      <c r="DKN51" s="151"/>
      <c r="DKO51" s="151"/>
      <c r="DKP51" s="343"/>
      <c r="DKQ51" s="343"/>
      <c r="DKR51" s="151"/>
      <c r="DKS51" s="151"/>
      <c r="DKT51" s="151"/>
      <c r="DKU51" s="343"/>
      <c r="DKV51" s="343"/>
      <c r="DKW51" s="151"/>
      <c r="DKX51" s="151"/>
      <c r="DKY51" s="151"/>
      <c r="DKZ51" s="343"/>
      <c r="DLA51" s="343"/>
      <c r="DLB51" s="151"/>
      <c r="DLC51" s="151"/>
      <c r="DLD51" s="151"/>
      <c r="DLE51" s="343"/>
      <c r="DLF51" s="343"/>
      <c r="DLG51" s="151"/>
      <c r="DLH51" s="151"/>
      <c r="DLI51" s="151"/>
      <c r="DLJ51" s="343"/>
      <c r="DLK51" s="343"/>
      <c r="DLL51" s="151"/>
      <c r="DLM51" s="151"/>
      <c r="DLN51" s="151"/>
      <c r="DLO51" s="343"/>
      <c r="DLP51" s="343"/>
      <c r="DLQ51" s="151"/>
      <c r="DLR51" s="151"/>
      <c r="DLS51" s="151"/>
      <c r="DLT51" s="343"/>
      <c r="DLU51" s="343"/>
      <c r="DLV51" s="151"/>
      <c r="DLW51" s="151"/>
      <c r="DLX51" s="151"/>
      <c r="DLY51" s="343"/>
      <c r="DLZ51" s="343"/>
      <c r="DMA51" s="151"/>
      <c r="DMB51" s="151"/>
      <c r="DMC51" s="151"/>
      <c r="DMD51" s="343"/>
      <c r="DME51" s="343"/>
      <c r="DMF51" s="151"/>
      <c r="DMG51" s="151"/>
      <c r="DMH51" s="151"/>
      <c r="DMI51" s="343"/>
      <c r="DMJ51" s="343"/>
      <c r="DMK51" s="151"/>
      <c r="DML51" s="151"/>
      <c r="DMM51" s="151"/>
      <c r="DMN51" s="343"/>
      <c r="DMO51" s="343"/>
      <c r="DMP51" s="151"/>
      <c r="DMQ51" s="151"/>
      <c r="DMR51" s="151"/>
      <c r="DMS51" s="343"/>
      <c r="DMT51" s="343"/>
      <c r="DMU51" s="151"/>
      <c r="DMV51" s="151"/>
      <c r="DMW51" s="151"/>
      <c r="DMX51" s="343"/>
      <c r="DMY51" s="343"/>
      <c r="DMZ51" s="151"/>
      <c r="DNA51" s="151"/>
      <c r="DNB51" s="151"/>
      <c r="DNC51" s="343"/>
      <c r="DND51" s="343"/>
      <c r="DNE51" s="151"/>
      <c r="DNF51" s="151"/>
      <c r="DNG51" s="151"/>
      <c r="DNH51" s="343"/>
      <c r="DNI51" s="343"/>
      <c r="DNJ51" s="151"/>
      <c r="DNK51" s="151"/>
      <c r="DNL51" s="151"/>
      <c r="DNM51" s="343"/>
      <c r="DNN51" s="343"/>
      <c r="DNO51" s="151"/>
      <c r="DNP51" s="151"/>
      <c r="DNQ51" s="151"/>
      <c r="DNR51" s="343"/>
      <c r="DNS51" s="343"/>
      <c r="DNT51" s="151"/>
      <c r="DNU51" s="151"/>
      <c r="DNV51" s="151"/>
      <c r="DNW51" s="343"/>
      <c r="DNX51" s="343"/>
      <c r="DNY51" s="151"/>
      <c r="DNZ51" s="151"/>
      <c r="DOA51" s="151"/>
      <c r="DOB51" s="343"/>
      <c r="DOC51" s="343"/>
      <c r="DOD51" s="151"/>
      <c r="DOE51" s="151"/>
      <c r="DOF51" s="151"/>
      <c r="DOG51" s="343"/>
      <c r="DOH51" s="343"/>
      <c r="DOI51" s="151"/>
      <c r="DOJ51" s="151"/>
      <c r="DOK51" s="151"/>
      <c r="DOL51" s="343"/>
      <c r="DOM51" s="343"/>
      <c r="DON51" s="151"/>
      <c r="DOO51" s="151"/>
      <c r="DOP51" s="151"/>
      <c r="DOQ51" s="343"/>
      <c r="DOR51" s="343"/>
      <c r="DOS51" s="151"/>
      <c r="DOT51" s="151"/>
      <c r="DOU51" s="151"/>
      <c r="DOV51" s="343"/>
      <c r="DOW51" s="343"/>
      <c r="DOX51" s="151"/>
      <c r="DOY51" s="151"/>
      <c r="DOZ51" s="151"/>
      <c r="DPA51" s="343"/>
      <c r="DPB51" s="343"/>
      <c r="DPC51" s="151"/>
      <c r="DPD51" s="151"/>
      <c r="DPE51" s="151"/>
      <c r="DPF51" s="343"/>
      <c r="DPG51" s="343"/>
      <c r="DPH51" s="151"/>
      <c r="DPI51" s="151"/>
      <c r="DPJ51" s="151"/>
      <c r="DPK51" s="343"/>
      <c r="DPL51" s="343"/>
      <c r="DPM51" s="151"/>
      <c r="DPN51" s="151"/>
      <c r="DPO51" s="151"/>
      <c r="DPP51" s="343"/>
      <c r="DPQ51" s="343"/>
      <c r="DPR51" s="151"/>
      <c r="DPS51" s="151"/>
      <c r="DPT51" s="151"/>
      <c r="DPU51" s="343"/>
      <c r="DPV51" s="343"/>
      <c r="DPW51" s="151"/>
      <c r="DPX51" s="151"/>
      <c r="DPY51" s="151"/>
      <c r="DPZ51" s="343"/>
      <c r="DQA51" s="343"/>
      <c r="DQB51" s="151"/>
      <c r="DQC51" s="151"/>
      <c r="DQD51" s="151"/>
      <c r="DQE51" s="343"/>
      <c r="DQF51" s="343"/>
      <c r="DQG51" s="151"/>
      <c r="DQH51" s="151"/>
      <c r="DQI51" s="151"/>
      <c r="DQJ51" s="343"/>
      <c r="DQK51" s="343"/>
      <c r="DQL51" s="151"/>
      <c r="DQM51" s="151"/>
      <c r="DQN51" s="151"/>
      <c r="DQO51" s="343"/>
      <c r="DQP51" s="343"/>
      <c r="DQQ51" s="151"/>
      <c r="DQR51" s="151"/>
      <c r="DQS51" s="151"/>
      <c r="DQT51" s="343"/>
      <c r="DQU51" s="343"/>
      <c r="DQV51" s="151"/>
      <c r="DQW51" s="151"/>
      <c r="DQX51" s="151"/>
      <c r="DQY51" s="343"/>
      <c r="DQZ51" s="343"/>
      <c r="DRA51" s="151"/>
      <c r="DRB51" s="151"/>
      <c r="DRC51" s="151"/>
      <c r="DRD51" s="343"/>
      <c r="DRE51" s="343"/>
      <c r="DRF51" s="151"/>
      <c r="DRG51" s="151"/>
      <c r="DRH51" s="151"/>
      <c r="DRI51" s="343"/>
      <c r="DRJ51" s="343"/>
      <c r="DRK51" s="151"/>
      <c r="DRL51" s="151"/>
      <c r="DRM51" s="151"/>
      <c r="DRN51" s="343"/>
      <c r="DRO51" s="343"/>
      <c r="DRP51" s="151"/>
      <c r="DRQ51" s="151"/>
      <c r="DRR51" s="151"/>
      <c r="DRS51" s="343"/>
      <c r="DRT51" s="343"/>
      <c r="DRU51" s="151"/>
      <c r="DRV51" s="151"/>
      <c r="DRW51" s="151"/>
      <c r="DRX51" s="343"/>
      <c r="DRY51" s="343"/>
      <c r="DRZ51" s="151"/>
      <c r="DSA51" s="151"/>
      <c r="DSB51" s="151"/>
      <c r="DSC51" s="343"/>
      <c r="DSD51" s="343"/>
      <c r="DSE51" s="151"/>
      <c r="DSF51" s="151"/>
      <c r="DSG51" s="151"/>
      <c r="DSH51" s="343"/>
      <c r="DSI51" s="343"/>
      <c r="DSJ51" s="151"/>
      <c r="DSK51" s="151"/>
      <c r="DSL51" s="151"/>
      <c r="DSM51" s="343"/>
      <c r="DSN51" s="343"/>
      <c r="DSO51" s="151"/>
      <c r="DSP51" s="151"/>
      <c r="DSQ51" s="151"/>
      <c r="DSR51" s="343"/>
      <c r="DSS51" s="343"/>
      <c r="DST51" s="151"/>
      <c r="DSU51" s="151"/>
      <c r="DSV51" s="151"/>
      <c r="DSW51" s="343"/>
      <c r="DSX51" s="343"/>
      <c r="DSY51" s="151"/>
      <c r="DSZ51" s="151"/>
      <c r="DTA51" s="151"/>
      <c r="DTB51" s="343"/>
      <c r="DTC51" s="343"/>
      <c r="DTD51" s="151"/>
      <c r="DTE51" s="151"/>
      <c r="DTF51" s="151"/>
      <c r="DTG51" s="343"/>
      <c r="DTH51" s="343"/>
      <c r="DTI51" s="151"/>
      <c r="DTJ51" s="151"/>
      <c r="DTK51" s="151"/>
      <c r="DTL51" s="343"/>
      <c r="DTM51" s="343"/>
      <c r="DTN51" s="151"/>
      <c r="DTO51" s="151"/>
      <c r="DTP51" s="151"/>
      <c r="DTQ51" s="343"/>
      <c r="DTR51" s="343"/>
      <c r="DTS51" s="151"/>
      <c r="DTT51" s="151"/>
      <c r="DTU51" s="151"/>
      <c r="DTV51" s="343"/>
      <c r="DTW51" s="343"/>
      <c r="DTX51" s="151"/>
      <c r="DTY51" s="151"/>
      <c r="DTZ51" s="151"/>
      <c r="DUA51" s="343"/>
      <c r="DUB51" s="343"/>
      <c r="DUC51" s="151"/>
      <c r="DUD51" s="151"/>
      <c r="DUE51" s="151"/>
      <c r="DUF51" s="343"/>
      <c r="DUG51" s="343"/>
      <c r="DUH51" s="151"/>
      <c r="DUI51" s="151"/>
      <c r="DUJ51" s="151"/>
      <c r="DUK51" s="343"/>
      <c r="DUL51" s="343"/>
      <c r="DUM51" s="151"/>
      <c r="DUN51" s="151"/>
      <c r="DUO51" s="151"/>
      <c r="DUP51" s="343"/>
      <c r="DUQ51" s="343"/>
      <c r="DUR51" s="151"/>
      <c r="DUS51" s="151"/>
      <c r="DUT51" s="151"/>
      <c r="DUU51" s="343"/>
      <c r="DUV51" s="343"/>
      <c r="DUW51" s="151"/>
      <c r="DUX51" s="151"/>
      <c r="DUY51" s="151"/>
      <c r="DUZ51" s="343"/>
      <c r="DVA51" s="343"/>
      <c r="DVB51" s="151"/>
      <c r="DVC51" s="151"/>
      <c r="DVD51" s="151"/>
      <c r="DVE51" s="343"/>
      <c r="DVF51" s="343"/>
      <c r="DVG51" s="151"/>
      <c r="DVH51" s="151"/>
      <c r="DVI51" s="151"/>
      <c r="DVJ51" s="343"/>
      <c r="DVK51" s="343"/>
      <c r="DVL51" s="151"/>
      <c r="DVM51" s="151"/>
      <c r="DVN51" s="151"/>
      <c r="DVO51" s="343"/>
      <c r="DVP51" s="343"/>
      <c r="DVQ51" s="151"/>
      <c r="DVR51" s="151"/>
      <c r="DVS51" s="151"/>
      <c r="DVT51" s="343"/>
      <c r="DVU51" s="343"/>
      <c r="DVV51" s="151"/>
      <c r="DVW51" s="151"/>
      <c r="DVX51" s="151"/>
      <c r="DVY51" s="343"/>
      <c r="DVZ51" s="343"/>
      <c r="DWA51" s="151"/>
      <c r="DWB51" s="151"/>
      <c r="DWC51" s="151"/>
      <c r="DWD51" s="343"/>
      <c r="DWE51" s="343"/>
      <c r="DWF51" s="151"/>
      <c r="DWG51" s="151"/>
      <c r="DWH51" s="151"/>
      <c r="DWI51" s="343"/>
      <c r="DWJ51" s="343"/>
      <c r="DWK51" s="151"/>
      <c r="DWL51" s="151"/>
      <c r="DWM51" s="151"/>
      <c r="DWN51" s="343"/>
      <c r="DWO51" s="343"/>
      <c r="DWP51" s="151"/>
      <c r="DWQ51" s="151"/>
      <c r="DWR51" s="151"/>
      <c r="DWS51" s="343"/>
      <c r="DWT51" s="343"/>
      <c r="DWU51" s="151"/>
      <c r="DWV51" s="151"/>
      <c r="DWW51" s="151"/>
      <c r="DWX51" s="343"/>
      <c r="DWY51" s="343"/>
      <c r="DWZ51" s="151"/>
      <c r="DXA51" s="151"/>
      <c r="DXB51" s="151"/>
      <c r="DXC51" s="343"/>
      <c r="DXD51" s="343"/>
      <c r="DXE51" s="151"/>
      <c r="DXF51" s="151"/>
      <c r="DXG51" s="151"/>
      <c r="DXH51" s="343"/>
      <c r="DXI51" s="343"/>
      <c r="DXJ51" s="151"/>
      <c r="DXK51" s="151"/>
      <c r="DXL51" s="151"/>
      <c r="DXM51" s="343"/>
      <c r="DXN51" s="343"/>
      <c r="DXO51" s="151"/>
      <c r="DXP51" s="151"/>
      <c r="DXQ51" s="151"/>
      <c r="DXR51" s="343"/>
      <c r="DXS51" s="343"/>
      <c r="DXT51" s="151"/>
      <c r="DXU51" s="151"/>
      <c r="DXV51" s="151"/>
      <c r="DXW51" s="343"/>
      <c r="DXX51" s="343"/>
      <c r="DXY51" s="151"/>
      <c r="DXZ51" s="151"/>
      <c r="DYA51" s="151"/>
      <c r="DYB51" s="343"/>
      <c r="DYC51" s="343"/>
      <c r="DYD51" s="151"/>
      <c r="DYE51" s="151"/>
      <c r="DYF51" s="151"/>
      <c r="DYG51" s="343"/>
      <c r="DYH51" s="343"/>
      <c r="DYI51" s="151"/>
      <c r="DYJ51" s="151"/>
      <c r="DYK51" s="151"/>
      <c r="DYL51" s="343"/>
      <c r="DYM51" s="343"/>
      <c r="DYN51" s="151"/>
      <c r="DYO51" s="151"/>
      <c r="DYP51" s="151"/>
      <c r="DYQ51" s="343"/>
      <c r="DYR51" s="343"/>
      <c r="DYS51" s="151"/>
      <c r="DYT51" s="151"/>
      <c r="DYU51" s="151"/>
      <c r="DYV51" s="343"/>
      <c r="DYW51" s="343"/>
      <c r="DYX51" s="151"/>
      <c r="DYY51" s="151"/>
      <c r="DYZ51" s="151"/>
      <c r="DZA51" s="343"/>
      <c r="DZB51" s="343"/>
      <c r="DZC51" s="151"/>
      <c r="DZD51" s="151"/>
      <c r="DZE51" s="151"/>
      <c r="DZF51" s="343"/>
      <c r="DZG51" s="343"/>
      <c r="DZH51" s="151"/>
      <c r="DZI51" s="151"/>
      <c r="DZJ51" s="151"/>
      <c r="DZK51" s="343"/>
      <c r="DZL51" s="343"/>
      <c r="DZM51" s="151"/>
      <c r="DZN51" s="151"/>
      <c r="DZO51" s="151"/>
      <c r="DZP51" s="343"/>
      <c r="DZQ51" s="343"/>
      <c r="DZR51" s="151"/>
      <c r="DZS51" s="151"/>
      <c r="DZT51" s="151"/>
      <c r="DZU51" s="343"/>
      <c r="DZV51" s="343"/>
      <c r="DZW51" s="151"/>
      <c r="DZX51" s="151"/>
      <c r="DZY51" s="151"/>
      <c r="DZZ51" s="343"/>
      <c r="EAA51" s="343"/>
      <c r="EAB51" s="151"/>
      <c r="EAC51" s="151"/>
      <c r="EAD51" s="151"/>
      <c r="EAE51" s="343"/>
      <c r="EAF51" s="343"/>
      <c r="EAG51" s="151"/>
      <c r="EAH51" s="151"/>
      <c r="EAI51" s="151"/>
      <c r="EAJ51" s="343"/>
      <c r="EAK51" s="343"/>
      <c r="EAL51" s="151"/>
      <c r="EAM51" s="151"/>
      <c r="EAN51" s="151"/>
      <c r="EAO51" s="343"/>
      <c r="EAP51" s="343"/>
      <c r="EAQ51" s="151"/>
      <c r="EAR51" s="151"/>
      <c r="EAS51" s="151"/>
      <c r="EAT51" s="343"/>
      <c r="EAU51" s="343"/>
      <c r="EAV51" s="151"/>
      <c r="EAW51" s="151"/>
      <c r="EAX51" s="151"/>
      <c r="EAY51" s="343"/>
      <c r="EAZ51" s="343"/>
      <c r="EBA51" s="151"/>
      <c r="EBB51" s="151"/>
      <c r="EBC51" s="151"/>
      <c r="EBD51" s="343"/>
      <c r="EBE51" s="343"/>
      <c r="EBF51" s="151"/>
      <c r="EBG51" s="151"/>
      <c r="EBH51" s="151"/>
      <c r="EBI51" s="343"/>
      <c r="EBJ51" s="343"/>
      <c r="EBK51" s="151"/>
      <c r="EBL51" s="151"/>
      <c r="EBM51" s="151"/>
      <c r="EBN51" s="343"/>
      <c r="EBO51" s="343"/>
      <c r="EBP51" s="151"/>
      <c r="EBQ51" s="151"/>
      <c r="EBR51" s="151"/>
      <c r="EBS51" s="343"/>
      <c r="EBT51" s="343"/>
      <c r="EBU51" s="151"/>
      <c r="EBV51" s="151"/>
      <c r="EBW51" s="151"/>
      <c r="EBX51" s="343"/>
      <c r="EBY51" s="343"/>
      <c r="EBZ51" s="151"/>
      <c r="ECA51" s="151"/>
      <c r="ECB51" s="151"/>
      <c r="ECC51" s="343"/>
      <c r="ECD51" s="343"/>
      <c r="ECE51" s="151"/>
      <c r="ECF51" s="151"/>
      <c r="ECG51" s="151"/>
      <c r="ECH51" s="343"/>
      <c r="ECI51" s="343"/>
      <c r="ECJ51" s="151"/>
      <c r="ECK51" s="151"/>
      <c r="ECL51" s="151"/>
      <c r="ECM51" s="343"/>
      <c r="ECN51" s="343"/>
      <c r="ECO51" s="151"/>
      <c r="ECP51" s="151"/>
      <c r="ECQ51" s="151"/>
      <c r="ECR51" s="343"/>
      <c r="ECS51" s="343"/>
      <c r="ECT51" s="151"/>
      <c r="ECU51" s="151"/>
      <c r="ECV51" s="151"/>
      <c r="ECW51" s="343"/>
      <c r="ECX51" s="343"/>
      <c r="ECY51" s="151"/>
      <c r="ECZ51" s="151"/>
      <c r="EDA51" s="151"/>
      <c r="EDB51" s="343"/>
      <c r="EDC51" s="343"/>
      <c r="EDD51" s="151"/>
      <c r="EDE51" s="151"/>
      <c r="EDF51" s="151"/>
      <c r="EDG51" s="343"/>
      <c r="EDH51" s="343"/>
      <c r="EDI51" s="151"/>
      <c r="EDJ51" s="151"/>
      <c r="EDK51" s="151"/>
      <c r="EDL51" s="343"/>
      <c r="EDM51" s="343"/>
      <c r="EDN51" s="151"/>
      <c r="EDO51" s="151"/>
      <c r="EDP51" s="151"/>
      <c r="EDQ51" s="343"/>
      <c r="EDR51" s="343"/>
      <c r="EDS51" s="151"/>
      <c r="EDT51" s="151"/>
      <c r="EDU51" s="151"/>
      <c r="EDV51" s="343"/>
      <c r="EDW51" s="343"/>
      <c r="EDX51" s="151"/>
      <c r="EDY51" s="151"/>
      <c r="EDZ51" s="151"/>
      <c r="EEA51" s="343"/>
      <c r="EEB51" s="343"/>
      <c r="EEC51" s="151"/>
      <c r="EED51" s="151"/>
      <c r="EEE51" s="151"/>
      <c r="EEF51" s="343"/>
      <c r="EEG51" s="343"/>
      <c r="EEH51" s="151"/>
      <c r="EEI51" s="151"/>
      <c r="EEJ51" s="151"/>
      <c r="EEK51" s="343"/>
      <c r="EEL51" s="343"/>
      <c r="EEM51" s="151"/>
      <c r="EEN51" s="151"/>
      <c r="EEO51" s="151"/>
      <c r="EEP51" s="343"/>
      <c r="EEQ51" s="343"/>
      <c r="EER51" s="151"/>
      <c r="EES51" s="151"/>
      <c r="EET51" s="151"/>
      <c r="EEU51" s="343"/>
      <c r="EEV51" s="343"/>
      <c r="EEW51" s="151"/>
      <c r="EEX51" s="151"/>
      <c r="EEY51" s="151"/>
      <c r="EEZ51" s="343"/>
      <c r="EFA51" s="343"/>
      <c r="EFB51" s="151"/>
      <c r="EFC51" s="151"/>
      <c r="EFD51" s="151"/>
      <c r="EFE51" s="343"/>
      <c r="EFF51" s="343"/>
      <c r="EFG51" s="151"/>
      <c r="EFH51" s="151"/>
      <c r="EFI51" s="151"/>
      <c r="EFJ51" s="343"/>
      <c r="EFK51" s="343"/>
      <c r="EFL51" s="151"/>
      <c r="EFM51" s="151"/>
      <c r="EFN51" s="151"/>
      <c r="EFO51" s="343"/>
      <c r="EFP51" s="343"/>
      <c r="EFQ51" s="151"/>
      <c r="EFR51" s="151"/>
      <c r="EFS51" s="151"/>
      <c r="EFT51" s="343"/>
      <c r="EFU51" s="343"/>
      <c r="EFV51" s="151"/>
      <c r="EFW51" s="151"/>
      <c r="EFX51" s="151"/>
      <c r="EFY51" s="343"/>
      <c r="EFZ51" s="343"/>
      <c r="EGA51" s="151"/>
      <c r="EGB51" s="151"/>
      <c r="EGC51" s="151"/>
      <c r="EGD51" s="343"/>
      <c r="EGE51" s="343"/>
      <c r="EGF51" s="151"/>
      <c r="EGG51" s="151"/>
      <c r="EGH51" s="151"/>
      <c r="EGI51" s="343"/>
      <c r="EGJ51" s="343"/>
      <c r="EGK51" s="151"/>
      <c r="EGL51" s="151"/>
      <c r="EGM51" s="151"/>
      <c r="EGN51" s="343"/>
      <c r="EGO51" s="343"/>
      <c r="EGP51" s="151"/>
      <c r="EGQ51" s="151"/>
      <c r="EGR51" s="151"/>
      <c r="EGS51" s="343"/>
      <c r="EGT51" s="343"/>
      <c r="EGU51" s="151"/>
      <c r="EGV51" s="151"/>
      <c r="EGW51" s="151"/>
      <c r="EGX51" s="343"/>
      <c r="EGY51" s="343"/>
      <c r="EGZ51" s="151"/>
      <c r="EHA51" s="151"/>
      <c r="EHB51" s="151"/>
      <c r="EHC51" s="343"/>
      <c r="EHD51" s="343"/>
      <c r="EHE51" s="151"/>
      <c r="EHF51" s="151"/>
      <c r="EHG51" s="151"/>
      <c r="EHH51" s="343"/>
      <c r="EHI51" s="343"/>
      <c r="EHJ51" s="151"/>
      <c r="EHK51" s="151"/>
      <c r="EHL51" s="151"/>
      <c r="EHM51" s="343"/>
      <c r="EHN51" s="343"/>
      <c r="EHO51" s="151"/>
      <c r="EHP51" s="151"/>
      <c r="EHQ51" s="151"/>
      <c r="EHR51" s="343"/>
      <c r="EHS51" s="343"/>
      <c r="EHT51" s="151"/>
      <c r="EHU51" s="151"/>
      <c r="EHV51" s="151"/>
      <c r="EHW51" s="343"/>
      <c r="EHX51" s="343"/>
      <c r="EHY51" s="151"/>
      <c r="EHZ51" s="151"/>
      <c r="EIA51" s="151"/>
      <c r="EIB51" s="343"/>
      <c r="EIC51" s="343"/>
      <c r="EID51" s="151"/>
      <c r="EIE51" s="151"/>
      <c r="EIF51" s="151"/>
      <c r="EIG51" s="343"/>
      <c r="EIH51" s="343"/>
      <c r="EII51" s="151"/>
      <c r="EIJ51" s="151"/>
      <c r="EIK51" s="151"/>
      <c r="EIL51" s="343"/>
      <c r="EIM51" s="343"/>
      <c r="EIN51" s="151"/>
      <c r="EIO51" s="151"/>
      <c r="EIP51" s="151"/>
      <c r="EIQ51" s="343"/>
      <c r="EIR51" s="343"/>
      <c r="EIS51" s="151"/>
      <c r="EIT51" s="151"/>
      <c r="EIU51" s="151"/>
      <c r="EIV51" s="343"/>
      <c r="EIW51" s="343"/>
      <c r="EIX51" s="151"/>
      <c r="EIY51" s="151"/>
      <c r="EIZ51" s="151"/>
      <c r="EJA51" s="343"/>
      <c r="EJB51" s="343"/>
      <c r="EJC51" s="151"/>
      <c r="EJD51" s="151"/>
      <c r="EJE51" s="151"/>
      <c r="EJF51" s="343"/>
      <c r="EJG51" s="343"/>
      <c r="EJH51" s="151"/>
      <c r="EJI51" s="151"/>
      <c r="EJJ51" s="151"/>
      <c r="EJK51" s="343"/>
      <c r="EJL51" s="343"/>
      <c r="EJM51" s="151"/>
      <c r="EJN51" s="151"/>
      <c r="EJO51" s="151"/>
      <c r="EJP51" s="343"/>
      <c r="EJQ51" s="343"/>
      <c r="EJR51" s="151"/>
      <c r="EJS51" s="151"/>
      <c r="EJT51" s="151"/>
      <c r="EJU51" s="343"/>
      <c r="EJV51" s="343"/>
      <c r="EJW51" s="151"/>
      <c r="EJX51" s="151"/>
      <c r="EJY51" s="151"/>
      <c r="EJZ51" s="343"/>
      <c r="EKA51" s="343"/>
      <c r="EKB51" s="151"/>
      <c r="EKC51" s="151"/>
      <c r="EKD51" s="151"/>
      <c r="EKE51" s="343"/>
      <c r="EKF51" s="343"/>
      <c r="EKG51" s="151"/>
      <c r="EKH51" s="151"/>
      <c r="EKI51" s="151"/>
      <c r="EKJ51" s="343"/>
      <c r="EKK51" s="343"/>
      <c r="EKL51" s="151"/>
      <c r="EKM51" s="151"/>
      <c r="EKN51" s="151"/>
      <c r="EKO51" s="343"/>
      <c r="EKP51" s="343"/>
      <c r="EKQ51" s="151"/>
      <c r="EKR51" s="151"/>
      <c r="EKS51" s="151"/>
      <c r="EKT51" s="343"/>
      <c r="EKU51" s="343"/>
      <c r="EKV51" s="151"/>
      <c r="EKW51" s="151"/>
      <c r="EKX51" s="151"/>
      <c r="EKY51" s="343"/>
      <c r="EKZ51" s="343"/>
      <c r="ELA51" s="151"/>
      <c r="ELB51" s="151"/>
      <c r="ELC51" s="151"/>
      <c r="ELD51" s="343"/>
      <c r="ELE51" s="343"/>
      <c r="ELF51" s="151"/>
      <c r="ELG51" s="151"/>
      <c r="ELH51" s="151"/>
      <c r="ELI51" s="343"/>
      <c r="ELJ51" s="343"/>
      <c r="ELK51" s="151"/>
      <c r="ELL51" s="151"/>
      <c r="ELM51" s="151"/>
      <c r="ELN51" s="343"/>
      <c r="ELO51" s="343"/>
      <c r="ELP51" s="151"/>
      <c r="ELQ51" s="151"/>
      <c r="ELR51" s="151"/>
      <c r="ELS51" s="343"/>
      <c r="ELT51" s="343"/>
      <c r="ELU51" s="151"/>
      <c r="ELV51" s="151"/>
      <c r="ELW51" s="151"/>
      <c r="ELX51" s="343"/>
      <c r="ELY51" s="343"/>
      <c r="ELZ51" s="151"/>
      <c r="EMA51" s="151"/>
      <c r="EMB51" s="151"/>
      <c r="EMC51" s="343"/>
      <c r="EMD51" s="343"/>
      <c r="EME51" s="151"/>
      <c r="EMF51" s="151"/>
      <c r="EMG51" s="151"/>
      <c r="EMH51" s="343"/>
      <c r="EMI51" s="343"/>
      <c r="EMJ51" s="151"/>
      <c r="EMK51" s="151"/>
      <c r="EML51" s="151"/>
      <c r="EMM51" s="343"/>
      <c r="EMN51" s="343"/>
      <c r="EMO51" s="151"/>
      <c r="EMP51" s="151"/>
      <c r="EMQ51" s="151"/>
      <c r="EMR51" s="343"/>
      <c r="EMS51" s="343"/>
      <c r="EMT51" s="151"/>
      <c r="EMU51" s="151"/>
      <c r="EMV51" s="151"/>
      <c r="EMW51" s="343"/>
      <c r="EMX51" s="343"/>
      <c r="EMY51" s="151"/>
      <c r="EMZ51" s="151"/>
      <c r="ENA51" s="151"/>
      <c r="ENB51" s="343"/>
      <c r="ENC51" s="343"/>
      <c r="END51" s="151"/>
      <c r="ENE51" s="151"/>
      <c r="ENF51" s="151"/>
      <c r="ENG51" s="343"/>
      <c r="ENH51" s="343"/>
      <c r="ENI51" s="151"/>
      <c r="ENJ51" s="151"/>
      <c r="ENK51" s="151"/>
      <c r="ENL51" s="343"/>
      <c r="ENM51" s="343"/>
      <c r="ENN51" s="151"/>
      <c r="ENO51" s="151"/>
      <c r="ENP51" s="151"/>
      <c r="ENQ51" s="343"/>
      <c r="ENR51" s="343"/>
      <c r="ENS51" s="151"/>
      <c r="ENT51" s="151"/>
      <c r="ENU51" s="151"/>
      <c r="ENV51" s="343"/>
      <c r="ENW51" s="343"/>
      <c r="ENX51" s="151"/>
      <c r="ENY51" s="151"/>
      <c r="ENZ51" s="151"/>
      <c r="EOA51" s="343"/>
      <c r="EOB51" s="343"/>
      <c r="EOC51" s="151"/>
      <c r="EOD51" s="151"/>
      <c r="EOE51" s="151"/>
      <c r="EOF51" s="343"/>
      <c r="EOG51" s="343"/>
      <c r="EOH51" s="151"/>
      <c r="EOI51" s="151"/>
      <c r="EOJ51" s="151"/>
      <c r="EOK51" s="343"/>
      <c r="EOL51" s="343"/>
      <c r="EOM51" s="151"/>
      <c r="EON51" s="151"/>
      <c r="EOO51" s="151"/>
      <c r="EOP51" s="343"/>
      <c r="EOQ51" s="343"/>
      <c r="EOR51" s="151"/>
      <c r="EOS51" s="151"/>
      <c r="EOT51" s="151"/>
      <c r="EOU51" s="343"/>
      <c r="EOV51" s="343"/>
      <c r="EOW51" s="151"/>
      <c r="EOX51" s="151"/>
      <c r="EOY51" s="151"/>
      <c r="EOZ51" s="343"/>
      <c r="EPA51" s="343"/>
      <c r="EPB51" s="151"/>
      <c r="EPC51" s="151"/>
      <c r="EPD51" s="151"/>
      <c r="EPE51" s="343"/>
      <c r="EPF51" s="343"/>
      <c r="EPG51" s="151"/>
      <c r="EPH51" s="151"/>
      <c r="EPI51" s="151"/>
      <c r="EPJ51" s="343"/>
      <c r="EPK51" s="343"/>
      <c r="EPL51" s="151"/>
      <c r="EPM51" s="151"/>
      <c r="EPN51" s="151"/>
      <c r="EPO51" s="343"/>
      <c r="EPP51" s="343"/>
      <c r="EPQ51" s="151"/>
      <c r="EPR51" s="151"/>
      <c r="EPS51" s="151"/>
      <c r="EPT51" s="343"/>
      <c r="EPU51" s="343"/>
      <c r="EPV51" s="151"/>
      <c r="EPW51" s="151"/>
      <c r="EPX51" s="151"/>
      <c r="EPY51" s="343"/>
      <c r="EPZ51" s="343"/>
      <c r="EQA51" s="151"/>
      <c r="EQB51" s="151"/>
      <c r="EQC51" s="151"/>
      <c r="EQD51" s="343"/>
      <c r="EQE51" s="343"/>
      <c r="EQF51" s="151"/>
      <c r="EQG51" s="151"/>
      <c r="EQH51" s="151"/>
      <c r="EQI51" s="343"/>
      <c r="EQJ51" s="343"/>
      <c r="EQK51" s="151"/>
      <c r="EQL51" s="151"/>
      <c r="EQM51" s="151"/>
      <c r="EQN51" s="343"/>
      <c r="EQO51" s="343"/>
      <c r="EQP51" s="151"/>
      <c r="EQQ51" s="151"/>
      <c r="EQR51" s="151"/>
      <c r="EQS51" s="343"/>
      <c r="EQT51" s="343"/>
      <c r="EQU51" s="151"/>
      <c r="EQV51" s="151"/>
      <c r="EQW51" s="151"/>
      <c r="EQX51" s="343"/>
      <c r="EQY51" s="343"/>
      <c r="EQZ51" s="151"/>
      <c r="ERA51" s="151"/>
      <c r="ERB51" s="151"/>
      <c r="ERC51" s="343"/>
      <c r="ERD51" s="343"/>
      <c r="ERE51" s="151"/>
      <c r="ERF51" s="151"/>
      <c r="ERG51" s="151"/>
      <c r="ERH51" s="343"/>
      <c r="ERI51" s="343"/>
      <c r="ERJ51" s="151"/>
      <c r="ERK51" s="151"/>
      <c r="ERL51" s="151"/>
      <c r="ERM51" s="343"/>
      <c r="ERN51" s="343"/>
      <c r="ERO51" s="151"/>
      <c r="ERP51" s="151"/>
      <c r="ERQ51" s="151"/>
      <c r="ERR51" s="343"/>
      <c r="ERS51" s="343"/>
      <c r="ERT51" s="151"/>
      <c r="ERU51" s="151"/>
      <c r="ERV51" s="151"/>
      <c r="ERW51" s="343"/>
      <c r="ERX51" s="343"/>
      <c r="ERY51" s="151"/>
      <c r="ERZ51" s="151"/>
      <c r="ESA51" s="151"/>
      <c r="ESB51" s="343"/>
      <c r="ESC51" s="343"/>
      <c r="ESD51" s="151"/>
      <c r="ESE51" s="151"/>
      <c r="ESF51" s="151"/>
      <c r="ESG51" s="343"/>
      <c r="ESH51" s="343"/>
      <c r="ESI51" s="151"/>
      <c r="ESJ51" s="151"/>
      <c r="ESK51" s="151"/>
      <c r="ESL51" s="343"/>
      <c r="ESM51" s="343"/>
      <c r="ESN51" s="151"/>
      <c r="ESO51" s="151"/>
      <c r="ESP51" s="151"/>
      <c r="ESQ51" s="343"/>
      <c r="ESR51" s="343"/>
      <c r="ESS51" s="151"/>
      <c r="EST51" s="151"/>
      <c r="ESU51" s="151"/>
      <c r="ESV51" s="343"/>
      <c r="ESW51" s="343"/>
      <c r="ESX51" s="151"/>
      <c r="ESY51" s="151"/>
      <c r="ESZ51" s="151"/>
      <c r="ETA51" s="343"/>
      <c r="ETB51" s="343"/>
      <c r="ETC51" s="151"/>
      <c r="ETD51" s="151"/>
      <c r="ETE51" s="151"/>
      <c r="ETF51" s="343"/>
      <c r="ETG51" s="343"/>
      <c r="ETH51" s="151"/>
      <c r="ETI51" s="151"/>
      <c r="ETJ51" s="151"/>
      <c r="ETK51" s="343"/>
      <c r="ETL51" s="343"/>
      <c r="ETM51" s="151"/>
      <c r="ETN51" s="151"/>
      <c r="ETO51" s="151"/>
      <c r="ETP51" s="343"/>
      <c r="ETQ51" s="343"/>
      <c r="ETR51" s="151"/>
      <c r="ETS51" s="151"/>
      <c r="ETT51" s="151"/>
      <c r="ETU51" s="343"/>
      <c r="ETV51" s="343"/>
      <c r="ETW51" s="151"/>
      <c r="ETX51" s="151"/>
      <c r="ETY51" s="151"/>
      <c r="ETZ51" s="343"/>
      <c r="EUA51" s="343"/>
      <c r="EUB51" s="151"/>
      <c r="EUC51" s="151"/>
      <c r="EUD51" s="151"/>
      <c r="EUE51" s="343"/>
      <c r="EUF51" s="343"/>
      <c r="EUG51" s="151"/>
      <c r="EUH51" s="151"/>
      <c r="EUI51" s="151"/>
      <c r="EUJ51" s="343"/>
      <c r="EUK51" s="343"/>
      <c r="EUL51" s="151"/>
      <c r="EUM51" s="151"/>
      <c r="EUN51" s="151"/>
      <c r="EUO51" s="343"/>
      <c r="EUP51" s="343"/>
      <c r="EUQ51" s="151"/>
      <c r="EUR51" s="151"/>
      <c r="EUS51" s="151"/>
      <c r="EUT51" s="343"/>
      <c r="EUU51" s="343"/>
      <c r="EUV51" s="151"/>
      <c r="EUW51" s="151"/>
      <c r="EUX51" s="151"/>
      <c r="EUY51" s="343"/>
      <c r="EUZ51" s="343"/>
      <c r="EVA51" s="151"/>
      <c r="EVB51" s="151"/>
      <c r="EVC51" s="151"/>
      <c r="EVD51" s="343"/>
      <c r="EVE51" s="343"/>
      <c r="EVF51" s="151"/>
      <c r="EVG51" s="151"/>
      <c r="EVH51" s="151"/>
      <c r="EVI51" s="343"/>
      <c r="EVJ51" s="343"/>
      <c r="EVK51" s="151"/>
      <c r="EVL51" s="151"/>
      <c r="EVM51" s="151"/>
      <c r="EVN51" s="343"/>
      <c r="EVO51" s="343"/>
      <c r="EVP51" s="151"/>
      <c r="EVQ51" s="151"/>
      <c r="EVR51" s="151"/>
      <c r="EVS51" s="343"/>
      <c r="EVT51" s="343"/>
      <c r="EVU51" s="151"/>
      <c r="EVV51" s="151"/>
      <c r="EVW51" s="151"/>
      <c r="EVX51" s="343"/>
      <c r="EVY51" s="343"/>
      <c r="EVZ51" s="151"/>
      <c r="EWA51" s="151"/>
      <c r="EWB51" s="151"/>
      <c r="EWC51" s="343"/>
      <c r="EWD51" s="343"/>
      <c r="EWE51" s="151"/>
      <c r="EWF51" s="151"/>
      <c r="EWG51" s="151"/>
      <c r="EWH51" s="343"/>
      <c r="EWI51" s="343"/>
      <c r="EWJ51" s="151"/>
      <c r="EWK51" s="151"/>
      <c r="EWL51" s="151"/>
      <c r="EWM51" s="343"/>
      <c r="EWN51" s="343"/>
      <c r="EWO51" s="151"/>
      <c r="EWP51" s="151"/>
      <c r="EWQ51" s="151"/>
      <c r="EWR51" s="343"/>
      <c r="EWS51" s="343"/>
      <c r="EWT51" s="151"/>
      <c r="EWU51" s="151"/>
      <c r="EWV51" s="151"/>
      <c r="EWW51" s="343"/>
      <c r="EWX51" s="343"/>
      <c r="EWY51" s="151"/>
      <c r="EWZ51" s="151"/>
      <c r="EXA51" s="151"/>
      <c r="EXB51" s="343"/>
      <c r="EXC51" s="343"/>
      <c r="EXD51" s="151"/>
      <c r="EXE51" s="151"/>
      <c r="EXF51" s="151"/>
      <c r="EXG51" s="343"/>
      <c r="EXH51" s="343"/>
      <c r="EXI51" s="151"/>
      <c r="EXJ51" s="151"/>
      <c r="EXK51" s="151"/>
      <c r="EXL51" s="343"/>
      <c r="EXM51" s="343"/>
      <c r="EXN51" s="151"/>
      <c r="EXO51" s="151"/>
      <c r="EXP51" s="151"/>
      <c r="EXQ51" s="343"/>
      <c r="EXR51" s="343"/>
      <c r="EXS51" s="151"/>
      <c r="EXT51" s="151"/>
      <c r="EXU51" s="151"/>
      <c r="EXV51" s="343"/>
      <c r="EXW51" s="343"/>
      <c r="EXX51" s="151"/>
      <c r="EXY51" s="151"/>
      <c r="EXZ51" s="151"/>
      <c r="EYA51" s="343"/>
      <c r="EYB51" s="343"/>
      <c r="EYC51" s="151"/>
      <c r="EYD51" s="151"/>
      <c r="EYE51" s="151"/>
      <c r="EYF51" s="343"/>
      <c r="EYG51" s="343"/>
      <c r="EYH51" s="151"/>
      <c r="EYI51" s="151"/>
      <c r="EYJ51" s="151"/>
      <c r="EYK51" s="343"/>
      <c r="EYL51" s="343"/>
      <c r="EYM51" s="151"/>
      <c r="EYN51" s="151"/>
      <c r="EYO51" s="151"/>
      <c r="EYP51" s="343"/>
      <c r="EYQ51" s="343"/>
      <c r="EYR51" s="151"/>
      <c r="EYS51" s="151"/>
      <c r="EYT51" s="151"/>
      <c r="EYU51" s="343"/>
      <c r="EYV51" s="343"/>
      <c r="EYW51" s="151"/>
      <c r="EYX51" s="151"/>
      <c r="EYY51" s="151"/>
      <c r="EYZ51" s="343"/>
      <c r="EZA51" s="343"/>
      <c r="EZB51" s="151"/>
      <c r="EZC51" s="151"/>
      <c r="EZD51" s="151"/>
      <c r="EZE51" s="343"/>
      <c r="EZF51" s="343"/>
      <c r="EZG51" s="151"/>
      <c r="EZH51" s="151"/>
      <c r="EZI51" s="151"/>
      <c r="EZJ51" s="343"/>
      <c r="EZK51" s="343"/>
      <c r="EZL51" s="151"/>
      <c r="EZM51" s="151"/>
      <c r="EZN51" s="151"/>
      <c r="EZO51" s="343"/>
      <c r="EZP51" s="343"/>
      <c r="EZQ51" s="151"/>
      <c r="EZR51" s="151"/>
      <c r="EZS51" s="151"/>
      <c r="EZT51" s="343"/>
      <c r="EZU51" s="343"/>
      <c r="EZV51" s="151"/>
      <c r="EZW51" s="151"/>
      <c r="EZX51" s="151"/>
      <c r="EZY51" s="343"/>
      <c r="EZZ51" s="343"/>
      <c r="FAA51" s="151"/>
      <c r="FAB51" s="151"/>
      <c r="FAC51" s="151"/>
      <c r="FAD51" s="343"/>
      <c r="FAE51" s="343"/>
      <c r="FAF51" s="151"/>
      <c r="FAG51" s="151"/>
      <c r="FAH51" s="151"/>
      <c r="FAI51" s="343"/>
      <c r="FAJ51" s="343"/>
      <c r="FAK51" s="151"/>
      <c r="FAL51" s="151"/>
      <c r="FAM51" s="151"/>
      <c r="FAN51" s="343"/>
      <c r="FAO51" s="343"/>
      <c r="FAP51" s="151"/>
      <c r="FAQ51" s="151"/>
      <c r="FAR51" s="151"/>
      <c r="FAS51" s="343"/>
      <c r="FAT51" s="343"/>
      <c r="FAU51" s="151"/>
      <c r="FAV51" s="151"/>
      <c r="FAW51" s="151"/>
      <c r="FAX51" s="343"/>
      <c r="FAY51" s="343"/>
      <c r="FAZ51" s="151"/>
      <c r="FBA51" s="151"/>
      <c r="FBB51" s="151"/>
      <c r="FBC51" s="343"/>
      <c r="FBD51" s="343"/>
      <c r="FBE51" s="151"/>
      <c r="FBF51" s="151"/>
      <c r="FBG51" s="151"/>
      <c r="FBH51" s="343"/>
      <c r="FBI51" s="343"/>
      <c r="FBJ51" s="151"/>
      <c r="FBK51" s="151"/>
      <c r="FBL51" s="151"/>
      <c r="FBM51" s="343"/>
      <c r="FBN51" s="343"/>
      <c r="FBO51" s="151"/>
      <c r="FBP51" s="151"/>
      <c r="FBQ51" s="151"/>
      <c r="FBR51" s="343"/>
      <c r="FBS51" s="343"/>
      <c r="FBT51" s="151"/>
      <c r="FBU51" s="151"/>
      <c r="FBV51" s="151"/>
      <c r="FBW51" s="343"/>
      <c r="FBX51" s="343"/>
      <c r="FBY51" s="151"/>
      <c r="FBZ51" s="151"/>
      <c r="FCA51" s="151"/>
      <c r="FCB51" s="343"/>
      <c r="FCC51" s="343"/>
      <c r="FCD51" s="151"/>
      <c r="FCE51" s="151"/>
      <c r="FCF51" s="151"/>
      <c r="FCG51" s="343"/>
      <c r="FCH51" s="343"/>
      <c r="FCI51" s="151"/>
      <c r="FCJ51" s="151"/>
      <c r="FCK51" s="151"/>
      <c r="FCL51" s="343"/>
      <c r="FCM51" s="343"/>
      <c r="FCN51" s="151"/>
      <c r="FCO51" s="151"/>
      <c r="FCP51" s="151"/>
      <c r="FCQ51" s="343"/>
      <c r="FCR51" s="343"/>
      <c r="FCS51" s="151"/>
      <c r="FCT51" s="151"/>
      <c r="FCU51" s="151"/>
      <c r="FCV51" s="343"/>
      <c r="FCW51" s="343"/>
      <c r="FCX51" s="151"/>
      <c r="FCY51" s="151"/>
      <c r="FCZ51" s="151"/>
      <c r="FDA51" s="343"/>
      <c r="FDB51" s="343"/>
      <c r="FDC51" s="151"/>
      <c r="FDD51" s="151"/>
      <c r="FDE51" s="151"/>
      <c r="FDF51" s="343"/>
      <c r="FDG51" s="343"/>
      <c r="FDH51" s="151"/>
      <c r="FDI51" s="151"/>
      <c r="FDJ51" s="151"/>
      <c r="FDK51" s="343"/>
      <c r="FDL51" s="343"/>
      <c r="FDM51" s="151"/>
      <c r="FDN51" s="151"/>
      <c r="FDO51" s="151"/>
      <c r="FDP51" s="343"/>
      <c r="FDQ51" s="343"/>
      <c r="FDR51" s="151"/>
      <c r="FDS51" s="151"/>
      <c r="FDT51" s="151"/>
      <c r="FDU51" s="343"/>
      <c r="FDV51" s="343"/>
      <c r="FDW51" s="151"/>
      <c r="FDX51" s="151"/>
      <c r="FDY51" s="151"/>
      <c r="FDZ51" s="343"/>
      <c r="FEA51" s="343"/>
      <c r="FEB51" s="151"/>
      <c r="FEC51" s="151"/>
      <c r="FED51" s="151"/>
      <c r="FEE51" s="343"/>
      <c r="FEF51" s="343"/>
      <c r="FEG51" s="151"/>
      <c r="FEH51" s="151"/>
      <c r="FEI51" s="151"/>
      <c r="FEJ51" s="343"/>
      <c r="FEK51" s="343"/>
      <c r="FEL51" s="151"/>
      <c r="FEM51" s="151"/>
      <c r="FEN51" s="151"/>
      <c r="FEO51" s="343"/>
      <c r="FEP51" s="343"/>
      <c r="FEQ51" s="151"/>
      <c r="FER51" s="151"/>
      <c r="FES51" s="151"/>
      <c r="FET51" s="343"/>
      <c r="FEU51" s="343"/>
      <c r="FEV51" s="151"/>
      <c r="FEW51" s="151"/>
      <c r="FEX51" s="151"/>
      <c r="FEY51" s="343"/>
      <c r="FEZ51" s="343"/>
      <c r="FFA51" s="151"/>
      <c r="FFB51" s="151"/>
      <c r="FFC51" s="151"/>
      <c r="FFD51" s="343"/>
      <c r="FFE51" s="343"/>
      <c r="FFF51" s="151"/>
      <c r="FFG51" s="151"/>
      <c r="FFH51" s="151"/>
      <c r="FFI51" s="343"/>
      <c r="FFJ51" s="343"/>
      <c r="FFK51" s="151"/>
      <c r="FFL51" s="151"/>
      <c r="FFM51" s="151"/>
      <c r="FFN51" s="343"/>
      <c r="FFO51" s="343"/>
      <c r="FFP51" s="151"/>
      <c r="FFQ51" s="151"/>
      <c r="FFR51" s="151"/>
      <c r="FFS51" s="343"/>
      <c r="FFT51" s="343"/>
      <c r="FFU51" s="151"/>
      <c r="FFV51" s="151"/>
      <c r="FFW51" s="151"/>
      <c r="FFX51" s="343"/>
      <c r="FFY51" s="343"/>
      <c r="FFZ51" s="151"/>
      <c r="FGA51" s="151"/>
      <c r="FGB51" s="151"/>
      <c r="FGC51" s="343"/>
      <c r="FGD51" s="343"/>
      <c r="FGE51" s="151"/>
      <c r="FGF51" s="151"/>
      <c r="FGG51" s="151"/>
      <c r="FGH51" s="343"/>
      <c r="FGI51" s="343"/>
      <c r="FGJ51" s="151"/>
      <c r="FGK51" s="151"/>
      <c r="FGL51" s="151"/>
      <c r="FGM51" s="343"/>
      <c r="FGN51" s="343"/>
      <c r="FGO51" s="151"/>
      <c r="FGP51" s="151"/>
      <c r="FGQ51" s="151"/>
      <c r="FGR51" s="343"/>
      <c r="FGS51" s="343"/>
      <c r="FGT51" s="151"/>
      <c r="FGU51" s="151"/>
      <c r="FGV51" s="151"/>
      <c r="FGW51" s="343"/>
      <c r="FGX51" s="343"/>
      <c r="FGY51" s="151"/>
      <c r="FGZ51" s="151"/>
      <c r="FHA51" s="151"/>
      <c r="FHB51" s="343"/>
      <c r="FHC51" s="343"/>
      <c r="FHD51" s="151"/>
      <c r="FHE51" s="151"/>
      <c r="FHF51" s="151"/>
      <c r="FHG51" s="343"/>
      <c r="FHH51" s="343"/>
      <c r="FHI51" s="151"/>
      <c r="FHJ51" s="151"/>
      <c r="FHK51" s="151"/>
      <c r="FHL51" s="343"/>
      <c r="FHM51" s="343"/>
      <c r="FHN51" s="151"/>
      <c r="FHO51" s="151"/>
      <c r="FHP51" s="151"/>
      <c r="FHQ51" s="343"/>
      <c r="FHR51" s="343"/>
      <c r="FHS51" s="151"/>
      <c r="FHT51" s="151"/>
      <c r="FHU51" s="151"/>
      <c r="FHV51" s="343"/>
      <c r="FHW51" s="343"/>
      <c r="FHX51" s="151"/>
      <c r="FHY51" s="151"/>
      <c r="FHZ51" s="151"/>
      <c r="FIA51" s="343"/>
      <c r="FIB51" s="343"/>
      <c r="FIC51" s="151"/>
      <c r="FID51" s="151"/>
      <c r="FIE51" s="151"/>
      <c r="FIF51" s="343"/>
      <c r="FIG51" s="343"/>
      <c r="FIH51" s="151"/>
      <c r="FII51" s="151"/>
      <c r="FIJ51" s="151"/>
      <c r="FIK51" s="343"/>
      <c r="FIL51" s="343"/>
      <c r="FIM51" s="151"/>
      <c r="FIN51" s="151"/>
      <c r="FIO51" s="151"/>
      <c r="FIP51" s="343"/>
      <c r="FIQ51" s="343"/>
      <c r="FIR51" s="151"/>
      <c r="FIS51" s="151"/>
      <c r="FIT51" s="151"/>
      <c r="FIU51" s="343"/>
      <c r="FIV51" s="343"/>
      <c r="FIW51" s="151"/>
      <c r="FIX51" s="151"/>
      <c r="FIY51" s="151"/>
      <c r="FIZ51" s="343"/>
      <c r="FJA51" s="343"/>
      <c r="FJB51" s="151"/>
      <c r="FJC51" s="151"/>
      <c r="FJD51" s="151"/>
      <c r="FJE51" s="343"/>
      <c r="FJF51" s="343"/>
      <c r="FJG51" s="151"/>
      <c r="FJH51" s="151"/>
      <c r="FJI51" s="151"/>
      <c r="FJJ51" s="343"/>
      <c r="FJK51" s="343"/>
      <c r="FJL51" s="151"/>
      <c r="FJM51" s="151"/>
      <c r="FJN51" s="151"/>
      <c r="FJO51" s="343"/>
      <c r="FJP51" s="343"/>
      <c r="FJQ51" s="151"/>
      <c r="FJR51" s="151"/>
      <c r="FJS51" s="151"/>
      <c r="FJT51" s="343"/>
      <c r="FJU51" s="343"/>
      <c r="FJV51" s="151"/>
      <c r="FJW51" s="151"/>
      <c r="FJX51" s="151"/>
      <c r="FJY51" s="343"/>
      <c r="FJZ51" s="343"/>
      <c r="FKA51" s="151"/>
      <c r="FKB51" s="151"/>
      <c r="FKC51" s="151"/>
      <c r="FKD51" s="343"/>
      <c r="FKE51" s="343"/>
      <c r="FKF51" s="151"/>
      <c r="FKG51" s="151"/>
      <c r="FKH51" s="151"/>
      <c r="FKI51" s="343"/>
      <c r="FKJ51" s="343"/>
      <c r="FKK51" s="151"/>
      <c r="FKL51" s="151"/>
      <c r="FKM51" s="151"/>
      <c r="FKN51" s="343"/>
      <c r="FKO51" s="343"/>
      <c r="FKP51" s="151"/>
      <c r="FKQ51" s="151"/>
      <c r="FKR51" s="151"/>
      <c r="FKS51" s="343"/>
      <c r="FKT51" s="343"/>
      <c r="FKU51" s="151"/>
      <c r="FKV51" s="151"/>
      <c r="FKW51" s="151"/>
      <c r="FKX51" s="343"/>
      <c r="FKY51" s="343"/>
      <c r="FKZ51" s="151"/>
      <c r="FLA51" s="151"/>
      <c r="FLB51" s="151"/>
      <c r="FLC51" s="343"/>
      <c r="FLD51" s="343"/>
      <c r="FLE51" s="151"/>
      <c r="FLF51" s="151"/>
      <c r="FLG51" s="151"/>
      <c r="FLH51" s="343"/>
      <c r="FLI51" s="343"/>
      <c r="FLJ51" s="151"/>
      <c r="FLK51" s="151"/>
      <c r="FLL51" s="151"/>
      <c r="FLM51" s="343"/>
      <c r="FLN51" s="343"/>
      <c r="FLO51" s="151"/>
      <c r="FLP51" s="151"/>
      <c r="FLQ51" s="151"/>
      <c r="FLR51" s="343"/>
      <c r="FLS51" s="343"/>
      <c r="FLT51" s="151"/>
      <c r="FLU51" s="151"/>
      <c r="FLV51" s="151"/>
      <c r="FLW51" s="343"/>
      <c r="FLX51" s="343"/>
      <c r="FLY51" s="151"/>
      <c r="FLZ51" s="151"/>
      <c r="FMA51" s="151"/>
      <c r="FMB51" s="343"/>
      <c r="FMC51" s="343"/>
      <c r="FMD51" s="151"/>
      <c r="FME51" s="151"/>
      <c r="FMF51" s="151"/>
      <c r="FMG51" s="343"/>
      <c r="FMH51" s="343"/>
      <c r="FMI51" s="151"/>
      <c r="FMJ51" s="151"/>
      <c r="FMK51" s="151"/>
      <c r="FML51" s="343"/>
      <c r="FMM51" s="343"/>
      <c r="FMN51" s="151"/>
      <c r="FMO51" s="151"/>
      <c r="FMP51" s="151"/>
      <c r="FMQ51" s="343"/>
      <c r="FMR51" s="343"/>
      <c r="FMS51" s="151"/>
      <c r="FMT51" s="151"/>
      <c r="FMU51" s="151"/>
      <c r="FMV51" s="343"/>
      <c r="FMW51" s="343"/>
      <c r="FMX51" s="151"/>
      <c r="FMY51" s="151"/>
      <c r="FMZ51" s="151"/>
      <c r="FNA51" s="343"/>
      <c r="FNB51" s="343"/>
      <c r="FNC51" s="151"/>
      <c r="FND51" s="151"/>
      <c r="FNE51" s="151"/>
      <c r="FNF51" s="343"/>
      <c r="FNG51" s="343"/>
      <c r="FNH51" s="151"/>
      <c r="FNI51" s="151"/>
      <c r="FNJ51" s="151"/>
      <c r="FNK51" s="343"/>
      <c r="FNL51" s="343"/>
      <c r="FNM51" s="151"/>
      <c r="FNN51" s="151"/>
      <c r="FNO51" s="151"/>
      <c r="FNP51" s="343"/>
      <c r="FNQ51" s="343"/>
      <c r="FNR51" s="151"/>
      <c r="FNS51" s="151"/>
      <c r="FNT51" s="151"/>
      <c r="FNU51" s="343"/>
      <c r="FNV51" s="343"/>
      <c r="FNW51" s="151"/>
      <c r="FNX51" s="151"/>
      <c r="FNY51" s="151"/>
      <c r="FNZ51" s="343"/>
      <c r="FOA51" s="343"/>
      <c r="FOB51" s="151"/>
      <c r="FOC51" s="151"/>
      <c r="FOD51" s="151"/>
      <c r="FOE51" s="343"/>
      <c r="FOF51" s="343"/>
      <c r="FOG51" s="151"/>
      <c r="FOH51" s="151"/>
      <c r="FOI51" s="151"/>
      <c r="FOJ51" s="343"/>
      <c r="FOK51" s="343"/>
      <c r="FOL51" s="151"/>
      <c r="FOM51" s="151"/>
      <c r="FON51" s="151"/>
      <c r="FOO51" s="343"/>
      <c r="FOP51" s="343"/>
      <c r="FOQ51" s="151"/>
      <c r="FOR51" s="151"/>
      <c r="FOS51" s="151"/>
      <c r="FOT51" s="343"/>
      <c r="FOU51" s="343"/>
      <c r="FOV51" s="151"/>
      <c r="FOW51" s="151"/>
      <c r="FOX51" s="151"/>
      <c r="FOY51" s="343"/>
      <c r="FOZ51" s="343"/>
      <c r="FPA51" s="151"/>
      <c r="FPB51" s="151"/>
      <c r="FPC51" s="151"/>
      <c r="FPD51" s="343"/>
      <c r="FPE51" s="343"/>
      <c r="FPF51" s="151"/>
      <c r="FPG51" s="151"/>
      <c r="FPH51" s="151"/>
      <c r="FPI51" s="343"/>
      <c r="FPJ51" s="343"/>
      <c r="FPK51" s="151"/>
      <c r="FPL51" s="151"/>
      <c r="FPM51" s="151"/>
      <c r="FPN51" s="343"/>
      <c r="FPO51" s="343"/>
      <c r="FPP51" s="151"/>
      <c r="FPQ51" s="151"/>
      <c r="FPR51" s="151"/>
      <c r="FPS51" s="343"/>
      <c r="FPT51" s="343"/>
      <c r="FPU51" s="151"/>
      <c r="FPV51" s="151"/>
      <c r="FPW51" s="151"/>
      <c r="FPX51" s="343"/>
      <c r="FPY51" s="343"/>
      <c r="FPZ51" s="151"/>
      <c r="FQA51" s="151"/>
      <c r="FQB51" s="151"/>
      <c r="FQC51" s="343"/>
      <c r="FQD51" s="343"/>
      <c r="FQE51" s="151"/>
      <c r="FQF51" s="151"/>
      <c r="FQG51" s="151"/>
      <c r="FQH51" s="343"/>
      <c r="FQI51" s="343"/>
      <c r="FQJ51" s="151"/>
      <c r="FQK51" s="151"/>
      <c r="FQL51" s="151"/>
      <c r="FQM51" s="343"/>
      <c r="FQN51" s="343"/>
      <c r="FQO51" s="151"/>
      <c r="FQP51" s="151"/>
      <c r="FQQ51" s="151"/>
      <c r="FQR51" s="343"/>
      <c r="FQS51" s="343"/>
      <c r="FQT51" s="151"/>
      <c r="FQU51" s="151"/>
      <c r="FQV51" s="151"/>
      <c r="FQW51" s="343"/>
      <c r="FQX51" s="343"/>
      <c r="FQY51" s="151"/>
      <c r="FQZ51" s="151"/>
      <c r="FRA51" s="151"/>
      <c r="FRB51" s="343"/>
      <c r="FRC51" s="343"/>
      <c r="FRD51" s="151"/>
      <c r="FRE51" s="151"/>
      <c r="FRF51" s="151"/>
      <c r="FRG51" s="343"/>
      <c r="FRH51" s="343"/>
      <c r="FRI51" s="151"/>
      <c r="FRJ51" s="151"/>
      <c r="FRK51" s="151"/>
      <c r="FRL51" s="343"/>
      <c r="FRM51" s="343"/>
      <c r="FRN51" s="151"/>
      <c r="FRO51" s="151"/>
      <c r="FRP51" s="151"/>
      <c r="FRQ51" s="343"/>
      <c r="FRR51" s="343"/>
      <c r="FRS51" s="151"/>
      <c r="FRT51" s="151"/>
      <c r="FRU51" s="151"/>
      <c r="FRV51" s="343"/>
      <c r="FRW51" s="343"/>
      <c r="FRX51" s="151"/>
      <c r="FRY51" s="151"/>
      <c r="FRZ51" s="151"/>
      <c r="FSA51" s="343"/>
      <c r="FSB51" s="343"/>
      <c r="FSC51" s="151"/>
      <c r="FSD51" s="151"/>
      <c r="FSE51" s="151"/>
      <c r="FSF51" s="343"/>
      <c r="FSG51" s="343"/>
      <c r="FSH51" s="151"/>
      <c r="FSI51" s="151"/>
      <c r="FSJ51" s="151"/>
      <c r="FSK51" s="343"/>
      <c r="FSL51" s="343"/>
      <c r="FSM51" s="151"/>
      <c r="FSN51" s="151"/>
      <c r="FSO51" s="151"/>
      <c r="FSP51" s="343"/>
      <c r="FSQ51" s="343"/>
      <c r="FSR51" s="151"/>
      <c r="FSS51" s="151"/>
      <c r="FST51" s="151"/>
      <c r="FSU51" s="343"/>
      <c r="FSV51" s="343"/>
      <c r="FSW51" s="151"/>
      <c r="FSX51" s="151"/>
      <c r="FSY51" s="151"/>
      <c r="FSZ51" s="343"/>
      <c r="FTA51" s="343"/>
      <c r="FTB51" s="151"/>
      <c r="FTC51" s="151"/>
      <c r="FTD51" s="151"/>
      <c r="FTE51" s="343"/>
      <c r="FTF51" s="343"/>
      <c r="FTG51" s="151"/>
      <c r="FTH51" s="151"/>
      <c r="FTI51" s="151"/>
      <c r="FTJ51" s="343"/>
      <c r="FTK51" s="343"/>
      <c r="FTL51" s="151"/>
      <c r="FTM51" s="151"/>
      <c r="FTN51" s="151"/>
      <c r="FTO51" s="343"/>
      <c r="FTP51" s="343"/>
      <c r="FTQ51" s="151"/>
      <c r="FTR51" s="151"/>
      <c r="FTS51" s="151"/>
      <c r="FTT51" s="343"/>
      <c r="FTU51" s="343"/>
      <c r="FTV51" s="151"/>
      <c r="FTW51" s="151"/>
      <c r="FTX51" s="151"/>
      <c r="FTY51" s="343"/>
      <c r="FTZ51" s="343"/>
      <c r="FUA51" s="151"/>
      <c r="FUB51" s="151"/>
      <c r="FUC51" s="151"/>
      <c r="FUD51" s="343"/>
      <c r="FUE51" s="343"/>
      <c r="FUF51" s="151"/>
      <c r="FUG51" s="151"/>
      <c r="FUH51" s="151"/>
      <c r="FUI51" s="343"/>
      <c r="FUJ51" s="343"/>
      <c r="FUK51" s="151"/>
      <c r="FUL51" s="151"/>
      <c r="FUM51" s="151"/>
      <c r="FUN51" s="343"/>
      <c r="FUO51" s="343"/>
      <c r="FUP51" s="151"/>
      <c r="FUQ51" s="151"/>
      <c r="FUR51" s="151"/>
      <c r="FUS51" s="343"/>
      <c r="FUT51" s="343"/>
      <c r="FUU51" s="151"/>
      <c r="FUV51" s="151"/>
      <c r="FUW51" s="151"/>
      <c r="FUX51" s="343"/>
      <c r="FUY51" s="343"/>
      <c r="FUZ51" s="151"/>
      <c r="FVA51" s="151"/>
      <c r="FVB51" s="151"/>
      <c r="FVC51" s="343"/>
      <c r="FVD51" s="343"/>
      <c r="FVE51" s="151"/>
      <c r="FVF51" s="151"/>
      <c r="FVG51" s="151"/>
      <c r="FVH51" s="343"/>
      <c r="FVI51" s="343"/>
      <c r="FVJ51" s="151"/>
      <c r="FVK51" s="151"/>
      <c r="FVL51" s="151"/>
      <c r="FVM51" s="343"/>
      <c r="FVN51" s="343"/>
      <c r="FVO51" s="151"/>
      <c r="FVP51" s="151"/>
      <c r="FVQ51" s="151"/>
      <c r="FVR51" s="343"/>
      <c r="FVS51" s="343"/>
      <c r="FVT51" s="151"/>
      <c r="FVU51" s="151"/>
      <c r="FVV51" s="151"/>
      <c r="FVW51" s="343"/>
      <c r="FVX51" s="343"/>
      <c r="FVY51" s="151"/>
      <c r="FVZ51" s="151"/>
      <c r="FWA51" s="151"/>
      <c r="FWB51" s="343"/>
      <c r="FWC51" s="343"/>
      <c r="FWD51" s="151"/>
      <c r="FWE51" s="151"/>
      <c r="FWF51" s="151"/>
      <c r="FWG51" s="343"/>
      <c r="FWH51" s="343"/>
      <c r="FWI51" s="151"/>
      <c r="FWJ51" s="151"/>
      <c r="FWK51" s="151"/>
      <c r="FWL51" s="343"/>
      <c r="FWM51" s="343"/>
      <c r="FWN51" s="151"/>
      <c r="FWO51" s="151"/>
      <c r="FWP51" s="151"/>
      <c r="FWQ51" s="343"/>
      <c r="FWR51" s="343"/>
      <c r="FWS51" s="151"/>
      <c r="FWT51" s="151"/>
      <c r="FWU51" s="151"/>
      <c r="FWV51" s="343"/>
      <c r="FWW51" s="343"/>
      <c r="FWX51" s="151"/>
      <c r="FWY51" s="151"/>
      <c r="FWZ51" s="151"/>
      <c r="FXA51" s="343"/>
      <c r="FXB51" s="343"/>
      <c r="FXC51" s="151"/>
      <c r="FXD51" s="151"/>
      <c r="FXE51" s="151"/>
      <c r="FXF51" s="343"/>
      <c r="FXG51" s="343"/>
      <c r="FXH51" s="151"/>
      <c r="FXI51" s="151"/>
      <c r="FXJ51" s="151"/>
      <c r="FXK51" s="343"/>
      <c r="FXL51" s="343"/>
      <c r="FXM51" s="151"/>
      <c r="FXN51" s="151"/>
      <c r="FXO51" s="151"/>
      <c r="FXP51" s="343"/>
      <c r="FXQ51" s="343"/>
      <c r="FXR51" s="151"/>
      <c r="FXS51" s="151"/>
      <c r="FXT51" s="151"/>
      <c r="FXU51" s="343"/>
      <c r="FXV51" s="343"/>
      <c r="FXW51" s="151"/>
      <c r="FXX51" s="151"/>
      <c r="FXY51" s="151"/>
      <c r="FXZ51" s="343"/>
      <c r="FYA51" s="343"/>
      <c r="FYB51" s="151"/>
      <c r="FYC51" s="151"/>
      <c r="FYD51" s="151"/>
      <c r="FYE51" s="343"/>
      <c r="FYF51" s="343"/>
      <c r="FYG51" s="151"/>
      <c r="FYH51" s="151"/>
      <c r="FYI51" s="151"/>
      <c r="FYJ51" s="343"/>
      <c r="FYK51" s="343"/>
      <c r="FYL51" s="151"/>
      <c r="FYM51" s="151"/>
      <c r="FYN51" s="151"/>
      <c r="FYO51" s="343"/>
      <c r="FYP51" s="343"/>
      <c r="FYQ51" s="151"/>
      <c r="FYR51" s="151"/>
      <c r="FYS51" s="151"/>
      <c r="FYT51" s="343"/>
      <c r="FYU51" s="343"/>
      <c r="FYV51" s="151"/>
      <c r="FYW51" s="151"/>
      <c r="FYX51" s="151"/>
      <c r="FYY51" s="343"/>
      <c r="FYZ51" s="343"/>
      <c r="FZA51" s="151"/>
      <c r="FZB51" s="151"/>
      <c r="FZC51" s="151"/>
      <c r="FZD51" s="343"/>
      <c r="FZE51" s="343"/>
      <c r="FZF51" s="151"/>
      <c r="FZG51" s="151"/>
      <c r="FZH51" s="151"/>
      <c r="FZI51" s="343"/>
      <c r="FZJ51" s="343"/>
      <c r="FZK51" s="151"/>
      <c r="FZL51" s="151"/>
      <c r="FZM51" s="151"/>
      <c r="FZN51" s="343"/>
      <c r="FZO51" s="343"/>
      <c r="FZP51" s="151"/>
      <c r="FZQ51" s="151"/>
      <c r="FZR51" s="151"/>
      <c r="FZS51" s="343"/>
      <c r="FZT51" s="343"/>
      <c r="FZU51" s="151"/>
      <c r="FZV51" s="151"/>
      <c r="FZW51" s="151"/>
      <c r="FZX51" s="343"/>
      <c r="FZY51" s="343"/>
      <c r="FZZ51" s="151"/>
      <c r="GAA51" s="151"/>
      <c r="GAB51" s="151"/>
      <c r="GAC51" s="343"/>
      <c r="GAD51" s="343"/>
      <c r="GAE51" s="151"/>
      <c r="GAF51" s="151"/>
      <c r="GAG51" s="151"/>
      <c r="GAH51" s="343"/>
      <c r="GAI51" s="343"/>
      <c r="GAJ51" s="151"/>
      <c r="GAK51" s="151"/>
      <c r="GAL51" s="151"/>
      <c r="GAM51" s="343"/>
      <c r="GAN51" s="343"/>
      <c r="GAO51" s="151"/>
      <c r="GAP51" s="151"/>
      <c r="GAQ51" s="151"/>
      <c r="GAR51" s="343"/>
      <c r="GAS51" s="343"/>
      <c r="GAT51" s="151"/>
      <c r="GAU51" s="151"/>
      <c r="GAV51" s="151"/>
      <c r="GAW51" s="343"/>
      <c r="GAX51" s="343"/>
      <c r="GAY51" s="151"/>
      <c r="GAZ51" s="151"/>
      <c r="GBA51" s="151"/>
      <c r="GBB51" s="343"/>
      <c r="GBC51" s="343"/>
      <c r="GBD51" s="151"/>
      <c r="GBE51" s="151"/>
      <c r="GBF51" s="151"/>
      <c r="GBG51" s="343"/>
      <c r="GBH51" s="343"/>
      <c r="GBI51" s="151"/>
      <c r="GBJ51" s="151"/>
      <c r="GBK51" s="151"/>
      <c r="GBL51" s="343"/>
      <c r="GBM51" s="343"/>
      <c r="GBN51" s="151"/>
      <c r="GBO51" s="151"/>
      <c r="GBP51" s="151"/>
      <c r="GBQ51" s="343"/>
      <c r="GBR51" s="343"/>
      <c r="GBS51" s="151"/>
      <c r="GBT51" s="151"/>
      <c r="GBU51" s="151"/>
      <c r="GBV51" s="343"/>
      <c r="GBW51" s="343"/>
      <c r="GBX51" s="151"/>
      <c r="GBY51" s="151"/>
      <c r="GBZ51" s="151"/>
      <c r="GCA51" s="343"/>
      <c r="GCB51" s="343"/>
      <c r="GCC51" s="151"/>
      <c r="GCD51" s="151"/>
      <c r="GCE51" s="151"/>
      <c r="GCF51" s="343"/>
      <c r="GCG51" s="343"/>
      <c r="GCH51" s="151"/>
      <c r="GCI51" s="151"/>
      <c r="GCJ51" s="151"/>
      <c r="GCK51" s="343"/>
      <c r="GCL51" s="343"/>
      <c r="GCM51" s="151"/>
      <c r="GCN51" s="151"/>
      <c r="GCO51" s="151"/>
      <c r="GCP51" s="343"/>
      <c r="GCQ51" s="343"/>
      <c r="GCR51" s="151"/>
      <c r="GCS51" s="151"/>
      <c r="GCT51" s="151"/>
      <c r="GCU51" s="343"/>
      <c r="GCV51" s="343"/>
      <c r="GCW51" s="151"/>
      <c r="GCX51" s="151"/>
      <c r="GCY51" s="151"/>
      <c r="GCZ51" s="343"/>
      <c r="GDA51" s="343"/>
      <c r="GDB51" s="151"/>
      <c r="GDC51" s="151"/>
      <c r="GDD51" s="151"/>
      <c r="GDE51" s="343"/>
      <c r="GDF51" s="343"/>
      <c r="GDG51" s="151"/>
      <c r="GDH51" s="151"/>
      <c r="GDI51" s="151"/>
      <c r="GDJ51" s="343"/>
      <c r="GDK51" s="343"/>
      <c r="GDL51" s="151"/>
      <c r="GDM51" s="151"/>
      <c r="GDN51" s="151"/>
      <c r="GDO51" s="343"/>
      <c r="GDP51" s="343"/>
      <c r="GDQ51" s="151"/>
      <c r="GDR51" s="151"/>
      <c r="GDS51" s="151"/>
      <c r="GDT51" s="343"/>
      <c r="GDU51" s="343"/>
      <c r="GDV51" s="151"/>
      <c r="GDW51" s="151"/>
      <c r="GDX51" s="151"/>
      <c r="GDY51" s="343"/>
      <c r="GDZ51" s="343"/>
      <c r="GEA51" s="151"/>
      <c r="GEB51" s="151"/>
      <c r="GEC51" s="151"/>
      <c r="GED51" s="343"/>
      <c r="GEE51" s="343"/>
      <c r="GEF51" s="151"/>
      <c r="GEG51" s="151"/>
      <c r="GEH51" s="151"/>
      <c r="GEI51" s="343"/>
      <c r="GEJ51" s="343"/>
      <c r="GEK51" s="151"/>
      <c r="GEL51" s="151"/>
      <c r="GEM51" s="151"/>
      <c r="GEN51" s="343"/>
      <c r="GEO51" s="343"/>
      <c r="GEP51" s="151"/>
      <c r="GEQ51" s="151"/>
      <c r="GER51" s="151"/>
      <c r="GES51" s="343"/>
      <c r="GET51" s="343"/>
      <c r="GEU51" s="151"/>
      <c r="GEV51" s="151"/>
      <c r="GEW51" s="151"/>
      <c r="GEX51" s="343"/>
      <c r="GEY51" s="343"/>
      <c r="GEZ51" s="151"/>
      <c r="GFA51" s="151"/>
      <c r="GFB51" s="151"/>
      <c r="GFC51" s="343"/>
      <c r="GFD51" s="343"/>
      <c r="GFE51" s="151"/>
      <c r="GFF51" s="151"/>
      <c r="GFG51" s="151"/>
      <c r="GFH51" s="343"/>
      <c r="GFI51" s="343"/>
      <c r="GFJ51" s="151"/>
      <c r="GFK51" s="151"/>
      <c r="GFL51" s="151"/>
      <c r="GFM51" s="343"/>
      <c r="GFN51" s="343"/>
      <c r="GFO51" s="151"/>
      <c r="GFP51" s="151"/>
      <c r="GFQ51" s="151"/>
      <c r="GFR51" s="343"/>
      <c r="GFS51" s="343"/>
      <c r="GFT51" s="151"/>
      <c r="GFU51" s="151"/>
      <c r="GFV51" s="151"/>
      <c r="GFW51" s="343"/>
      <c r="GFX51" s="343"/>
      <c r="GFY51" s="151"/>
      <c r="GFZ51" s="151"/>
      <c r="GGA51" s="151"/>
      <c r="GGB51" s="343"/>
      <c r="GGC51" s="343"/>
      <c r="GGD51" s="151"/>
      <c r="GGE51" s="151"/>
      <c r="GGF51" s="151"/>
      <c r="GGG51" s="343"/>
      <c r="GGH51" s="343"/>
      <c r="GGI51" s="151"/>
      <c r="GGJ51" s="151"/>
      <c r="GGK51" s="151"/>
      <c r="GGL51" s="343"/>
      <c r="GGM51" s="343"/>
      <c r="GGN51" s="151"/>
      <c r="GGO51" s="151"/>
      <c r="GGP51" s="151"/>
      <c r="GGQ51" s="343"/>
      <c r="GGR51" s="343"/>
      <c r="GGS51" s="151"/>
      <c r="GGT51" s="151"/>
      <c r="GGU51" s="151"/>
      <c r="GGV51" s="343"/>
      <c r="GGW51" s="343"/>
      <c r="GGX51" s="151"/>
      <c r="GGY51" s="151"/>
      <c r="GGZ51" s="151"/>
      <c r="GHA51" s="343"/>
      <c r="GHB51" s="343"/>
      <c r="GHC51" s="151"/>
      <c r="GHD51" s="151"/>
      <c r="GHE51" s="151"/>
      <c r="GHF51" s="343"/>
      <c r="GHG51" s="343"/>
      <c r="GHH51" s="151"/>
      <c r="GHI51" s="151"/>
      <c r="GHJ51" s="151"/>
      <c r="GHK51" s="343"/>
      <c r="GHL51" s="343"/>
      <c r="GHM51" s="151"/>
      <c r="GHN51" s="151"/>
      <c r="GHO51" s="151"/>
      <c r="GHP51" s="343"/>
      <c r="GHQ51" s="343"/>
      <c r="GHR51" s="151"/>
      <c r="GHS51" s="151"/>
      <c r="GHT51" s="151"/>
      <c r="GHU51" s="343"/>
      <c r="GHV51" s="343"/>
      <c r="GHW51" s="151"/>
      <c r="GHX51" s="151"/>
      <c r="GHY51" s="151"/>
      <c r="GHZ51" s="343"/>
      <c r="GIA51" s="343"/>
      <c r="GIB51" s="151"/>
      <c r="GIC51" s="151"/>
      <c r="GID51" s="151"/>
      <c r="GIE51" s="343"/>
      <c r="GIF51" s="343"/>
      <c r="GIG51" s="151"/>
      <c r="GIH51" s="151"/>
      <c r="GII51" s="151"/>
      <c r="GIJ51" s="343"/>
      <c r="GIK51" s="343"/>
      <c r="GIL51" s="151"/>
      <c r="GIM51" s="151"/>
      <c r="GIN51" s="151"/>
      <c r="GIO51" s="343"/>
      <c r="GIP51" s="343"/>
      <c r="GIQ51" s="151"/>
      <c r="GIR51" s="151"/>
      <c r="GIS51" s="151"/>
      <c r="GIT51" s="343"/>
      <c r="GIU51" s="343"/>
      <c r="GIV51" s="151"/>
      <c r="GIW51" s="151"/>
      <c r="GIX51" s="151"/>
      <c r="GIY51" s="343"/>
      <c r="GIZ51" s="343"/>
      <c r="GJA51" s="151"/>
      <c r="GJB51" s="151"/>
      <c r="GJC51" s="151"/>
      <c r="GJD51" s="343"/>
      <c r="GJE51" s="343"/>
      <c r="GJF51" s="151"/>
      <c r="GJG51" s="151"/>
      <c r="GJH51" s="151"/>
      <c r="GJI51" s="343"/>
      <c r="GJJ51" s="343"/>
      <c r="GJK51" s="151"/>
      <c r="GJL51" s="151"/>
      <c r="GJM51" s="151"/>
      <c r="GJN51" s="343"/>
      <c r="GJO51" s="343"/>
      <c r="GJP51" s="151"/>
      <c r="GJQ51" s="151"/>
      <c r="GJR51" s="151"/>
      <c r="GJS51" s="343"/>
      <c r="GJT51" s="343"/>
      <c r="GJU51" s="151"/>
      <c r="GJV51" s="151"/>
      <c r="GJW51" s="151"/>
      <c r="GJX51" s="343"/>
      <c r="GJY51" s="343"/>
      <c r="GJZ51" s="151"/>
      <c r="GKA51" s="151"/>
      <c r="GKB51" s="151"/>
      <c r="GKC51" s="343"/>
      <c r="GKD51" s="343"/>
      <c r="GKE51" s="151"/>
      <c r="GKF51" s="151"/>
      <c r="GKG51" s="151"/>
      <c r="GKH51" s="343"/>
      <c r="GKI51" s="343"/>
      <c r="GKJ51" s="151"/>
      <c r="GKK51" s="151"/>
      <c r="GKL51" s="151"/>
      <c r="GKM51" s="343"/>
      <c r="GKN51" s="343"/>
      <c r="GKO51" s="151"/>
      <c r="GKP51" s="151"/>
      <c r="GKQ51" s="151"/>
      <c r="GKR51" s="343"/>
      <c r="GKS51" s="343"/>
      <c r="GKT51" s="151"/>
      <c r="GKU51" s="151"/>
      <c r="GKV51" s="151"/>
      <c r="GKW51" s="343"/>
      <c r="GKX51" s="343"/>
      <c r="GKY51" s="151"/>
      <c r="GKZ51" s="151"/>
      <c r="GLA51" s="151"/>
      <c r="GLB51" s="343"/>
      <c r="GLC51" s="343"/>
      <c r="GLD51" s="151"/>
      <c r="GLE51" s="151"/>
      <c r="GLF51" s="151"/>
      <c r="GLG51" s="343"/>
      <c r="GLH51" s="343"/>
      <c r="GLI51" s="151"/>
      <c r="GLJ51" s="151"/>
      <c r="GLK51" s="151"/>
      <c r="GLL51" s="343"/>
      <c r="GLM51" s="343"/>
      <c r="GLN51" s="151"/>
      <c r="GLO51" s="151"/>
      <c r="GLP51" s="151"/>
      <c r="GLQ51" s="343"/>
      <c r="GLR51" s="343"/>
      <c r="GLS51" s="151"/>
      <c r="GLT51" s="151"/>
      <c r="GLU51" s="151"/>
      <c r="GLV51" s="343"/>
      <c r="GLW51" s="343"/>
      <c r="GLX51" s="151"/>
      <c r="GLY51" s="151"/>
      <c r="GLZ51" s="151"/>
      <c r="GMA51" s="343"/>
      <c r="GMB51" s="343"/>
      <c r="GMC51" s="151"/>
      <c r="GMD51" s="151"/>
      <c r="GME51" s="151"/>
      <c r="GMF51" s="343"/>
      <c r="GMG51" s="343"/>
      <c r="GMH51" s="151"/>
      <c r="GMI51" s="151"/>
      <c r="GMJ51" s="151"/>
      <c r="GMK51" s="343"/>
      <c r="GML51" s="343"/>
      <c r="GMM51" s="151"/>
      <c r="GMN51" s="151"/>
      <c r="GMO51" s="151"/>
      <c r="GMP51" s="343"/>
      <c r="GMQ51" s="343"/>
      <c r="GMR51" s="151"/>
      <c r="GMS51" s="151"/>
      <c r="GMT51" s="151"/>
      <c r="GMU51" s="343"/>
      <c r="GMV51" s="343"/>
      <c r="GMW51" s="151"/>
      <c r="GMX51" s="151"/>
      <c r="GMY51" s="151"/>
      <c r="GMZ51" s="343"/>
      <c r="GNA51" s="343"/>
      <c r="GNB51" s="151"/>
      <c r="GNC51" s="151"/>
      <c r="GND51" s="151"/>
      <c r="GNE51" s="343"/>
      <c r="GNF51" s="343"/>
      <c r="GNG51" s="151"/>
      <c r="GNH51" s="151"/>
      <c r="GNI51" s="151"/>
      <c r="GNJ51" s="343"/>
      <c r="GNK51" s="343"/>
      <c r="GNL51" s="151"/>
      <c r="GNM51" s="151"/>
      <c r="GNN51" s="151"/>
      <c r="GNO51" s="343"/>
      <c r="GNP51" s="343"/>
      <c r="GNQ51" s="151"/>
      <c r="GNR51" s="151"/>
      <c r="GNS51" s="151"/>
      <c r="GNT51" s="343"/>
      <c r="GNU51" s="343"/>
      <c r="GNV51" s="151"/>
      <c r="GNW51" s="151"/>
      <c r="GNX51" s="151"/>
      <c r="GNY51" s="343"/>
      <c r="GNZ51" s="343"/>
      <c r="GOA51" s="151"/>
      <c r="GOB51" s="151"/>
      <c r="GOC51" s="151"/>
      <c r="GOD51" s="343"/>
      <c r="GOE51" s="343"/>
      <c r="GOF51" s="151"/>
      <c r="GOG51" s="151"/>
      <c r="GOH51" s="151"/>
      <c r="GOI51" s="343"/>
      <c r="GOJ51" s="343"/>
      <c r="GOK51" s="151"/>
      <c r="GOL51" s="151"/>
      <c r="GOM51" s="151"/>
      <c r="GON51" s="343"/>
      <c r="GOO51" s="343"/>
      <c r="GOP51" s="151"/>
      <c r="GOQ51" s="151"/>
      <c r="GOR51" s="151"/>
      <c r="GOS51" s="343"/>
      <c r="GOT51" s="343"/>
      <c r="GOU51" s="151"/>
      <c r="GOV51" s="151"/>
      <c r="GOW51" s="151"/>
      <c r="GOX51" s="343"/>
      <c r="GOY51" s="343"/>
      <c r="GOZ51" s="151"/>
      <c r="GPA51" s="151"/>
      <c r="GPB51" s="151"/>
      <c r="GPC51" s="343"/>
      <c r="GPD51" s="343"/>
      <c r="GPE51" s="151"/>
      <c r="GPF51" s="151"/>
      <c r="GPG51" s="151"/>
      <c r="GPH51" s="343"/>
      <c r="GPI51" s="343"/>
      <c r="GPJ51" s="151"/>
      <c r="GPK51" s="151"/>
      <c r="GPL51" s="151"/>
      <c r="GPM51" s="343"/>
      <c r="GPN51" s="343"/>
      <c r="GPO51" s="151"/>
      <c r="GPP51" s="151"/>
      <c r="GPQ51" s="151"/>
      <c r="GPR51" s="343"/>
      <c r="GPS51" s="343"/>
      <c r="GPT51" s="151"/>
      <c r="GPU51" s="151"/>
      <c r="GPV51" s="151"/>
      <c r="GPW51" s="343"/>
      <c r="GPX51" s="343"/>
      <c r="GPY51" s="151"/>
      <c r="GPZ51" s="151"/>
      <c r="GQA51" s="151"/>
      <c r="GQB51" s="343"/>
      <c r="GQC51" s="343"/>
      <c r="GQD51" s="151"/>
      <c r="GQE51" s="151"/>
      <c r="GQF51" s="151"/>
      <c r="GQG51" s="343"/>
      <c r="GQH51" s="343"/>
      <c r="GQI51" s="151"/>
      <c r="GQJ51" s="151"/>
      <c r="GQK51" s="151"/>
      <c r="GQL51" s="343"/>
      <c r="GQM51" s="343"/>
      <c r="GQN51" s="151"/>
      <c r="GQO51" s="151"/>
      <c r="GQP51" s="151"/>
      <c r="GQQ51" s="343"/>
      <c r="GQR51" s="343"/>
      <c r="GQS51" s="151"/>
      <c r="GQT51" s="151"/>
      <c r="GQU51" s="151"/>
      <c r="GQV51" s="343"/>
      <c r="GQW51" s="343"/>
      <c r="GQX51" s="151"/>
      <c r="GQY51" s="151"/>
      <c r="GQZ51" s="151"/>
      <c r="GRA51" s="343"/>
      <c r="GRB51" s="343"/>
      <c r="GRC51" s="151"/>
      <c r="GRD51" s="151"/>
      <c r="GRE51" s="151"/>
      <c r="GRF51" s="343"/>
      <c r="GRG51" s="343"/>
      <c r="GRH51" s="151"/>
      <c r="GRI51" s="151"/>
      <c r="GRJ51" s="151"/>
      <c r="GRK51" s="343"/>
      <c r="GRL51" s="343"/>
      <c r="GRM51" s="151"/>
      <c r="GRN51" s="151"/>
      <c r="GRO51" s="151"/>
      <c r="GRP51" s="343"/>
      <c r="GRQ51" s="343"/>
      <c r="GRR51" s="151"/>
      <c r="GRS51" s="151"/>
      <c r="GRT51" s="151"/>
      <c r="GRU51" s="343"/>
      <c r="GRV51" s="343"/>
      <c r="GRW51" s="151"/>
      <c r="GRX51" s="151"/>
      <c r="GRY51" s="151"/>
      <c r="GRZ51" s="343"/>
      <c r="GSA51" s="343"/>
      <c r="GSB51" s="151"/>
      <c r="GSC51" s="151"/>
      <c r="GSD51" s="151"/>
      <c r="GSE51" s="343"/>
      <c r="GSF51" s="343"/>
      <c r="GSG51" s="151"/>
      <c r="GSH51" s="151"/>
      <c r="GSI51" s="151"/>
      <c r="GSJ51" s="343"/>
      <c r="GSK51" s="343"/>
      <c r="GSL51" s="151"/>
      <c r="GSM51" s="151"/>
      <c r="GSN51" s="151"/>
      <c r="GSO51" s="343"/>
      <c r="GSP51" s="343"/>
      <c r="GSQ51" s="151"/>
      <c r="GSR51" s="151"/>
      <c r="GSS51" s="151"/>
      <c r="GST51" s="343"/>
      <c r="GSU51" s="343"/>
      <c r="GSV51" s="151"/>
      <c r="GSW51" s="151"/>
      <c r="GSX51" s="151"/>
      <c r="GSY51" s="343"/>
      <c r="GSZ51" s="343"/>
      <c r="GTA51" s="151"/>
      <c r="GTB51" s="151"/>
      <c r="GTC51" s="151"/>
      <c r="GTD51" s="343"/>
      <c r="GTE51" s="343"/>
      <c r="GTF51" s="151"/>
      <c r="GTG51" s="151"/>
      <c r="GTH51" s="151"/>
      <c r="GTI51" s="343"/>
      <c r="GTJ51" s="343"/>
      <c r="GTK51" s="151"/>
      <c r="GTL51" s="151"/>
      <c r="GTM51" s="151"/>
      <c r="GTN51" s="343"/>
      <c r="GTO51" s="343"/>
      <c r="GTP51" s="151"/>
      <c r="GTQ51" s="151"/>
      <c r="GTR51" s="151"/>
      <c r="GTS51" s="343"/>
      <c r="GTT51" s="343"/>
      <c r="GTU51" s="151"/>
      <c r="GTV51" s="151"/>
      <c r="GTW51" s="151"/>
      <c r="GTX51" s="343"/>
      <c r="GTY51" s="343"/>
      <c r="GTZ51" s="151"/>
      <c r="GUA51" s="151"/>
      <c r="GUB51" s="151"/>
      <c r="GUC51" s="343"/>
      <c r="GUD51" s="343"/>
      <c r="GUE51" s="151"/>
      <c r="GUF51" s="151"/>
      <c r="GUG51" s="151"/>
      <c r="GUH51" s="343"/>
      <c r="GUI51" s="343"/>
      <c r="GUJ51" s="151"/>
      <c r="GUK51" s="151"/>
      <c r="GUL51" s="151"/>
      <c r="GUM51" s="343"/>
      <c r="GUN51" s="343"/>
      <c r="GUO51" s="151"/>
      <c r="GUP51" s="151"/>
      <c r="GUQ51" s="151"/>
      <c r="GUR51" s="343"/>
      <c r="GUS51" s="343"/>
      <c r="GUT51" s="151"/>
      <c r="GUU51" s="151"/>
      <c r="GUV51" s="151"/>
      <c r="GUW51" s="343"/>
      <c r="GUX51" s="343"/>
      <c r="GUY51" s="151"/>
      <c r="GUZ51" s="151"/>
      <c r="GVA51" s="151"/>
      <c r="GVB51" s="343"/>
      <c r="GVC51" s="343"/>
      <c r="GVD51" s="151"/>
      <c r="GVE51" s="151"/>
      <c r="GVF51" s="151"/>
      <c r="GVG51" s="343"/>
      <c r="GVH51" s="343"/>
      <c r="GVI51" s="151"/>
      <c r="GVJ51" s="151"/>
      <c r="GVK51" s="151"/>
      <c r="GVL51" s="343"/>
      <c r="GVM51" s="343"/>
      <c r="GVN51" s="151"/>
      <c r="GVO51" s="151"/>
      <c r="GVP51" s="151"/>
      <c r="GVQ51" s="343"/>
      <c r="GVR51" s="343"/>
      <c r="GVS51" s="151"/>
      <c r="GVT51" s="151"/>
      <c r="GVU51" s="151"/>
      <c r="GVV51" s="343"/>
      <c r="GVW51" s="343"/>
      <c r="GVX51" s="151"/>
      <c r="GVY51" s="151"/>
      <c r="GVZ51" s="151"/>
      <c r="GWA51" s="343"/>
      <c r="GWB51" s="343"/>
      <c r="GWC51" s="151"/>
      <c r="GWD51" s="151"/>
      <c r="GWE51" s="151"/>
      <c r="GWF51" s="343"/>
      <c r="GWG51" s="343"/>
      <c r="GWH51" s="151"/>
      <c r="GWI51" s="151"/>
      <c r="GWJ51" s="151"/>
      <c r="GWK51" s="343"/>
      <c r="GWL51" s="343"/>
      <c r="GWM51" s="151"/>
      <c r="GWN51" s="151"/>
      <c r="GWO51" s="151"/>
      <c r="GWP51" s="343"/>
      <c r="GWQ51" s="343"/>
      <c r="GWR51" s="151"/>
      <c r="GWS51" s="151"/>
      <c r="GWT51" s="151"/>
      <c r="GWU51" s="343"/>
      <c r="GWV51" s="343"/>
      <c r="GWW51" s="151"/>
      <c r="GWX51" s="151"/>
      <c r="GWY51" s="151"/>
      <c r="GWZ51" s="343"/>
      <c r="GXA51" s="343"/>
      <c r="GXB51" s="151"/>
      <c r="GXC51" s="151"/>
      <c r="GXD51" s="151"/>
      <c r="GXE51" s="343"/>
      <c r="GXF51" s="343"/>
      <c r="GXG51" s="151"/>
      <c r="GXH51" s="151"/>
      <c r="GXI51" s="151"/>
      <c r="GXJ51" s="343"/>
      <c r="GXK51" s="343"/>
      <c r="GXL51" s="151"/>
      <c r="GXM51" s="151"/>
      <c r="GXN51" s="151"/>
      <c r="GXO51" s="343"/>
      <c r="GXP51" s="343"/>
      <c r="GXQ51" s="151"/>
      <c r="GXR51" s="151"/>
      <c r="GXS51" s="151"/>
      <c r="GXT51" s="343"/>
      <c r="GXU51" s="343"/>
      <c r="GXV51" s="151"/>
      <c r="GXW51" s="151"/>
      <c r="GXX51" s="151"/>
      <c r="GXY51" s="343"/>
      <c r="GXZ51" s="343"/>
      <c r="GYA51" s="151"/>
      <c r="GYB51" s="151"/>
      <c r="GYC51" s="151"/>
      <c r="GYD51" s="343"/>
      <c r="GYE51" s="343"/>
      <c r="GYF51" s="151"/>
      <c r="GYG51" s="151"/>
      <c r="GYH51" s="151"/>
      <c r="GYI51" s="343"/>
      <c r="GYJ51" s="343"/>
      <c r="GYK51" s="151"/>
      <c r="GYL51" s="151"/>
      <c r="GYM51" s="151"/>
      <c r="GYN51" s="343"/>
      <c r="GYO51" s="343"/>
      <c r="GYP51" s="151"/>
      <c r="GYQ51" s="151"/>
      <c r="GYR51" s="151"/>
      <c r="GYS51" s="343"/>
      <c r="GYT51" s="343"/>
      <c r="GYU51" s="151"/>
      <c r="GYV51" s="151"/>
      <c r="GYW51" s="151"/>
      <c r="GYX51" s="343"/>
      <c r="GYY51" s="343"/>
      <c r="GYZ51" s="151"/>
      <c r="GZA51" s="151"/>
      <c r="GZB51" s="151"/>
      <c r="GZC51" s="343"/>
      <c r="GZD51" s="343"/>
      <c r="GZE51" s="151"/>
      <c r="GZF51" s="151"/>
      <c r="GZG51" s="151"/>
      <c r="GZH51" s="343"/>
      <c r="GZI51" s="343"/>
      <c r="GZJ51" s="151"/>
      <c r="GZK51" s="151"/>
      <c r="GZL51" s="151"/>
      <c r="GZM51" s="343"/>
      <c r="GZN51" s="343"/>
      <c r="GZO51" s="151"/>
      <c r="GZP51" s="151"/>
      <c r="GZQ51" s="151"/>
      <c r="GZR51" s="343"/>
      <c r="GZS51" s="343"/>
      <c r="GZT51" s="151"/>
      <c r="GZU51" s="151"/>
      <c r="GZV51" s="151"/>
      <c r="GZW51" s="343"/>
      <c r="GZX51" s="343"/>
      <c r="GZY51" s="151"/>
      <c r="GZZ51" s="151"/>
      <c r="HAA51" s="151"/>
      <c r="HAB51" s="343"/>
      <c r="HAC51" s="343"/>
      <c r="HAD51" s="151"/>
      <c r="HAE51" s="151"/>
      <c r="HAF51" s="151"/>
      <c r="HAG51" s="343"/>
      <c r="HAH51" s="343"/>
      <c r="HAI51" s="151"/>
      <c r="HAJ51" s="151"/>
      <c r="HAK51" s="151"/>
      <c r="HAL51" s="343"/>
      <c r="HAM51" s="343"/>
      <c r="HAN51" s="151"/>
      <c r="HAO51" s="151"/>
      <c r="HAP51" s="151"/>
      <c r="HAQ51" s="343"/>
      <c r="HAR51" s="343"/>
      <c r="HAS51" s="151"/>
      <c r="HAT51" s="151"/>
      <c r="HAU51" s="151"/>
      <c r="HAV51" s="343"/>
      <c r="HAW51" s="343"/>
      <c r="HAX51" s="151"/>
      <c r="HAY51" s="151"/>
      <c r="HAZ51" s="151"/>
      <c r="HBA51" s="343"/>
      <c r="HBB51" s="343"/>
      <c r="HBC51" s="151"/>
      <c r="HBD51" s="151"/>
      <c r="HBE51" s="151"/>
      <c r="HBF51" s="343"/>
      <c r="HBG51" s="343"/>
      <c r="HBH51" s="151"/>
      <c r="HBI51" s="151"/>
      <c r="HBJ51" s="151"/>
      <c r="HBK51" s="343"/>
      <c r="HBL51" s="343"/>
      <c r="HBM51" s="151"/>
      <c r="HBN51" s="151"/>
      <c r="HBO51" s="151"/>
      <c r="HBP51" s="343"/>
      <c r="HBQ51" s="343"/>
      <c r="HBR51" s="151"/>
      <c r="HBS51" s="151"/>
      <c r="HBT51" s="151"/>
      <c r="HBU51" s="343"/>
      <c r="HBV51" s="343"/>
      <c r="HBW51" s="151"/>
      <c r="HBX51" s="151"/>
      <c r="HBY51" s="151"/>
      <c r="HBZ51" s="343"/>
      <c r="HCA51" s="343"/>
      <c r="HCB51" s="151"/>
      <c r="HCC51" s="151"/>
      <c r="HCD51" s="151"/>
      <c r="HCE51" s="343"/>
      <c r="HCF51" s="343"/>
      <c r="HCG51" s="151"/>
      <c r="HCH51" s="151"/>
      <c r="HCI51" s="151"/>
      <c r="HCJ51" s="343"/>
      <c r="HCK51" s="343"/>
      <c r="HCL51" s="151"/>
      <c r="HCM51" s="151"/>
      <c r="HCN51" s="151"/>
      <c r="HCO51" s="343"/>
      <c r="HCP51" s="343"/>
      <c r="HCQ51" s="151"/>
      <c r="HCR51" s="151"/>
      <c r="HCS51" s="151"/>
      <c r="HCT51" s="343"/>
      <c r="HCU51" s="343"/>
      <c r="HCV51" s="151"/>
      <c r="HCW51" s="151"/>
      <c r="HCX51" s="151"/>
      <c r="HCY51" s="343"/>
      <c r="HCZ51" s="343"/>
      <c r="HDA51" s="151"/>
      <c r="HDB51" s="151"/>
      <c r="HDC51" s="151"/>
      <c r="HDD51" s="343"/>
      <c r="HDE51" s="343"/>
      <c r="HDF51" s="151"/>
      <c r="HDG51" s="151"/>
      <c r="HDH51" s="151"/>
      <c r="HDI51" s="343"/>
      <c r="HDJ51" s="343"/>
      <c r="HDK51" s="151"/>
      <c r="HDL51" s="151"/>
      <c r="HDM51" s="151"/>
      <c r="HDN51" s="343"/>
      <c r="HDO51" s="343"/>
      <c r="HDP51" s="151"/>
      <c r="HDQ51" s="151"/>
      <c r="HDR51" s="151"/>
      <c r="HDS51" s="343"/>
      <c r="HDT51" s="343"/>
      <c r="HDU51" s="151"/>
      <c r="HDV51" s="151"/>
      <c r="HDW51" s="151"/>
      <c r="HDX51" s="343"/>
      <c r="HDY51" s="343"/>
      <c r="HDZ51" s="151"/>
      <c r="HEA51" s="151"/>
      <c r="HEB51" s="151"/>
      <c r="HEC51" s="343"/>
      <c r="HED51" s="343"/>
      <c r="HEE51" s="151"/>
      <c r="HEF51" s="151"/>
      <c r="HEG51" s="151"/>
      <c r="HEH51" s="343"/>
      <c r="HEI51" s="343"/>
      <c r="HEJ51" s="151"/>
      <c r="HEK51" s="151"/>
      <c r="HEL51" s="151"/>
      <c r="HEM51" s="343"/>
      <c r="HEN51" s="343"/>
      <c r="HEO51" s="151"/>
      <c r="HEP51" s="151"/>
      <c r="HEQ51" s="151"/>
      <c r="HER51" s="343"/>
      <c r="HES51" s="343"/>
      <c r="HET51" s="151"/>
      <c r="HEU51" s="151"/>
      <c r="HEV51" s="151"/>
      <c r="HEW51" s="343"/>
      <c r="HEX51" s="343"/>
      <c r="HEY51" s="151"/>
      <c r="HEZ51" s="151"/>
      <c r="HFA51" s="151"/>
      <c r="HFB51" s="343"/>
      <c r="HFC51" s="343"/>
      <c r="HFD51" s="151"/>
      <c r="HFE51" s="151"/>
      <c r="HFF51" s="151"/>
      <c r="HFG51" s="343"/>
      <c r="HFH51" s="343"/>
      <c r="HFI51" s="151"/>
      <c r="HFJ51" s="151"/>
      <c r="HFK51" s="151"/>
      <c r="HFL51" s="343"/>
      <c r="HFM51" s="343"/>
      <c r="HFN51" s="151"/>
      <c r="HFO51" s="151"/>
      <c r="HFP51" s="151"/>
      <c r="HFQ51" s="343"/>
      <c r="HFR51" s="343"/>
      <c r="HFS51" s="151"/>
      <c r="HFT51" s="151"/>
      <c r="HFU51" s="151"/>
      <c r="HFV51" s="343"/>
      <c r="HFW51" s="343"/>
      <c r="HFX51" s="151"/>
      <c r="HFY51" s="151"/>
      <c r="HFZ51" s="151"/>
      <c r="HGA51" s="343"/>
      <c r="HGB51" s="343"/>
      <c r="HGC51" s="151"/>
      <c r="HGD51" s="151"/>
      <c r="HGE51" s="151"/>
      <c r="HGF51" s="343"/>
      <c r="HGG51" s="343"/>
      <c r="HGH51" s="151"/>
      <c r="HGI51" s="151"/>
      <c r="HGJ51" s="151"/>
      <c r="HGK51" s="343"/>
      <c r="HGL51" s="343"/>
      <c r="HGM51" s="151"/>
      <c r="HGN51" s="151"/>
      <c r="HGO51" s="151"/>
      <c r="HGP51" s="343"/>
      <c r="HGQ51" s="343"/>
      <c r="HGR51" s="151"/>
      <c r="HGS51" s="151"/>
      <c r="HGT51" s="151"/>
      <c r="HGU51" s="343"/>
      <c r="HGV51" s="343"/>
      <c r="HGW51" s="151"/>
      <c r="HGX51" s="151"/>
      <c r="HGY51" s="151"/>
      <c r="HGZ51" s="343"/>
      <c r="HHA51" s="343"/>
      <c r="HHB51" s="151"/>
      <c r="HHC51" s="151"/>
      <c r="HHD51" s="151"/>
      <c r="HHE51" s="343"/>
      <c r="HHF51" s="343"/>
      <c r="HHG51" s="151"/>
      <c r="HHH51" s="151"/>
      <c r="HHI51" s="151"/>
      <c r="HHJ51" s="343"/>
      <c r="HHK51" s="343"/>
      <c r="HHL51" s="151"/>
      <c r="HHM51" s="151"/>
      <c r="HHN51" s="151"/>
      <c r="HHO51" s="343"/>
      <c r="HHP51" s="343"/>
      <c r="HHQ51" s="151"/>
      <c r="HHR51" s="151"/>
      <c r="HHS51" s="151"/>
      <c r="HHT51" s="343"/>
      <c r="HHU51" s="343"/>
      <c r="HHV51" s="151"/>
      <c r="HHW51" s="151"/>
      <c r="HHX51" s="151"/>
      <c r="HHY51" s="343"/>
      <c r="HHZ51" s="343"/>
      <c r="HIA51" s="151"/>
      <c r="HIB51" s="151"/>
      <c r="HIC51" s="151"/>
      <c r="HID51" s="343"/>
      <c r="HIE51" s="343"/>
      <c r="HIF51" s="151"/>
      <c r="HIG51" s="151"/>
      <c r="HIH51" s="151"/>
      <c r="HII51" s="343"/>
      <c r="HIJ51" s="343"/>
      <c r="HIK51" s="151"/>
      <c r="HIL51" s="151"/>
      <c r="HIM51" s="151"/>
      <c r="HIN51" s="343"/>
      <c r="HIO51" s="343"/>
      <c r="HIP51" s="151"/>
      <c r="HIQ51" s="151"/>
      <c r="HIR51" s="151"/>
      <c r="HIS51" s="343"/>
      <c r="HIT51" s="343"/>
      <c r="HIU51" s="151"/>
      <c r="HIV51" s="151"/>
      <c r="HIW51" s="151"/>
      <c r="HIX51" s="343"/>
      <c r="HIY51" s="343"/>
      <c r="HIZ51" s="151"/>
      <c r="HJA51" s="151"/>
      <c r="HJB51" s="151"/>
      <c r="HJC51" s="343"/>
      <c r="HJD51" s="343"/>
      <c r="HJE51" s="151"/>
      <c r="HJF51" s="151"/>
      <c r="HJG51" s="151"/>
      <c r="HJH51" s="343"/>
      <c r="HJI51" s="343"/>
      <c r="HJJ51" s="151"/>
      <c r="HJK51" s="151"/>
      <c r="HJL51" s="151"/>
      <c r="HJM51" s="343"/>
      <c r="HJN51" s="343"/>
      <c r="HJO51" s="151"/>
      <c r="HJP51" s="151"/>
      <c r="HJQ51" s="151"/>
      <c r="HJR51" s="343"/>
      <c r="HJS51" s="343"/>
      <c r="HJT51" s="151"/>
      <c r="HJU51" s="151"/>
      <c r="HJV51" s="151"/>
      <c r="HJW51" s="343"/>
      <c r="HJX51" s="343"/>
      <c r="HJY51" s="151"/>
      <c r="HJZ51" s="151"/>
      <c r="HKA51" s="151"/>
      <c r="HKB51" s="343"/>
      <c r="HKC51" s="343"/>
      <c r="HKD51" s="151"/>
      <c r="HKE51" s="151"/>
      <c r="HKF51" s="151"/>
      <c r="HKG51" s="343"/>
      <c r="HKH51" s="343"/>
      <c r="HKI51" s="151"/>
      <c r="HKJ51" s="151"/>
      <c r="HKK51" s="151"/>
      <c r="HKL51" s="343"/>
      <c r="HKM51" s="343"/>
      <c r="HKN51" s="151"/>
      <c r="HKO51" s="151"/>
      <c r="HKP51" s="151"/>
      <c r="HKQ51" s="343"/>
      <c r="HKR51" s="343"/>
      <c r="HKS51" s="151"/>
      <c r="HKT51" s="151"/>
      <c r="HKU51" s="151"/>
      <c r="HKV51" s="343"/>
      <c r="HKW51" s="343"/>
      <c r="HKX51" s="151"/>
      <c r="HKY51" s="151"/>
      <c r="HKZ51" s="151"/>
      <c r="HLA51" s="343"/>
      <c r="HLB51" s="343"/>
      <c r="HLC51" s="151"/>
      <c r="HLD51" s="151"/>
      <c r="HLE51" s="151"/>
      <c r="HLF51" s="343"/>
      <c r="HLG51" s="343"/>
      <c r="HLH51" s="151"/>
      <c r="HLI51" s="151"/>
      <c r="HLJ51" s="151"/>
      <c r="HLK51" s="343"/>
      <c r="HLL51" s="343"/>
      <c r="HLM51" s="151"/>
      <c r="HLN51" s="151"/>
      <c r="HLO51" s="151"/>
      <c r="HLP51" s="343"/>
      <c r="HLQ51" s="343"/>
      <c r="HLR51" s="151"/>
      <c r="HLS51" s="151"/>
      <c r="HLT51" s="151"/>
      <c r="HLU51" s="343"/>
      <c r="HLV51" s="343"/>
      <c r="HLW51" s="151"/>
      <c r="HLX51" s="151"/>
      <c r="HLY51" s="151"/>
      <c r="HLZ51" s="343"/>
      <c r="HMA51" s="343"/>
      <c r="HMB51" s="151"/>
      <c r="HMC51" s="151"/>
      <c r="HMD51" s="151"/>
      <c r="HME51" s="343"/>
      <c r="HMF51" s="343"/>
      <c r="HMG51" s="151"/>
      <c r="HMH51" s="151"/>
      <c r="HMI51" s="151"/>
      <c r="HMJ51" s="343"/>
      <c r="HMK51" s="343"/>
      <c r="HML51" s="151"/>
      <c r="HMM51" s="151"/>
      <c r="HMN51" s="151"/>
      <c r="HMO51" s="343"/>
      <c r="HMP51" s="343"/>
      <c r="HMQ51" s="151"/>
      <c r="HMR51" s="151"/>
      <c r="HMS51" s="151"/>
      <c r="HMT51" s="343"/>
      <c r="HMU51" s="343"/>
      <c r="HMV51" s="151"/>
      <c r="HMW51" s="151"/>
      <c r="HMX51" s="151"/>
      <c r="HMY51" s="343"/>
      <c r="HMZ51" s="343"/>
      <c r="HNA51" s="151"/>
      <c r="HNB51" s="151"/>
      <c r="HNC51" s="151"/>
      <c r="HND51" s="343"/>
      <c r="HNE51" s="343"/>
      <c r="HNF51" s="151"/>
      <c r="HNG51" s="151"/>
      <c r="HNH51" s="151"/>
      <c r="HNI51" s="343"/>
      <c r="HNJ51" s="343"/>
      <c r="HNK51" s="151"/>
      <c r="HNL51" s="151"/>
      <c r="HNM51" s="151"/>
      <c r="HNN51" s="343"/>
      <c r="HNO51" s="343"/>
      <c r="HNP51" s="151"/>
      <c r="HNQ51" s="151"/>
      <c r="HNR51" s="151"/>
      <c r="HNS51" s="343"/>
      <c r="HNT51" s="343"/>
      <c r="HNU51" s="151"/>
      <c r="HNV51" s="151"/>
      <c r="HNW51" s="151"/>
      <c r="HNX51" s="343"/>
      <c r="HNY51" s="343"/>
      <c r="HNZ51" s="151"/>
      <c r="HOA51" s="151"/>
      <c r="HOB51" s="151"/>
      <c r="HOC51" s="343"/>
      <c r="HOD51" s="343"/>
      <c r="HOE51" s="151"/>
      <c r="HOF51" s="151"/>
      <c r="HOG51" s="151"/>
      <c r="HOH51" s="343"/>
      <c r="HOI51" s="343"/>
      <c r="HOJ51" s="151"/>
      <c r="HOK51" s="151"/>
      <c r="HOL51" s="151"/>
      <c r="HOM51" s="343"/>
      <c r="HON51" s="343"/>
      <c r="HOO51" s="151"/>
      <c r="HOP51" s="151"/>
      <c r="HOQ51" s="151"/>
      <c r="HOR51" s="343"/>
      <c r="HOS51" s="343"/>
      <c r="HOT51" s="151"/>
      <c r="HOU51" s="151"/>
      <c r="HOV51" s="151"/>
      <c r="HOW51" s="343"/>
      <c r="HOX51" s="343"/>
      <c r="HOY51" s="151"/>
      <c r="HOZ51" s="151"/>
      <c r="HPA51" s="151"/>
      <c r="HPB51" s="343"/>
      <c r="HPC51" s="343"/>
      <c r="HPD51" s="151"/>
      <c r="HPE51" s="151"/>
      <c r="HPF51" s="151"/>
      <c r="HPG51" s="343"/>
      <c r="HPH51" s="343"/>
      <c r="HPI51" s="151"/>
      <c r="HPJ51" s="151"/>
      <c r="HPK51" s="151"/>
      <c r="HPL51" s="343"/>
      <c r="HPM51" s="343"/>
      <c r="HPN51" s="151"/>
      <c r="HPO51" s="151"/>
      <c r="HPP51" s="151"/>
      <c r="HPQ51" s="343"/>
      <c r="HPR51" s="343"/>
      <c r="HPS51" s="151"/>
      <c r="HPT51" s="151"/>
      <c r="HPU51" s="151"/>
      <c r="HPV51" s="343"/>
      <c r="HPW51" s="343"/>
      <c r="HPX51" s="151"/>
      <c r="HPY51" s="151"/>
      <c r="HPZ51" s="151"/>
      <c r="HQA51" s="343"/>
      <c r="HQB51" s="343"/>
      <c r="HQC51" s="151"/>
      <c r="HQD51" s="151"/>
      <c r="HQE51" s="151"/>
      <c r="HQF51" s="343"/>
      <c r="HQG51" s="343"/>
      <c r="HQH51" s="151"/>
      <c r="HQI51" s="151"/>
      <c r="HQJ51" s="151"/>
      <c r="HQK51" s="343"/>
      <c r="HQL51" s="343"/>
      <c r="HQM51" s="151"/>
      <c r="HQN51" s="151"/>
      <c r="HQO51" s="151"/>
      <c r="HQP51" s="343"/>
      <c r="HQQ51" s="343"/>
      <c r="HQR51" s="151"/>
      <c r="HQS51" s="151"/>
      <c r="HQT51" s="151"/>
      <c r="HQU51" s="343"/>
      <c r="HQV51" s="343"/>
      <c r="HQW51" s="151"/>
      <c r="HQX51" s="151"/>
      <c r="HQY51" s="151"/>
      <c r="HQZ51" s="343"/>
      <c r="HRA51" s="343"/>
      <c r="HRB51" s="151"/>
      <c r="HRC51" s="151"/>
      <c r="HRD51" s="151"/>
      <c r="HRE51" s="343"/>
      <c r="HRF51" s="343"/>
      <c r="HRG51" s="151"/>
      <c r="HRH51" s="151"/>
      <c r="HRI51" s="151"/>
      <c r="HRJ51" s="343"/>
      <c r="HRK51" s="343"/>
      <c r="HRL51" s="151"/>
      <c r="HRM51" s="151"/>
      <c r="HRN51" s="151"/>
      <c r="HRO51" s="343"/>
      <c r="HRP51" s="343"/>
      <c r="HRQ51" s="151"/>
      <c r="HRR51" s="151"/>
      <c r="HRS51" s="151"/>
      <c r="HRT51" s="343"/>
      <c r="HRU51" s="343"/>
      <c r="HRV51" s="151"/>
      <c r="HRW51" s="151"/>
      <c r="HRX51" s="151"/>
      <c r="HRY51" s="343"/>
      <c r="HRZ51" s="343"/>
      <c r="HSA51" s="151"/>
      <c r="HSB51" s="151"/>
      <c r="HSC51" s="151"/>
      <c r="HSD51" s="343"/>
      <c r="HSE51" s="343"/>
      <c r="HSF51" s="151"/>
      <c r="HSG51" s="151"/>
      <c r="HSH51" s="151"/>
      <c r="HSI51" s="343"/>
      <c r="HSJ51" s="343"/>
      <c r="HSK51" s="151"/>
      <c r="HSL51" s="151"/>
      <c r="HSM51" s="151"/>
      <c r="HSN51" s="343"/>
      <c r="HSO51" s="343"/>
      <c r="HSP51" s="151"/>
      <c r="HSQ51" s="151"/>
      <c r="HSR51" s="151"/>
      <c r="HSS51" s="343"/>
      <c r="HST51" s="343"/>
      <c r="HSU51" s="151"/>
      <c r="HSV51" s="151"/>
      <c r="HSW51" s="151"/>
      <c r="HSX51" s="343"/>
      <c r="HSY51" s="343"/>
      <c r="HSZ51" s="151"/>
      <c r="HTA51" s="151"/>
      <c r="HTB51" s="151"/>
      <c r="HTC51" s="343"/>
      <c r="HTD51" s="343"/>
      <c r="HTE51" s="151"/>
      <c r="HTF51" s="151"/>
      <c r="HTG51" s="151"/>
      <c r="HTH51" s="343"/>
      <c r="HTI51" s="343"/>
      <c r="HTJ51" s="151"/>
      <c r="HTK51" s="151"/>
      <c r="HTL51" s="151"/>
      <c r="HTM51" s="343"/>
      <c r="HTN51" s="343"/>
      <c r="HTO51" s="151"/>
      <c r="HTP51" s="151"/>
      <c r="HTQ51" s="151"/>
      <c r="HTR51" s="343"/>
      <c r="HTS51" s="343"/>
      <c r="HTT51" s="151"/>
      <c r="HTU51" s="151"/>
      <c r="HTV51" s="151"/>
      <c r="HTW51" s="343"/>
      <c r="HTX51" s="343"/>
      <c r="HTY51" s="151"/>
      <c r="HTZ51" s="151"/>
      <c r="HUA51" s="151"/>
      <c r="HUB51" s="343"/>
      <c r="HUC51" s="343"/>
      <c r="HUD51" s="151"/>
      <c r="HUE51" s="151"/>
      <c r="HUF51" s="151"/>
      <c r="HUG51" s="343"/>
      <c r="HUH51" s="343"/>
      <c r="HUI51" s="151"/>
      <c r="HUJ51" s="151"/>
      <c r="HUK51" s="151"/>
      <c r="HUL51" s="343"/>
      <c r="HUM51" s="343"/>
      <c r="HUN51" s="151"/>
      <c r="HUO51" s="151"/>
      <c r="HUP51" s="151"/>
      <c r="HUQ51" s="343"/>
      <c r="HUR51" s="343"/>
      <c r="HUS51" s="151"/>
      <c r="HUT51" s="151"/>
      <c r="HUU51" s="151"/>
      <c r="HUV51" s="343"/>
      <c r="HUW51" s="343"/>
      <c r="HUX51" s="151"/>
      <c r="HUY51" s="151"/>
      <c r="HUZ51" s="151"/>
      <c r="HVA51" s="343"/>
      <c r="HVB51" s="343"/>
      <c r="HVC51" s="151"/>
      <c r="HVD51" s="151"/>
      <c r="HVE51" s="151"/>
      <c r="HVF51" s="343"/>
      <c r="HVG51" s="343"/>
      <c r="HVH51" s="151"/>
      <c r="HVI51" s="151"/>
      <c r="HVJ51" s="151"/>
      <c r="HVK51" s="343"/>
      <c r="HVL51" s="343"/>
      <c r="HVM51" s="151"/>
      <c r="HVN51" s="151"/>
      <c r="HVO51" s="151"/>
      <c r="HVP51" s="343"/>
      <c r="HVQ51" s="343"/>
      <c r="HVR51" s="151"/>
      <c r="HVS51" s="151"/>
      <c r="HVT51" s="151"/>
      <c r="HVU51" s="343"/>
      <c r="HVV51" s="343"/>
      <c r="HVW51" s="151"/>
      <c r="HVX51" s="151"/>
      <c r="HVY51" s="151"/>
      <c r="HVZ51" s="343"/>
      <c r="HWA51" s="343"/>
      <c r="HWB51" s="151"/>
      <c r="HWC51" s="151"/>
      <c r="HWD51" s="151"/>
      <c r="HWE51" s="343"/>
      <c r="HWF51" s="343"/>
      <c r="HWG51" s="151"/>
      <c r="HWH51" s="151"/>
      <c r="HWI51" s="151"/>
      <c r="HWJ51" s="343"/>
      <c r="HWK51" s="343"/>
      <c r="HWL51" s="151"/>
      <c r="HWM51" s="151"/>
      <c r="HWN51" s="151"/>
      <c r="HWO51" s="343"/>
      <c r="HWP51" s="343"/>
      <c r="HWQ51" s="151"/>
      <c r="HWR51" s="151"/>
      <c r="HWS51" s="151"/>
      <c r="HWT51" s="343"/>
      <c r="HWU51" s="343"/>
      <c r="HWV51" s="151"/>
      <c r="HWW51" s="151"/>
      <c r="HWX51" s="151"/>
      <c r="HWY51" s="343"/>
      <c r="HWZ51" s="343"/>
      <c r="HXA51" s="151"/>
      <c r="HXB51" s="151"/>
      <c r="HXC51" s="151"/>
      <c r="HXD51" s="343"/>
      <c r="HXE51" s="343"/>
      <c r="HXF51" s="151"/>
      <c r="HXG51" s="151"/>
      <c r="HXH51" s="151"/>
      <c r="HXI51" s="343"/>
      <c r="HXJ51" s="343"/>
      <c r="HXK51" s="151"/>
      <c r="HXL51" s="151"/>
      <c r="HXM51" s="151"/>
      <c r="HXN51" s="343"/>
      <c r="HXO51" s="343"/>
      <c r="HXP51" s="151"/>
      <c r="HXQ51" s="151"/>
      <c r="HXR51" s="151"/>
      <c r="HXS51" s="343"/>
      <c r="HXT51" s="343"/>
      <c r="HXU51" s="151"/>
      <c r="HXV51" s="151"/>
      <c r="HXW51" s="151"/>
      <c r="HXX51" s="343"/>
      <c r="HXY51" s="343"/>
      <c r="HXZ51" s="151"/>
      <c r="HYA51" s="151"/>
      <c r="HYB51" s="151"/>
      <c r="HYC51" s="343"/>
      <c r="HYD51" s="343"/>
      <c r="HYE51" s="151"/>
      <c r="HYF51" s="151"/>
      <c r="HYG51" s="151"/>
      <c r="HYH51" s="343"/>
      <c r="HYI51" s="343"/>
      <c r="HYJ51" s="151"/>
      <c r="HYK51" s="151"/>
      <c r="HYL51" s="151"/>
      <c r="HYM51" s="343"/>
      <c r="HYN51" s="343"/>
      <c r="HYO51" s="151"/>
      <c r="HYP51" s="151"/>
      <c r="HYQ51" s="151"/>
      <c r="HYR51" s="343"/>
      <c r="HYS51" s="343"/>
      <c r="HYT51" s="151"/>
      <c r="HYU51" s="151"/>
      <c r="HYV51" s="151"/>
      <c r="HYW51" s="343"/>
      <c r="HYX51" s="343"/>
      <c r="HYY51" s="151"/>
      <c r="HYZ51" s="151"/>
      <c r="HZA51" s="151"/>
      <c r="HZB51" s="343"/>
      <c r="HZC51" s="343"/>
      <c r="HZD51" s="151"/>
      <c r="HZE51" s="151"/>
      <c r="HZF51" s="151"/>
      <c r="HZG51" s="343"/>
      <c r="HZH51" s="343"/>
      <c r="HZI51" s="151"/>
      <c r="HZJ51" s="151"/>
      <c r="HZK51" s="151"/>
      <c r="HZL51" s="343"/>
      <c r="HZM51" s="343"/>
      <c r="HZN51" s="151"/>
      <c r="HZO51" s="151"/>
      <c r="HZP51" s="151"/>
      <c r="HZQ51" s="343"/>
      <c r="HZR51" s="343"/>
      <c r="HZS51" s="151"/>
      <c r="HZT51" s="151"/>
      <c r="HZU51" s="151"/>
      <c r="HZV51" s="343"/>
      <c r="HZW51" s="343"/>
      <c r="HZX51" s="151"/>
      <c r="HZY51" s="151"/>
      <c r="HZZ51" s="151"/>
      <c r="IAA51" s="343"/>
      <c r="IAB51" s="343"/>
      <c r="IAC51" s="151"/>
      <c r="IAD51" s="151"/>
      <c r="IAE51" s="151"/>
      <c r="IAF51" s="343"/>
      <c r="IAG51" s="343"/>
      <c r="IAH51" s="151"/>
      <c r="IAI51" s="151"/>
      <c r="IAJ51" s="151"/>
      <c r="IAK51" s="343"/>
      <c r="IAL51" s="343"/>
      <c r="IAM51" s="151"/>
      <c r="IAN51" s="151"/>
      <c r="IAO51" s="151"/>
      <c r="IAP51" s="343"/>
      <c r="IAQ51" s="343"/>
      <c r="IAR51" s="151"/>
      <c r="IAS51" s="151"/>
      <c r="IAT51" s="151"/>
      <c r="IAU51" s="343"/>
      <c r="IAV51" s="343"/>
      <c r="IAW51" s="151"/>
      <c r="IAX51" s="151"/>
      <c r="IAY51" s="151"/>
      <c r="IAZ51" s="343"/>
      <c r="IBA51" s="343"/>
      <c r="IBB51" s="151"/>
      <c r="IBC51" s="151"/>
      <c r="IBD51" s="151"/>
      <c r="IBE51" s="343"/>
      <c r="IBF51" s="343"/>
      <c r="IBG51" s="151"/>
      <c r="IBH51" s="151"/>
      <c r="IBI51" s="151"/>
      <c r="IBJ51" s="343"/>
      <c r="IBK51" s="343"/>
      <c r="IBL51" s="151"/>
      <c r="IBM51" s="151"/>
      <c r="IBN51" s="151"/>
      <c r="IBO51" s="343"/>
      <c r="IBP51" s="343"/>
      <c r="IBQ51" s="151"/>
      <c r="IBR51" s="151"/>
      <c r="IBS51" s="151"/>
      <c r="IBT51" s="343"/>
      <c r="IBU51" s="343"/>
      <c r="IBV51" s="151"/>
      <c r="IBW51" s="151"/>
      <c r="IBX51" s="151"/>
      <c r="IBY51" s="343"/>
      <c r="IBZ51" s="343"/>
      <c r="ICA51" s="151"/>
      <c r="ICB51" s="151"/>
      <c r="ICC51" s="151"/>
      <c r="ICD51" s="343"/>
      <c r="ICE51" s="343"/>
      <c r="ICF51" s="151"/>
      <c r="ICG51" s="151"/>
      <c r="ICH51" s="151"/>
      <c r="ICI51" s="343"/>
      <c r="ICJ51" s="343"/>
      <c r="ICK51" s="151"/>
      <c r="ICL51" s="151"/>
      <c r="ICM51" s="151"/>
      <c r="ICN51" s="343"/>
      <c r="ICO51" s="343"/>
      <c r="ICP51" s="151"/>
      <c r="ICQ51" s="151"/>
      <c r="ICR51" s="151"/>
      <c r="ICS51" s="343"/>
      <c r="ICT51" s="343"/>
      <c r="ICU51" s="151"/>
      <c r="ICV51" s="151"/>
      <c r="ICW51" s="151"/>
      <c r="ICX51" s="343"/>
      <c r="ICY51" s="343"/>
      <c r="ICZ51" s="151"/>
      <c r="IDA51" s="151"/>
      <c r="IDB51" s="151"/>
      <c r="IDC51" s="343"/>
      <c r="IDD51" s="343"/>
      <c r="IDE51" s="151"/>
      <c r="IDF51" s="151"/>
      <c r="IDG51" s="151"/>
      <c r="IDH51" s="343"/>
      <c r="IDI51" s="343"/>
      <c r="IDJ51" s="151"/>
      <c r="IDK51" s="151"/>
      <c r="IDL51" s="151"/>
      <c r="IDM51" s="343"/>
      <c r="IDN51" s="343"/>
      <c r="IDO51" s="151"/>
      <c r="IDP51" s="151"/>
      <c r="IDQ51" s="151"/>
      <c r="IDR51" s="343"/>
      <c r="IDS51" s="343"/>
      <c r="IDT51" s="151"/>
      <c r="IDU51" s="151"/>
      <c r="IDV51" s="151"/>
      <c r="IDW51" s="343"/>
      <c r="IDX51" s="343"/>
      <c r="IDY51" s="151"/>
      <c r="IDZ51" s="151"/>
      <c r="IEA51" s="151"/>
      <c r="IEB51" s="343"/>
      <c r="IEC51" s="343"/>
      <c r="IED51" s="151"/>
      <c r="IEE51" s="151"/>
      <c r="IEF51" s="151"/>
      <c r="IEG51" s="343"/>
      <c r="IEH51" s="343"/>
      <c r="IEI51" s="151"/>
      <c r="IEJ51" s="151"/>
      <c r="IEK51" s="151"/>
      <c r="IEL51" s="343"/>
      <c r="IEM51" s="343"/>
      <c r="IEN51" s="151"/>
      <c r="IEO51" s="151"/>
      <c r="IEP51" s="151"/>
      <c r="IEQ51" s="343"/>
      <c r="IER51" s="343"/>
      <c r="IES51" s="151"/>
      <c r="IET51" s="151"/>
      <c r="IEU51" s="151"/>
      <c r="IEV51" s="343"/>
      <c r="IEW51" s="343"/>
      <c r="IEX51" s="151"/>
      <c r="IEY51" s="151"/>
      <c r="IEZ51" s="151"/>
      <c r="IFA51" s="343"/>
      <c r="IFB51" s="343"/>
      <c r="IFC51" s="151"/>
      <c r="IFD51" s="151"/>
      <c r="IFE51" s="151"/>
      <c r="IFF51" s="343"/>
      <c r="IFG51" s="343"/>
      <c r="IFH51" s="151"/>
      <c r="IFI51" s="151"/>
      <c r="IFJ51" s="151"/>
      <c r="IFK51" s="343"/>
      <c r="IFL51" s="343"/>
      <c r="IFM51" s="151"/>
      <c r="IFN51" s="151"/>
      <c r="IFO51" s="151"/>
      <c r="IFP51" s="343"/>
      <c r="IFQ51" s="343"/>
      <c r="IFR51" s="151"/>
      <c r="IFS51" s="151"/>
      <c r="IFT51" s="151"/>
      <c r="IFU51" s="343"/>
      <c r="IFV51" s="343"/>
      <c r="IFW51" s="151"/>
      <c r="IFX51" s="151"/>
      <c r="IFY51" s="151"/>
      <c r="IFZ51" s="343"/>
      <c r="IGA51" s="343"/>
      <c r="IGB51" s="151"/>
      <c r="IGC51" s="151"/>
      <c r="IGD51" s="151"/>
      <c r="IGE51" s="343"/>
      <c r="IGF51" s="343"/>
      <c r="IGG51" s="151"/>
      <c r="IGH51" s="151"/>
      <c r="IGI51" s="151"/>
      <c r="IGJ51" s="343"/>
      <c r="IGK51" s="343"/>
      <c r="IGL51" s="151"/>
      <c r="IGM51" s="151"/>
      <c r="IGN51" s="151"/>
      <c r="IGO51" s="343"/>
      <c r="IGP51" s="343"/>
      <c r="IGQ51" s="151"/>
      <c r="IGR51" s="151"/>
      <c r="IGS51" s="151"/>
      <c r="IGT51" s="343"/>
      <c r="IGU51" s="343"/>
      <c r="IGV51" s="151"/>
      <c r="IGW51" s="151"/>
      <c r="IGX51" s="151"/>
      <c r="IGY51" s="343"/>
      <c r="IGZ51" s="343"/>
      <c r="IHA51" s="151"/>
      <c r="IHB51" s="151"/>
      <c r="IHC51" s="151"/>
      <c r="IHD51" s="343"/>
      <c r="IHE51" s="343"/>
      <c r="IHF51" s="151"/>
      <c r="IHG51" s="151"/>
      <c r="IHH51" s="151"/>
      <c r="IHI51" s="343"/>
      <c r="IHJ51" s="343"/>
      <c r="IHK51" s="151"/>
      <c r="IHL51" s="151"/>
      <c r="IHM51" s="151"/>
      <c r="IHN51" s="343"/>
      <c r="IHO51" s="343"/>
      <c r="IHP51" s="151"/>
      <c r="IHQ51" s="151"/>
      <c r="IHR51" s="151"/>
      <c r="IHS51" s="343"/>
      <c r="IHT51" s="343"/>
      <c r="IHU51" s="151"/>
      <c r="IHV51" s="151"/>
      <c r="IHW51" s="151"/>
      <c r="IHX51" s="343"/>
      <c r="IHY51" s="343"/>
      <c r="IHZ51" s="151"/>
      <c r="IIA51" s="151"/>
      <c r="IIB51" s="151"/>
      <c r="IIC51" s="343"/>
      <c r="IID51" s="343"/>
      <c r="IIE51" s="151"/>
      <c r="IIF51" s="151"/>
      <c r="IIG51" s="151"/>
      <c r="IIH51" s="343"/>
      <c r="III51" s="343"/>
      <c r="IIJ51" s="151"/>
      <c r="IIK51" s="151"/>
      <c r="IIL51" s="151"/>
      <c r="IIM51" s="343"/>
      <c r="IIN51" s="343"/>
      <c r="IIO51" s="151"/>
      <c r="IIP51" s="151"/>
      <c r="IIQ51" s="151"/>
      <c r="IIR51" s="343"/>
      <c r="IIS51" s="343"/>
      <c r="IIT51" s="151"/>
      <c r="IIU51" s="151"/>
      <c r="IIV51" s="151"/>
      <c r="IIW51" s="343"/>
      <c r="IIX51" s="343"/>
      <c r="IIY51" s="151"/>
      <c r="IIZ51" s="151"/>
      <c r="IJA51" s="151"/>
      <c r="IJB51" s="343"/>
      <c r="IJC51" s="343"/>
      <c r="IJD51" s="151"/>
      <c r="IJE51" s="151"/>
      <c r="IJF51" s="151"/>
      <c r="IJG51" s="343"/>
      <c r="IJH51" s="343"/>
      <c r="IJI51" s="151"/>
      <c r="IJJ51" s="151"/>
      <c r="IJK51" s="151"/>
      <c r="IJL51" s="343"/>
      <c r="IJM51" s="343"/>
      <c r="IJN51" s="151"/>
      <c r="IJO51" s="151"/>
      <c r="IJP51" s="151"/>
      <c r="IJQ51" s="343"/>
      <c r="IJR51" s="343"/>
      <c r="IJS51" s="151"/>
      <c r="IJT51" s="151"/>
      <c r="IJU51" s="151"/>
      <c r="IJV51" s="343"/>
      <c r="IJW51" s="343"/>
      <c r="IJX51" s="151"/>
      <c r="IJY51" s="151"/>
      <c r="IJZ51" s="151"/>
      <c r="IKA51" s="343"/>
      <c r="IKB51" s="343"/>
      <c r="IKC51" s="151"/>
      <c r="IKD51" s="151"/>
      <c r="IKE51" s="151"/>
      <c r="IKF51" s="343"/>
      <c r="IKG51" s="343"/>
      <c r="IKH51" s="151"/>
      <c r="IKI51" s="151"/>
      <c r="IKJ51" s="151"/>
      <c r="IKK51" s="343"/>
      <c r="IKL51" s="343"/>
      <c r="IKM51" s="151"/>
      <c r="IKN51" s="151"/>
      <c r="IKO51" s="151"/>
      <c r="IKP51" s="343"/>
      <c r="IKQ51" s="343"/>
      <c r="IKR51" s="151"/>
      <c r="IKS51" s="151"/>
      <c r="IKT51" s="151"/>
      <c r="IKU51" s="343"/>
      <c r="IKV51" s="343"/>
      <c r="IKW51" s="151"/>
      <c r="IKX51" s="151"/>
      <c r="IKY51" s="151"/>
      <c r="IKZ51" s="343"/>
      <c r="ILA51" s="343"/>
      <c r="ILB51" s="151"/>
      <c r="ILC51" s="151"/>
      <c r="ILD51" s="151"/>
      <c r="ILE51" s="343"/>
      <c r="ILF51" s="343"/>
      <c r="ILG51" s="151"/>
      <c r="ILH51" s="151"/>
      <c r="ILI51" s="151"/>
      <c r="ILJ51" s="343"/>
      <c r="ILK51" s="343"/>
      <c r="ILL51" s="151"/>
      <c r="ILM51" s="151"/>
      <c r="ILN51" s="151"/>
      <c r="ILO51" s="343"/>
      <c r="ILP51" s="343"/>
      <c r="ILQ51" s="151"/>
      <c r="ILR51" s="151"/>
      <c r="ILS51" s="151"/>
      <c r="ILT51" s="343"/>
      <c r="ILU51" s="343"/>
      <c r="ILV51" s="151"/>
      <c r="ILW51" s="151"/>
      <c r="ILX51" s="151"/>
      <c r="ILY51" s="343"/>
      <c r="ILZ51" s="343"/>
      <c r="IMA51" s="151"/>
      <c r="IMB51" s="151"/>
      <c r="IMC51" s="151"/>
      <c r="IMD51" s="343"/>
      <c r="IME51" s="343"/>
      <c r="IMF51" s="151"/>
      <c r="IMG51" s="151"/>
      <c r="IMH51" s="151"/>
      <c r="IMI51" s="343"/>
      <c r="IMJ51" s="343"/>
      <c r="IMK51" s="151"/>
      <c r="IML51" s="151"/>
      <c r="IMM51" s="151"/>
      <c r="IMN51" s="343"/>
      <c r="IMO51" s="343"/>
      <c r="IMP51" s="151"/>
      <c r="IMQ51" s="151"/>
      <c r="IMR51" s="151"/>
      <c r="IMS51" s="343"/>
      <c r="IMT51" s="343"/>
      <c r="IMU51" s="151"/>
      <c r="IMV51" s="151"/>
      <c r="IMW51" s="151"/>
      <c r="IMX51" s="343"/>
      <c r="IMY51" s="343"/>
      <c r="IMZ51" s="151"/>
      <c r="INA51" s="151"/>
      <c r="INB51" s="151"/>
      <c r="INC51" s="343"/>
      <c r="IND51" s="343"/>
      <c r="INE51" s="151"/>
      <c r="INF51" s="151"/>
      <c r="ING51" s="151"/>
      <c r="INH51" s="343"/>
      <c r="INI51" s="343"/>
      <c r="INJ51" s="151"/>
      <c r="INK51" s="151"/>
      <c r="INL51" s="151"/>
      <c r="INM51" s="343"/>
      <c r="INN51" s="343"/>
      <c r="INO51" s="151"/>
      <c r="INP51" s="151"/>
      <c r="INQ51" s="151"/>
      <c r="INR51" s="343"/>
      <c r="INS51" s="343"/>
      <c r="INT51" s="151"/>
      <c r="INU51" s="151"/>
      <c r="INV51" s="151"/>
      <c r="INW51" s="343"/>
      <c r="INX51" s="343"/>
      <c r="INY51" s="151"/>
      <c r="INZ51" s="151"/>
      <c r="IOA51" s="151"/>
      <c r="IOB51" s="343"/>
      <c r="IOC51" s="343"/>
      <c r="IOD51" s="151"/>
      <c r="IOE51" s="151"/>
      <c r="IOF51" s="151"/>
      <c r="IOG51" s="343"/>
      <c r="IOH51" s="343"/>
      <c r="IOI51" s="151"/>
      <c r="IOJ51" s="151"/>
      <c r="IOK51" s="151"/>
      <c r="IOL51" s="343"/>
      <c r="IOM51" s="343"/>
      <c r="ION51" s="151"/>
      <c r="IOO51" s="151"/>
      <c r="IOP51" s="151"/>
      <c r="IOQ51" s="343"/>
      <c r="IOR51" s="343"/>
      <c r="IOS51" s="151"/>
      <c r="IOT51" s="151"/>
      <c r="IOU51" s="151"/>
      <c r="IOV51" s="343"/>
      <c r="IOW51" s="343"/>
      <c r="IOX51" s="151"/>
      <c r="IOY51" s="151"/>
      <c r="IOZ51" s="151"/>
      <c r="IPA51" s="343"/>
      <c r="IPB51" s="343"/>
      <c r="IPC51" s="151"/>
      <c r="IPD51" s="151"/>
      <c r="IPE51" s="151"/>
      <c r="IPF51" s="343"/>
      <c r="IPG51" s="343"/>
      <c r="IPH51" s="151"/>
      <c r="IPI51" s="151"/>
      <c r="IPJ51" s="151"/>
      <c r="IPK51" s="343"/>
      <c r="IPL51" s="343"/>
      <c r="IPM51" s="151"/>
      <c r="IPN51" s="151"/>
      <c r="IPO51" s="151"/>
      <c r="IPP51" s="343"/>
      <c r="IPQ51" s="343"/>
      <c r="IPR51" s="151"/>
      <c r="IPS51" s="151"/>
      <c r="IPT51" s="151"/>
      <c r="IPU51" s="343"/>
      <c r="IPV51" s="343"/>
      <c r="IPW51" s="151"/>
      <c r="IPX51" s="151"/>
      <c r="IPY51" s="151"/>
      <c r="IPZ51" s="343"/>
      <c r="IQA51" s="343"/>
      <c r="IQB51" s="151"/>
      <c r="IQC51" s="151"/>
      <c r="IQD51" s="151"/>
      <c r="IQE51" s="343"/>
      <c r="IQF51" s="343"/>
      <c r="IQG51" s="151"/>
      <c r="IQH51" s="151"/>
      <c r="IQI51" s="151"/>
      <c r="IQJ51" s="343"/>
      <c r="IQK51" s="343"/>
      <c r="IQL51" s="151"/>
      <c r="IQM51" s="151"/>
      <c r="IQN51" s="151"/>
      <c r="IQO51" s="343"/>
      <c r="IQP51" s="343"/>
      <c r="IQQ51" s="151"/>
      <c r="IQR51" s="151"/>
      <c r="IQS51" s="151"/>
      <c r="IQT51" s="343"/>
      <c r="IQU51" s="343"/>
      <c r="IQV51" s="151"/>
      <c r="IQW51" s="151"/>
      <c r="IQX51" s="151"/>
      <c r="IQY51" s="343"/>
      <c r="IQZ51" s="343"/>
      <c r="IRA51" s="151"/>
      <c r="IRB51" s="151"/>
      <c r="IRC51" s="151"/>
      <c r="IRD51" s="343"/>
      <c r="IRE51" s="343"/>
      <c r="IRF51" s="151"/>
      <c r="IRG51" s="151"/>
      <c r="IRH51" s="151"/>
      <c r="IRI51" s="343"/>
      <c r="IRJ51" s="343"/>
      <c r="IRK51" s="151"/>
      <c r="IRL51" s="151"/>
      <c r="IRM51" s="151"/>
      <c r="IRN51" s="343"/>
      <c r="IRO51" s="343"/>
      <c r="IRP51" s="151"/>
      <c r="IRQ51" s="151"/>
      <c r="IRR51" s="151"/>
      <c r="IRS51" s="343"/>
      <c r="IRT51" s="343"/>
      <c r="IRU51" s="151"/>
      <c r="IRV51" s="151"/>
      <c r="IRW51" s="151"/>
      <c r="IRX51" s="343"/>
      <c r="IRY51" s="343"/>
      <c r="IRZ51" s="151"/>
      <c r="ISA51" s="151"/>
      <c r="ISB51" s="151"/>
      <c r="ISC51" s="343"/>
      <c r="ISD51" s="343"/>
      <c r="ISE51" s="151"/>
      <c r="ISF51" s="151"/>
      <c r="ISG51" s="151"/>
      <c r="ISH51" s="343"/>
      <c r="ISI51" s="343"/>
      <c r="ISJ51" s="151"/>
      <c r="ISK51" s="151"/>
      <c r="ISL51" s="151"/>
      <c r="ISM51" s="343"/>
      <c r="ISN51" s="343"/>
      <c r="ISO51" s="151"/>
      <c r="ISP51" s="151"/>
      <c r="ISQ51" s="151"/>
      <c r="ISR51" s="343"/>
      <c r="ISS51" s="343"/>
      <c r="IST51" s="151"/>
      <c r="ISU51" s="151"/>
      <c r="ISV51" s="151"/>
      <c r="ISW51" s="343"/>
      <c r="ISX51" s="343"/>
      <c r="ISY51" s="151"/>
      <c r="ISZ51" s="151"/>
      <c r="ITA51" s="151"/>
      <c r="ITB51" s="343"/>
      <c r="ITC51" s="343"/>
      <c r="ITD51" s="151"/>
      <c r="ITE51" s="151"/>
      <c r="ITF51" s="151"/>
      <c r="ITG51" s="343"/>
      <c r="ITH51" s="343"/>
      <c r="ITI51" s="151"/>
      <c r="ITJ51" s="151"/>
      <c r="ITK51" s="151"/>
      <c r="ITL51" s="343"/>
      <c r="ITM51" s="343"/>
      <c r="ITN51" s="151"/>
      <c r="ITO51" s="151"/>
      <c r="ITP51" s="151"/>
      <c r="ITQ51" s="343"/>
      <c r="ITR51" s="343"/>
      <c r="ITS51" s="151"/>
      <c r="ITT51" s="151"/>
      <c r="ITU51" s="151"/>
      <c r="ITV51" s="343"/>
      <c r="ITW51" s="343"/>
      <c r="ITX51" s="151"/>
      <c r="ITY51" s="151"/>
      <c r="ITZ51" s="151"/>
      <c r="IUA51" s="343"/>
      <c r="IUB51" s="343"/>
      <c r="IUC51" s="151"/>
      <c r="IUD51" s="151"/>
      <c r="IUE51" s="151"/>
      <c r="IUF51" s="343"/>
      <c r="IUG51" s="343"/>
      <c r="IUH51" s="151"/>
      <c r="IUI51" s="151"/>
      <c r="IUJ51" s="151"/>
      <c r="IUK51" s="343"/>
      <c r="IUL51" s="343"/>
      <c r="IUM51" s="151"/>
      <c r="IUN51" s="151"/>
      <c r="IUO51" s="151"/>
      <c r="IUP51" s="343"/>
      <c r="IUQ51" s="343"/>
      <c r="IUR51" s="151"/>
      <c r="IUS51" s="151"/>
      <c r="IUT51" s="151"/>
      <c r="IUU51" s="343"/>
      <c r="IUV51" s="343"/>
      <c r="IUW51" s="151"/>
      <c r="IUX51" s="151"/>
      <c r="IUY51" s="151"/>
      <c r="IUZ51" s="343"/>
      <c r="IVA51" s="343"/>
      <c r="IVB51" s="151"/>
      <c r="IVC51" s="151"/>
      <c r="IVD51" s="151"/>
      <c r="IVE51" s="343"/>
      <c r="IVF51" s="343"/>
      <c r="IVG51" s="151"/>
      <c r="IVH51" s="151"/>
      <c r="IVI51" s="151"/>
      <c r="IVJ51" s="343"/>
      <c r="IVK51" s="343"/>
      <c r="IVL51" s="151"/>
      <c r="IVM51" s="151"/>
      <c r="IVN51" s="151"/>
      <c r="IVO51" s="343"/>
      <c r="IVP51" s="343"/>
      <c r="IVQ51" s="151"/>
      <c r="IVR51" s="151"/>
      <c r="IVS51" s="151"/>
      <c r="IVT51" s="343"/>
      <c r="IVU51" s="343"/>
      <c r="IVV51" s="151"/>
      <c r="IVW51" s="151"/>
      <c r="IVX51" s="151"/>
      <c r="IVY51" s="343"/>
      <c r="IVZ51" s="343"/>
      <c r="IWA51" s="151"/>
      <c r="IWB51" s="151"/>
      <c r="IWC51" s="151"/>
      <c r="IWD51" s="343"/>
      <c r="IWE51" s="343"/>
      <c r="IWF51" s="151"/>
      <c r="IWG51" s="151"/>
      <c r="IWH51" s="151"/>
      <c r="IWI51" s="343"/>
      <c r="IWJ51" s="343"/>
      <c r="IWK51" s="151"/>
      <c r="IWL51" s="151"/>
      <c r="IWM51" s="151"/>
      <c r="IWN51" s="343"/>
      <c r="IWO51" s="343"/>
      <c r="IWP51" s="151"/>
      <c r="IWQ51" s="151"/>
      <c r="IWR51" s="151"/>
      <c r="IWS51" s="343"/>
      <c r="IWT51" s="343"/>
      <c r="IWU51" s="151"/>
      <c r="IWV51" s="151"/>
      <c r="IWW51" s="151"/>
      <c r="IWX51" s="343"/>
      <c r="IWY51" s="343"/>
      <c r="IWZ51" s="151"/>
      <c r="IXA51" s="151"/>
      <c r="IXB51" s="151"/>
      <c r="IXC51" s="343"/>
      <c r="IXD51" s="343"/>
      <c r="IXE51" s="151"/>
      <c r="IXF51" s="151"/>
      <c r="IXG51" s="151"/>
      <c r="IXH51" s="343"/>
      <c r="IXI51" s="343"/>
      <c r="IXJ51" s="151"/>
      <c r="IXK51" s="151"/>
      <c r="IXL51" s="151"/>
      <c r="IXM51" s="343"/>
      <c r="IXN51" s="343"/>
      <c r="IXO51" s="151"/>
      <c r="IXP51" s="151"/>
      <c r="IXQ51" s="151"/>
      <c r="IXR51" s="343"/>
      <c r="IXS51" s="343"/>
      <c r="IXT51" s="151"/>
      <c r="IXU51" s="151"/>
      <c r="IXV51" s="151"/>
      <c r="IXW51" s="343"/>
      <c r="IXX51" s="343"/>
      <c r="IXY51" s="151"/>
      <c r="IXZ51" s="151"/>
      <c r="IYA51" s="151"/>
      <c r="IYB51" s="343"/>
      <c r="IYC51" s="343"/>
      <c r="IYD51" s="151"/>
      <c r="IYE51" s="151"/>
      <c r="IYF51" s="151"/>
      <c r="IYG51" s="343"/>
      <c r="IYH51" s="343"/>
      <c r="IYI51" s="151"/>
      <c r="IYJ51" s="151"/>
      <c r="IYK51" s="151"/>
      <c r="IYL51" s="343"/>
      <c r="IYM51" s="343"/>
      <c r="IYN51" s="151"/>
      <c r="IYO51" s="151"/>
      <c r="IYP51" s="151"/>
      <c r="IYQ51" s="343"/>
      <c r="IYR51" s="343"/>
      <c r="IYS51" s="151"/>
      <c r="IYT51" s="151"/>
      <c r="IYU51" s="151"/>
      <c r="IYV51" s="343"/>
      <c r="IYW51" s="343"/>
      <c r="IYX51" s="151"/>
      <c r="IYY51" s="151"/>
      <c r="IYZ51" s="151"/>
      <c r="IZA51" s="343"/>
      <c r="IZB51" s="343"/>
      <c r="IZC51" s="151"/>
      <c r="IZD51" s="151"/>
      <c r="IZE51" s="151"/>
      <c r="IZF51" s="343"/>
      <c r="IZG51" s="343"/>
      <c r="IZH51" s="151"/>
      <c r="IZI51" s="151"/>
      <c r="IZJ51" s="151"/>
      <c r="IZK51" s="343"/>
      <c r="IZL51" s="343"/>
      <c r="IZM51" s="151"/>
      <c r="IZN51" s="151"/>
      <c r="IZO51" s="151"/>
      <c r="IZP51" s="343"/>
      <c r="IZQ51" s="343"/>
      <c r="IZR51" s="151"/>
      <c r="IZS51" s="151"/>
      <c r="IZT51" s="151"/>
      <c r="IZU51" s="343"/>
      <c r="IZV51" s="343"/>
      <c r="IZW51" s="151"/>
      <c r="IZX51" s="151"/>
      <c r="IZY51" s="151"/>
      <c r="IZZ51" s="343"/>
      <c r="JAA51" s="343"/>
      <c r="JAB51" s="151"/>
      <c r="JAC51" s="151"/>
      <c r="JAD51" s="151"/>
      <c r="JAE51" s="343"/>
      <c r="JAF51" s="343"/>
      <c r="JAG51" s="151"/>
      <c r="JAH51" s="151"/>
      <c r="JAI51" s="151"/>
      <c r="JAJ51" s="343"/>
      <c r="JAK51" s="343"/>
      <c r="JAL51" s="151"/>
      <c r="JAM51" s="151"/>
      <c r="JAN51" s="151"/>
      <c r="JAO51" s="343"/>
      <c r="JAP51" s="343"/>
      <c r="JAQ51" s="151"/>
      <c r="JAR51" s="151"/>
      <c r="JAS51" s="151"/>
      <c r="JAT51" s="343"/>
      <c r="JAU51" s="343"/>
      <c r="JAV51" s="151"/>
      <c r="JAW51" s="151"/>
      <c r="JAX51" s="151"/>
      <c r="JAY51" s="343"/>
      <c r="JAZ51" s="343"/>
      <c r="JBA51" s="151"/>
      <c r="JBB51" s="151"/>
      <c r="JBC51" s="151"/>
      <c r="JBD51" s="343"/>
      <c r="JBE51" s="343"/>
      <c r="JBF51" s="151"/>
      <c r="JBG51" s="151"/>
      <c r="JBH51" s="151"/>
      <c r="JBI51" s="343"/>
      <c r="JBJ51" s="343"/>
      <c r="JBK51" s="151"/>
      <c r="JBL51" s="151"/>
      <c r="JBM51" s="151"/>
      <c r="JBN51" s="343"/>
      <c r="JBO51" s="343"/>
      <c r="JBP51" s="151"/>
      <c r="JBQ51" s="151"/>
      <c r="JBR51" s="151"/>
      <c r="JBS51" s="343"/>
      <c r="JBT51" s="343"/>
      <c r="JBU51" s="151"/>
      <c r="JBV51" s="151"/>
      <c r="JBW51" s="151"/>
      <c r="JBX51" s="343"/>
      <c r="JBY51" s="343"/>
      <c r="JBZ51" s="151"/>
      <c r="JCA51" s="151"/>
      <c r="JCB51" s="151"/>
      <c r="JCC51" s="343"/>
      <c r="JCD51" s="343"/>
      <c r="JCE51" s="151"/>
      <c r="JCF51" s="151"/>
      <c r="JCG51" s="151"/>
      <c r="JCH51" s="343"/>
      <c r="JCI51" s="343"/>
      <c r="JCJ51" s="151"/>
      <c r="JCK51" s="151"/>
      <c r="JCL51" s="151"/>
      <c r="JCM51" s="343"/>
      <c r="JCN51" s="343"/>
      <c r="JCO51" s="151"/>
      <c r="JCP51" s="151"/>
      <c r="JCQ51" s="151"/>
      <c r="JCR51" s="343"/>
      <c r="JCS51" s="343"/>
      <c r="JCT51" s="151"/>
      <c r="JCU51" s="151"/>
      <c r="JCV51" s="151"/>
      <c r="JCW51" s="343"/>
      <c r="JCX51" s="343"/>
      <c r="JCY51" s="151"/>
      <c r="JCZ51" s="151"/>
      <c r="JDA51" s="151"/>
      <c r="JDB51" s="343"/>
      <c r="JDC51" s="343"/>
      <c r="JDD51" s="151"/>
      <c r="JDE51" s="151"/>
      <c r="JDF51" s="151"/>
      <c r="JDG51" s="343"/>
      <c r="JDH51" s="343"/>
      <c r="JDI51" s="151"/>
      <c r="JDJ51" s="151"/>
      <c r="JDK51" s="151"/>
      <c r="JDL51" s="343"/>
      <c r="JDM51" s="343"/>
      <c r="JDN51" s="151"/>
      <c r="JDO51" s="151"/>
      <c r="JDP51" s="151"/>
      <c r="JDQ51" s="343"/>
      <c r="JDR51" s="343"/>
      <c r="JDS51" s="151"/>
      <c r="JDT51" s="151"/>
      <c r="JDU51" s="151"/>
      <c r="JDV51" s="343"/>
      <c r="JDW51" s="343"/>
      <c r="JDX51" s="151"/>
      <c r="JDY51" s="151"/>
      <c r="JDZ51" s="151"/>
      <c r="JEA51" s="343"/>
      <c r="JEB51" s="343"/>
      <c r="JEC51" s="151"/>
      <c r="JED51" s="151"/>
      <c r="JEE51" s="151"/>
      <c r="JEF51" s="343"/>
      <c r="JEG51" s="343"/>
      <c r="JEH51" s="151"/>
      <c r="JEI51" s="151"/>
      <c r="JEJ51" s="151"/>
      <c r="JEK51" s="343"/>
      <c r="JEL51" s="343"/>
      <c r="JEM51" s="151"/>
      <c r="JEN51" s="151"/>
      <c r="JEO51" s="151"/>
      <c r="JEP51" s="343"/>
      <c r="JEQ51" s="343"/>
      <c r="JER51" s="151"/>
      <c r="JES51" s="151"/>
      <c r="JET51" s="151"/>
      <c r="JEU51" s="343"/>
      <c r="JEV51" s="343"/>
      <c r="JEW51" s="151"/>
      <c r="JEX51" s="151"/>
      <c r="JEY51" s="151"/>
      <c r="JEZ51" s="343"/>
      <c r="JFA51" s="343"/>
      <c r="JFB51" s="151"/>
      <c r="JFC51" s="151"/>
      <c r="JFD51" s="151"/>
      <c r="JFE51" s="343"/>
      <c r="JFF51" s="343"/>
      <c r="JFG51" s="151"/>
      <c r="JFH51" s="151"/>
      <c r="JFI51" s="151"/>
      <c r="JFJ51" s="343"/>
      <c r="JFK51" s="343"/>
      <c r="JFL51" s="151"/>
      <c r="JFM51" s="151"/>
      <c r="JFN51" s="151"/>
      <c r="JFO51" s="343"/>
      <c r="JFP51" s="343"/>
      <c r="JFQ51" s="151"/>
      <c r="JFR51" s="151"/>
      <c r="JFS51" s="151"/>
      <c r="JFT51" s="343"/>
      <c r="JFU51" s="343"/>
      <c r="JFV51" s="151"/>
      <c r="JFW51" s="151"/>
      <c r="JFX51" s="151"/>
      <c r="JFY51" s="343"/>
      <c r="JFZ51" s="343"/>
      <c r="JGA51" s="151"/>
      <c r="JGB51" s="151"/>
      <c r="JGC51" s="151"/>
      <c r="JGD51" s="343"/>
      <c r="JGE51" s="343"/>
      <c r="JGF51" s="151"/>
      <c r="JGG51" s="151"/>
      <c r="JGH51" s="151"/>
      <c r="JGI51" s="343"/>
      <c r="JGJ51" s="343"/>
      <c r="JGK51" s="151"/>
      <c r="JGL51" s="151"/>
      <c r="JGM51" s="151"/>
      <c r="JGN51" s="343"/>
      <c r="JGO51" s="343"/>
      <c r="JGP51" s="151"/>
      <c r="JGQ51" s="151"/>
      <c r="JGR51" s="151"/>
      <c r="JGS51" s="343"/>
      <c r="JGT51" s="343"/>
      <c r="JGU51" s="151"/>
      <c r="JGV51" s="151"/>
      <c r="JGW51" s="151"/>
      <c r="JGX51" s="343"/>
      <c r="JGY51" s="343"/>
      <c r="JGZ51" s="151"/>
      <c r="JHA51" s="151"/>
      <c r="JHB51" s="151"/>
      <c r="JHC51" s="343"/>
      <c r="JHD51" s="343"/>
      <c r="JHE51" s="151"/>
      <c r="JHF51" s="151"/>
      <c r="JHG51" s="151"/>
      <c r="JHH51" s="343"/>
      <c r="JHI51" s="343"/>
      <c r="JHJ51" s="151"/>
      <c r="JHK51" s="151"/>
      <c r="JHL51" s="151"/>
      <c r="JHM51" s="343"/>
      <c r="JHN51" s="343"/>
      <c r="JHO51" s="151"/>
      <c r="JHP51" s="151"/>
      <c r="JHQ51" s="151"/>
      <c r="JHR51" s="343"/>
      <c r="JHS51" s="343"/>
      <c r="JHT51" s="151"/>
      <c r="JHU51" s="151"/>
      <c r="JHV51" s="151"/>
      <c r="JHW51" s="343"/>
      <c r="JHX51" s="343"/>
      <c r="JHY51" s="151"/>
      <c r="JHZ51" s="151"/>
      <c r="JIA51" s="151"/>
      <c r="JIB51" s="343"/>
      <c r="JIC51" s="343"/>
      <c r="JID51" s="151"/>
      <c r="JIE51" s="151"/>
      <c r="JIF51" s="151"/>
      <c r="JIG51" s="343"/>
      <c r="JIH51" s="343"/>
      <c r="JII51" s="151"/>
      <c r="JIJ51" s="151"/>
      <c r="JIK51" s="151"/>
      <c r="JIL51" s="343"/>
      <c r="JIM51" s="343"/>
      <c r="JIN51" s="151"/>
      <c r="JIO51" s="151"/>
      <c r="JIP51" s="151"/>
      <c r="JIQ51" s="343"/>
      <c r="JIR51" s="343"/>
      <c r="JIS51" s="151"/>
      <c r="JIT51" s="151"/>
      <c r="JIU51" s="151"/>
      <c r="JIV51" s="343"/>
      <c r="JIW51" s="343"/>
      <c r="JIX51" s="151"/>
      <c r="JIY51" s="151"/>
      <c r="JIZ51" s="151"/>
      <c r="JJA51" s="343"/>
      <c r="JJB51" s="343"/>
      <c r="JJC51" s="151"/>
      <c r="JJD51" s="151"/>
      <c r="JJE51" s="151"/>
      <c r="JJF51" s="343"/>
      <c r="JJG51" s="343"/>
      <c r="JJH51" s="151"/>
      <c r="JJI51" s="151"/>
      <c r="JJJ51" s="151"/>
      <c r="JJK51" s="343"/>
      <c r="JJL51" s="343"/>
      <c r="JJM51" s="151"/>
      <c r="JJN51" s="151"/>
      <c r="JJO51" s="151"/>
      <c r="JJP51" s="343"/>
      <c r="JJQ51" s="343"/>
      <c r="JJR51" s="151"/>
      <c r="JJS51" s="151"/>
      <c r="JJT51" s="151"/>
      <c r="JJU51" s="343"/>
      <c r="JJV51" s="343"/>
      <c r="JJW51" s="151"/>
      <c r="JJX51" s="151"/>
      <c r="JJY51" s="151"/>
      <c r="JJZ51" s="343"/>
      <c r="JKA51" s="343"/>
      <c r="JKB51" s="151"/>
      <c r="JKC51" s="151"/>
      <c r="JKD51" s="151"/>
      <c r="JKE51" s="343"/>
      <c r="JKF51" s="343"/>
      <c r="JKG51" s="151"/>
      <c r="JKH51" s="151"/>
      <c r="JKI51" s="151"/>
      <c r="JKJ51" s="343"/>
      <c r="JKK51" s="343"/>
      <c r="JKL51" s="151"/>
      <c r="JKM51" s="151"/>
      <c r="JKN51" s="151"/>
      <c r="JKO51" s="343"/>
      <c r="JKP51" s="343"/>
      <c r="JKQ51" s="151"/>
      <c r="JKR51" s="151"/>
      <c r="JKS51" s="151"/>
      <c r="JKT51" s="343"/>
      <c r="JKU51" s="343"/>
      <c r="JKV51" s="151"/>
      <c r="JKW51" s="151"/>
      <c r="JKX51" s="151"/>
      <c r="JKY51" s="343"/>
      <c r="JKZ51" s="343"/>
      <c r="JLA51" s="151"/>
      <c r="JLB51" s="151"/>
      <c r="JLC51" s="151"/>
      <c r="JLD51" s="343"/>
      <c r="JLE51" s="343"/>
      <c r="JLF51" s="151"/>
      <c r="JLG51" s="151"/>
      <c r="JLH51" s="151"/>
      <c r="JLI51" s="343"/>
      <c r="JLJ51" s="343"/>
      <c r="JLK51" s="151"/>
      <c r="JLL51" s="151"/>
      <c r="JLM51" s="151"/>
      <c r="JLN51" s="343"/>
      <c r="JLO51" s="343"/>
      <c r="JLP51" s="151"/>
      <c r="JLQ51" s="151"/>
      <c r="JLR51" s="151"/>
      <c r="JLS51" s="343"/>
      <c r="JLT51" s="343"/>
      <c r="JLU51" s="151"/>
      <c r="JLV51" s="151"/>
      <c r="JLW51" s="151"/>
      <c r="JLX51" s="343"/>
      <c r="JLY51" s="343"/>
      <c r="JLZ51" s="151"/>
      <c r="JMA51" s="151"/>
      <c r="JMB51" s="151"/>
      <c r="JMC51" s="343"/>
      <c r="JMD51" s="343"/>
      <c r="JME51" s="151"/>
      <c r="JMF51" s="151"/>
      <c r="JMG51" s="151"/>
      <c r="JMH51" s="343"/>
      <c r="JMI51" s="343"/>
      <c r="JMJ51" s="151"/>
      <c r="JMK51" s="151"/>
      <c r="JML51" s="151"/>
      <c r="JMM51" s="343"/>
      <c r="JMN51" s="343"/>
      <c r="JMO51" s="151"/>
      <c r="JMP51" s="151"/>
      <c r="JMQ51" s="151"/>
      <c r="JMR51" s="343"/>
      <c r="JMS51" s="343"/>
      <c r="JMT51" s="151"/>
      <c r="JMU51" s="151"/>
      <c r="JMV51" s="151"/>
      <c r="JMW51" s="343"/>
      <c r="JMX51" s="343"/>
      <c r="JMY51" s="151"/>
      <c r="JMZ51" s="151"/>
      <c r="JNA51" s="151"/>
      <c r="JNB51" s="343"/>
      <c r="JNC51" s="343"/>
      <c r="JND51" s="151"/>
      <c r="JNE51" s="151"/>
      <c r="JNF51" s="151"/>
      <c r="JNG51" s="343"/>
      <c r="JNH51" s="343"/>
      <c r="JNI51" s="151"/>
      <c r="JNJ51" s="151"/>
      <c r="JNK51" s="151"/>
      <c r="JNL51" s="343"/>
      <c r="JNM51" s="343"/>
      <c r="JNN51" s="151"/>
      <c r="JNO51" s="151"/>
      <c r="JNP51" s="151"/>
      <c r="JNQ51" s="343"/>
      <c r="JNR51" s="343"/>
      <c r="JNS51" s="151"/>
      <c r="JNT51" s="151"/>
      <c r="JNU51" s="151"/>
      <c r="JNV51" s="343"/>
      <c r="JNW51" s="343"/>
      <c r="JNX51" s="151"/>
      <c r="JNY51" s="151"/>
      <c r="JNZ51" s="151"/>
      <c r="JOA51" s="343"/>
      <c r="JOB51" s="343"/>
      <c r="JOC51" s="151"/>
      <c r="JOD51" s="151"/>
      <c r="JOE51" s="151"/>
      <c r="JOF51" s="343"/>
      <c r="JOG51" s="343"/>
      <c r="JOH51" s="151"/>
      <c r="JOI51" s="151"/>
      <c r="JOJ51" s="151"/>
      <c r="JOK51" s="343"/>
      <c r="JOL51" s="343"/>
      <c r="JOM51" s="151"/>
      <c r="JON51" s="151"/>
      <c r="JOO51" s="151"/>
      <c r="JOP51" s="343"/>
      <c r="JOQ51" s="343"/>
      <c r="JOR51" s="151"/>
      <c r="JOS51" s="151"/>
      <c r="JOT51" s="151"/>
      <c r="JOU51" s="343"/>
      <c r="JOV51" s="343"/>
      <c r="JOW51" s="151"/>
      <c r="JOX51" s="151"/>
      <c r="JOY51" s="151"/>
      <c r="JOZ51" s="343"/>
      <c r="JPA51" s="343"/>
      <c r="JPB51" s="151"/>
      <c r="JPC51" s="151"/>
      <c r="JPD51" s="151"/>
      <c r="JPE51" s="343"/>
      <c r="JPF51" s="343"/>
      <c r="JPG51" s="151"/>
      <c r="JPH51" s="151"/>
      <c r="JPI51" s="151"/>
      <c r="JPJ51" s="343"/>
      <c r="JPK51" s="343"/>
      <c r="JPL51" s="151"/>
      <c r="JPM51" s="151"/>
      <c r="JPN51" s="151"/>
      <c r="JPO51" s="343"/>
      <c r="JPP51" s="343"/>
      <c r="JPQ51" s="151"/>
      <c r="JPR51" s="151"/>
      <c r="JPS51" s="151"/>
      <c r="JPT51" s="343"/>
      <c r="JPU51" s="343"/>
      <c r="JPV51" s="151"/>
      <c r="JPW51" s="151"/>
      <c r="JPX51" s="151"/>
      <c r="JPY51" s="343"/>
      <c r="JPZ51" s="343"/>
      <c r="JQA51" s="151"/>
      <c r="JQB51" s="151"/>
      <c r="JQC51" s="151"/>
      <c r="JQD51" s="343"/>
      <c r="JQE51" s="343"/>
      <c r="JQF51" s="151"/>
      <c r="JQG51" s="151"/>
      <c r="JQH51" s="151"/>
      <c r="JQI51" s="343"/>
      <c r="JQJ51" s="343"/>
      <c r="JQK51" s="151"/>
      <c r="JQL51" s="151"/>
      <c r="JQM51" s="151"/>
      <c r="JQN51" s="343"/>
      <c r="JQO51" s="343"/>
      <c r="JQP51" s="151"/>
      <c r="JQQ51" s="151"/>
      <c r="JQR51" s="151"/>
      <c r="JQS51" s="343"/>
      <c r="JQT51" s="343"/>
      <c r="JQU51" s="151"/>
      <c r="JQV51" s="151"/>
      <c r="JQW51" s="151"/>
      <c r="JQX51" s="343"/>
      <c r="JQY51" s="343"/>
      <c r="JQZ51" s="151"/>
      <c r="JRA51" s="151"/>
      <c r="JRB51" s="151"/>
      <c r="JRC51" s="343"/>
      <c r="JRD51" s="343"/>
      <c r="JRE51" s="151"/>
      <c r="JRF51" s="151"/>
      <c r="JRG51" s="151"/>
      <c r="JRH51" s="343"/>
      <c r="JRI51" s="343"/>
      <c r="JRJ51" s="151"/>
      <c r="JRK51" s="151"/>
      <c r="JRL51" s="151"/>
      <c r="JRM51" s="343"/>
      <c r="JRN51" s="343"/>
      <c r="JRO51" s="151"/>
      <c r="JRP51" s="151"/>
      <c r="JRQ51" s="151"/>
      <c r="JRR51" s="343"/>
      <c r="JRS51" s="343"/>
      <c r="JRT51" s="151"/>
      <c r="JRU51" s="151"/>
      <c r="JRV51" s="151"/>
      <c r="JRW51" s="343"/>
      <c r="JRX51" s="343"/>
      <c r="JRY51" s="151"/>
      <c r="JRZ51" s="151"/>
      <c r="JSA51" s="151"/>
      <c r="JSB51" s="343"/>
      <c r="JSC51" s="343"/>
      <c r="JSD51" s="151"/>
      <c r="JSE51" s="151"/>
      <c r="JSF51" s="151"/>
      <c r="JSG51" s="343"/>
      <c r="JSH51" s="343"/>
      <c r="JSI51" s="151"/>
      <c r="JSJ51" s="151"/>
      <c r="JSK51" s="151"/>
      <c r="JSL51" s="343"/>
      <c r="JSM51" s="343"/>
      <c r="JSN51" s="151"/>
      <c r="JSO51" s="151"/>
      <c r="JSP51" s="151"/>
      <c r="JSQ51" s="343"/>
      <c r="JSR51" s="343"/>
      <c r="JSS51" s="151"/>
      <c r="JST51" s="151"/>
      <c r="JSU51" s="151"/>
      <c r="JSV51" s="343"/>
      <c r="JSW51" s="343"/>
      <c r="JSX51" s="151"/>
      <c r="JSY51" s="151"/>
      <c r="JSZ51" s="151"/>
      <c r="JTA51" s="343"/>
      <c r="JTB51" s="343"/>
      <c r="JTC51" s="151"/>
      <c r="JTD51" s="151"/>
      <c r="JTE51" s="151"/>
      <c r="JTF51" s="343"/>
      <c r="JTG51" s="343"/>
      <c r="JTH51" s="151"/>
      <c r="JTI51" s="151"/>
      <c r="JTJ51" s="151"/>
      <c r="JTK51" s="343"/>
      <c r="JTL51" s="343"/>
      <c r="JTM51" s="151"/>
      <c r="JTN51" s="151"/>
      <c r="JTO51" s="151"/>
      <c r="JTP51" s="343"/>
      <c r="JTQ51" s="343"/>
      <c r="JTR51" s="151"/>
      <c r="JTS51" s="151"/>
      <c r="JTT51" s="151"/>
      <c r="JTU51" s="343"/>
      <c r="JTV51" s="343"/>
      <c r="JTW51" s="151"/>
      <c r="JTX51" s="151"/>
      <c r="JTY51" s="151"/>
      <c r="JTZ51" s="343"/>
      <c r="JUA51" s="343"/>
      <c r="JUB51" s="151"/>
      <c r="JUC51" s="151"/>
      <c r="JUD51" s="151"/>
      <c r="JUE51" s="343"/>
      <c r="JUF51" s="343"/>
      <c r="JUG51" s="151"/>
      <c r="JUH51" s="151"/>
      <c r="JUI51" s="151"/>
      <c r="JUJ51" s="343"/>
      <c r="JUK51" s="343"/>
      <c r="JUL51" s="151"/>
      <c r="JUM51" s="151"/>
      <c r="JUN51" s="151"/>
      <c r="JUO51" s="343"/>
      <c r="JUP51" s="343"/>
      <c r="JUQ51" s="151"/>
      <c r="JUR51" s="151"/>
      <c r="JUS51" s="151"/>
      <c r="JUT51" s="343"/>
      <c r="JUU51" s="343"/>
      <c r="JUV51" s="151"/>
      <c r="JUW51" s="151"/>
      <c r="JUX51" s="151"/>
      <c r="JUY51" s="343"/>
      <c r="JUZ51" s="343"/>
      <c r="JVA51" s="151"/>
      <c r="JVB51" s="151"/>
      <c r="JVC51" s="151"/>
      <c r="JVD51" s="343"/>
      <c r="JVE51" s="343"/>
      <c r="JVF51" s="151"/>
      <c r="JVG51" s="151"/>
      <c r="JVH51" s="151"/>
      <c r="JVI51" s="343"/>
      <c r="JVJ51" s="343"/>
      <c r="JVK51" s="151"/>
      <c r="JVL51" s="151"/>
      <c r="JVM51" s="151"/>
      <c r="JVN51" s="343"/>
      <c r="JVO51" s="343"/>
      <c r="JVP51" s="151"/>
      <c r="JVQ51" s="151"/>
      <c r="JVR51" s="151"/>
      <c r="JVS51" s="343"/>
      <c r="JVT51" s="343"/>
      <c r="JVU51" s="151"/>
      <c r="JVV51" s="151"/>
      <c r="JVW51" s="151"/>
      <c r="JVX51" s="343"/>
      <c r="JVY51" s="343"/>
      <c r="JVZ51" s="151"/>
      <c r="JWA51" s="151"/>
      <c r="JWB51" s="151"/>
      <c r="JWC51" s="343"/>
      <c r="JWD51" s="343"/>
      <c r="JWE51" s="151"/>
      <c r="JWF51" s="151"/>
      <c r="JWG51" s="151"/>
      <c r="JWH51" s="343"/>
      <c r="JWI51" s="343"/>
      <c r="JWJ51" s="151"/>
      <c r="JWK51" s="151"/>
      <c r="JWL51" s="151"/>
      <c r="JWM51" s="343"/>
      <c r="JWN51" s="343"/>
      <c r="JWO51" s="151"/>
      <c r="JWP51" s="151"/>
      <c r="JWQ51" s="151"/>
      <c r="JWR51" s="343"/>
      <c r="JWS51" s="343"/>
      <c r="JWT51" s="151"/>
      <c r="JWU51" s="151"/>
      <c r="JWV51" s="151"/>
      <c r="JWW51" s="343"/>
      <c r="JWX51" s="343"/>
      <c r="JWY51" s="151"/>
      <c r="JWZ51" s="151"/>
      <c r="JXA51" s="151"/>
      <c r="JXB51" s="343"/>
      <c r="JXC51" s="343"/>
      <c r="JXD51" s="151"/>
      <c r="JXE51" s="151"/>
      <c r="JXF51" s="151"/>
      <c r="JXG51" s="343"/>
      <c r="JXH51" s="343"/>
      <c r="JXI51" s="151"/>
      <c r="JXJ51" s="151"/>
      <c r="JXK51" s="151"/>
      <c r="JXL51" s="343"/>
      <c r="JXM51" s="343"/>
      <c r="JXN51" s="151"/>
      <c r="JXO51" s="151"/>
      <c r="JXP51" s="151"/>
      <c r="JXQ51" s="343"/>
      <c r="JXR51" s="343"/>
      <c r="JXS51" s="151"/>
      <c r="JXT51" s="151"/>
      <c r="JXU51" s="151"/>
      <c r="JXV51" s="343"/>
      <c r="JXW51" s="343"/>
      <c r="JXX51" s="151"/>
      <c r="JXY51" s="151"/>
      <c r="JXZ51" s="151"/>
      <c r="JYA51" s="343"/>
      <c r="JYB51" s="343"/>
      <c r="JYC51" s="151"/>
      <c r="JYD51" s="151"/>
      <c r="JYE51" s="151"/>
      <c r="JYF51" s="343"/>
      <c r="JYG51" s="343"/>
      <c r="JYH51" s="151"/>
      <c r="JYI51" s="151"/>
      <c r="JYJ51" s="151"/>
      <c r="JYK51" s="343"/>
      <c r="JYL51" s="343"/>
      <c r="JYM51" s="151"/>
      <c r="JYN51" s="151"/>
      <c r="JYO51" s="151"/>
      <c r="JYP51" s="343"/>
      <c r="JYQ51" s="343"/>
      <c r="JYR51" s="151"/>
      <c r="JYS51" s="151"/>
      <c r="JYT51" s="151"/>
      <c r="JYU51" s="343"/>
      <c r="JYV51" s="343"/>
      <c r="JYW51" s="151"/>
      <c r="JYX51" s="151"/>
      <c r="JYY51" s="151"/>
      <c r="JYZ51" s="343"/>
      <c r="JZA51" s="343"/>
      <c r="JZB51" s="151"/>
      <c r="JZC51" s="151"/>
      <c r="JZD51" s="151"/>
      <c r="JZE51" s="343"/>
      <c r="JZF51" s="343"/>
      <c r="JZG51" s="151"/>
      <c r="JZH51" s="151"/>
      <c r="JZI51" s="151"/>
      <c r="JZJ51" s="343"/>
      <c r="JZK51" s="343"/>
      <c r="JZL51" s="151"/>
      <c r="JZM51" s="151"/>
      <c r="JZN51" s="151"/>
      <c r="JZO51" s="343"/>
      <c r="JZP51" s="343"/>
      <c r="JZQ51" s="151"/>
      <c r="JZR51" s="151"/>
      <c r="JZS51" s="151"/>
      <c r="JZT51" s="343"/>
      <c r="JZU51" s="343"/>
      <c r="JZV51" s="151"/>
      <c r="JZW51" s="151"/>
      <c r="JZX51" s="151"/>
      <c r="JZY51" s="343"/>
      <c r="JZZ51" s="343"/>
      <c r="KAA51" s="151"/>
      <c r="KAB51" s="151"/>
      <c r="KAC51" s="151"/>
      <c r="KAD51" s="343"/>
      <c r="KAE51" s="343"/>
      <c r="KAF51" s="151"/>
      <c r="KAG51" s="151"/>
      <c r="KAH51" s="151"/>
      <c r="KAI51" s="343"/>
      <c r="KAJ51" s="343"/>
      <c r="KAK51" s="151"/>
      <c r="KAL51" s="151"/>
      <c r="KAM51" s="151"/>
      <c r="KAN51" s="343"/>
      <c r="KAO51" s="343"/>
      <c r="KAP51" s="151"/>
      <c r="KAQ51" s="151"/>
      <c r="KAR51" s="151"/>
      <c r="KAS51" s="343"/>
      <c r="KAT51" s="343"/>
      <c r="KAU51" s="151"/>
      <c r="KAV51" s="151"/>
      <c r="KAW51" s="151"/>
      <c r="KAX51" s="343"/>
      <c r="KAY51" s="343"/>
      <c r="KAZ51" s="151"/>
      <c r="KBA51" s="151"/>
      <c r="KBB51" s="151"/>
      <c r="KBC51" s="343"/>
      <c r="KBD51" s="343"/>
      <c r="KBE51" s="151"/>
      <c r="KBF51" s="151"/>
      <c r="KBG51" s="151"/>
      <c r="KBH51" s="343"/>
      <c r="KBI51" s="343"/>
      <c r="KBJ51" s="151"/>
      <c r="KBK51" s="151"/>
      <c r="KBL51" s="151"/>
      <c r="KBM51" s="343"/>
      <c r="KBN51" s="343"/>
      <c r="KBO51" s="151"/>
      <c r="KBP51" s="151"/>
      <c r="KBQ51" s="151"/>
      <c r="KBR51" s="343"/>
      <c r="KBS51" s="343"/>
      <c r="KBT51" s="151"/>
      <c r="KBU51" s="151"/>
      <c r="KBV51" s="151"/>
      <c r="KBW51" s="343"/>
      <c r="KBX51" s="343"/>
      <c r="KBY51" s="151"/>
      <c r="KBZ51" s="151"/>
      <c r="KCA51" s="151"/>
      <c r="KCB51" s="343"/>
      <c r="KCC51" s="343"/>
      <c r="KCD51" s="151"/>
      <c r="KCE51" s="151"/>
      <c r="KCF51" s="151"/>
      <c r="KCG51" s="343"/>
      <c r="KCH51" s="343"/>
      <c r="KCI51" s="151"/>
      <c r="KCJ51" s="151"/>
      <c r="KCK51" s="151"/>
      <c r="KCL51" s="343"/>
      <c r="KCM51" s="343"/>
      <c r="KCN51" s="151"/>
      <c r="KCO51" s="151"/>
      <c r="KCP51" s="151"/>
      <c r="KCQ51" s="343"/>
      <c r="KCR51" s="343"/>
      <c r="KCS51" s="151"/>
      <c r="KCT51" s="151"/>
      <c r="KCU51" s="151"/>
      <c r="KCV51" s="343"/>
      <c r="KCW51" s="343"/>
      <c r="KCX51" s="151"/>
      <c r="KCY51" s="151"/>
      <c r="KCZ51" s="151"/>
      <c r="KDA51" s="343"/>
      <c r="KDB51" s="343"/>
      <c r="KDC51" s="151"/>
      <c r="KDD51" s="151"/>
      <c r="KDE51" s="151"/>
      <c r="KDF51" s="343"/>
      <c r="KDG51" s="343"/>
      <c r="KDH51" s="151"/>
      <c r="KDI51" s="151"/>
      <c r="KDJ51" s="151"/>
      <c r="KDK51" s="343"/>
      <c r="KDL51" s="343"/>
      <c r="KDM51" s="151"/>
      <c r="KDN51" s="151"/>
      <c r="KDO51" s="151"/>
      <c r="KDP51" s="343"/>
      <c r="KDQ51" s="343"/>
      <c r="KDR51" s="151"/>
      <c r="KDS51" s="151"/>
      <c r="KDT51" s="151"/>
      <c r="KDU51" s="343"/>
      <c r="KDV51" s="343"/>
      <c r="KDW51" s="151"/>
      <c r="KDX51" s="151"/>
      <c r="KDY51" s="151"/>
      <c r="KDZ51" s="343"/>
      <c r="KEA51" s="343"/>
      <c r="KEB51" s="151"/>
      <c r="KEC51" s="151"/>
      <c r="KED51" s="151"/>
      <c r="KEE51" s="343"/>
      <c r="KEF51" s="343"/>
      <c r="KEG51" s="151"/>
      <c r="KEH51" s="151"/>
      <c r="KEI51" s="151"/>
      <c r="KEJ51" s="343"/>
      <c r="KEK51" s="343"/>
      <c r="KEL51" s="151"/>
      <c r="KEM51" s="151"/>
      <c r="KEN51" s="151"/>
      <c r="KEO51" s="343"/>
      <c r="KEP51" s="343"/>
      <c r="KEQ51" s="151"/>
      <c r="KER51" s="151"/>
      <c r="KES51" s="151"/>
      <c r="KET51" s="343"/>
      <c r="KEU51" s="343"/>
      <c r="KEV51" s="151"/>
      <c r="KEW51" s="151"/>
      <c r="KEX51" s="151"/>
      <c r="KEY51" s="343"/>
      <c r="KEZ51" s="343"/>
      <c r="KFA51" s="151"/>
      <c r="KFB51" s="151"/>
      <c r="KFC51" s="151"/>
      <c r="KFD51" s="343"/>
      <c r="KFE51" s="343"/>
      <c r="KFF51" s="151"/>
      <c r="KFG51" s="151"/>
      <c r="KFH51" s="151"/>
      <c r="KFI51" s="343"/>
      <c r="KFJ51" s="343"/>
      <c r="KFK51" s="151"/>
      <c r="KFL51" s="151"/>
      <c r="KFM51" s="151"/>
      <c r="KFN51" s="343"/>
      <c r="KFO51" s="343"/>
      <c r="KFP51" s="151"/>
      <c r="KFQ51" s="151"/>
      <c r="KFR51" s="151"/>
      <c r="KFS51" s="343"/>
      <c r="KFT51" s="343"/>
      <c r="KFU51" s="151"/>
      <c r="KFV51" s="151"/>
      <c r="KFW51" s="151"/>
      <c r="KFX51" s="343"/>
      <c r="KFY51" s="343"/>
      <c r="KFZ51" s="151"/>
      <c r="KGA51" s="151"/>
      <c r="KGB51" s="151"/>
      <c r="KGC51" s="343"/>
      <c r="KGD51" s="343"/>
      <c r="KGE51" s="151"/>
      <c r="KGF51" s="151"/>
      <c r="KGG51" s="151"/>
      <c r="KGH51" s="343"/>
      <c r="KGI51" s="343"/>
      <c r="KGJ51" s="151"/>
      <c r="KGK51" s="151"/>
      <c r="KGL51" s="151"/>
      <c r="KGM51" s="343"/>
      <c r="KGN51" s="343"/>
      <c r="KGO51" s="151"/>
      <c r="KGP51" s="151"/>
      <c r="KGQ51" s="151"/>
      <c r="KGR51" s="343"/>
      <c r="KGS51" s="343"/>
      <c r="KGT51" s="151"/>
      <c r="KGU51" s="151"/>
      <c r="KGV51" s="151"/>
      <c r="KGW51" s="343"/>
      <c r="KGX51" s="343"/>
      <c r="KGY51" s="151"/>
      <c r="KGZ51" s="151"/>
      <c r="KHA51" s="151"/>
      <c r="KHB51" s="343"/>
      <c r="KHC51" s="343"/>
      <c r="KHD51" s="151"/>
      <c r="KHE51" s="151"/>
      <c r="KHF51" s="151"/>
      <c r="KHG51" s="343"/>
      <c r="KHH51" s="343"/>
      <c r="KHI51" s="151"/>
      <c r="KHJ51" s="151"/>
      <c r="KHK51" s="151"/>
      <c r="KHL51" s="343"/>
      <c r="KHM51" s="343"/>
      <c r="KHN51" s="151"/>
      <c r="KHO51" s="151"/>
      <c r="KHP51" s="151"/>
      <c r="KHQ51" s="343"/>
      <c r="KHR51" s="343"/>
      <c r="KHS51" s="151"/>
      <c r="KHT51" s="151"/>
      <c r="KHU51" s="151"/>
      <c r="KHV51" s="343"/>
      <c r="KHW51" s="343"/>
      <c r="KHX51" s="151"/>
      <c r="KHY51" s="151"/>
      <c r="KHZ51" s="151"/>
      <c r="KIA51" s="343"/>
      <c r="KIB51" s="343"/>
      <c r="KIC51" s="151"/>
      <c r="KID51" s="151"/>
      <c r="KIE51" s="151"/>
      <c r="KIF51" s="343"/>
      <c r="KIG51" s="343"/>
      <c r="KIH51" s="151"/>
      <c r="KII51" s="151"/>
      <c r="KIJ51" s="151"/>
      <c r="KIK51" s="343"/>
      <c r="KIL51" s="343"/>
      <c r="KIM51" s="151"/>
      <c r="KIN51" s="151"/>
      <c r="KIO51" s="151"/>
      <c r="KIP51" s="343"/>
      <c r="KIQ51" s="343"/>
      <c r="KIR51" s="151"/>
      <c r="KIS51" s="151"/>
      <c r="KIT51" s="151"/>
      <c r="KIU51" s="343"/>
      <c r="KIV51" s="343"/>
      <c r="KIW51" s="151"/>
      <c r="KIX51" s="151"/>
      <c r="KIY51" s="151"/>
      <c r="KIZ51" s="343"/>
      <c r="KJA51" s="343"/>
      <c r="KJB51" s="151"/>
      <c r="KJC51" s="151"/>
      <c r="KJD51" s="151"/>
      <c r="KJE51" s="343"/>
      <c r="KJF51" s="343"/>
      <c r="KJG51" s="151"/>
      <c r="KJH51" s="151"/>
      <c r="KJI51" s="151"/>
      <c r="KJJ51" s="343"/>
      <c r="KJK51" s="343"/>
      <c r="KJL51" s="151"/>
      <c r="KJM51" s="151"/>
      <c r="KJN51" s="151"/>
      <c r="KJO51" s="343"/>
      <c r="KJP51" s="343"/>
      <c r="KJQ51" s="151"/>
      <c r="KJR51" s="151"/>
      <c r="KJS51" s="151"/>
      <c r="KJT51" s="343"/>
      <c r="KJU51" s="343"/>
      <c r="KJV51" s="151"/>
      <c r="KJW51" s="151"/>
      <c r="KJX51" s="151"/>
      <c r="KJY51" s="343"/>
      <c r="KJZ51" s="343"/>
      <c r="KKA51" s="151"/>
      <c r="KKB51" s="151"/>
      <c r="KKC51" s="151"/>
      <c r="KKD51" s="343"/>
      <c r="KKE51" s="343"/>
      <c r="KKF51" s="151"/>
      <c r="KKG51" s="151"/>
      <c r="KKH51" s="151"/>
      <c r="KKI51" s="343"/>
      <c r="KKJ51" s="343"/>
      <c r="KKK51" s="151"/>
      <c r="KKL51" s="151"/>
      <c r="KKM51" s="151"/>
      <c r="KKN51" s="343"/>
      <c r="KKO51" s="343"/>
      <c r="KKP51" s="151"/>
      <c r="KKQ51" s="151"/>
      <c r="KKR51" s="151"/>
      <c r="KKS51" s="343"/>
      <c r="KKT51" s="343"/>
      <c r="KKU51" s="151"/>
      <c r="KKV51" s="151"/>
      <c r="KKW51" s="151"/>
      <c r="KKX51" s="343"/>
      <c r="KKY51" s="343"/>
      <c r="KKZ51" s="151"/>
      <c r="KLA51" s="151"/>
      <c r="KLB51" s="151"/>
      <c r="KLC51" s="343"/>
      <c r="KLD51" s="343"/>
      <c r="KLE51" s="151"/>
      <c r="KLF51" s="151"/>
      <c r="KLG51" s="151"/>
      <c r="KLH51" s="343"/>
      <c r="KLI51" s="343"/>
      <c r="KLJ51" s="151"/>
      <c r="KLK51" s="151"/>
      <c r="KLL51" s="151"/>
      <c r="KLM51" s="343"/>
      <c r="KLN51" s="343"/>
      <c r="KLO51" s="151"/>
      <c r="KLP51" s="151"/>
      <c r="KLQ51" s="151"/>
      <c r="KLR51" s="343"/>
      <c r="KLS51" s="343"/>
      <c r="KLT51" s="151"/>
      <c r="KLU51" s="151"/>
      <c r="KLV51" s="151"/>
      <c r="KLW51" s="343"/>
      <c r="KLX51" s="343"/>
      <c r="KLY51" s="151"/>
      <c r="KLZ51" s="151"/>
      <c r="KMA51" s="151"/>
      <c r="KMB51" s="343"/>
      <c r="KMC51" s="343"/>
      <c r="KMD51" s="151"/>
      <c r="KME51" s="151"/>
      <c r="KMF51" s="151"/>
      <c r="KMG51" s="343"/>
      <c r="KMH51" s="343"/>
      <c r="KMI51" s="151"/>
      <c r="KMJ51" s="151"/>
      <c r="KMK51" s="151"/>
      <c r="KML51" s="343"/>
      <c r="KMM51" s="343"/>
      <c r="KMN51" s="151"/>
      <c r="KMO51" s="151"/>
      <c r="KMP51" s="151"/>
      <c r="KMQ51" s="343"/>
      <c r="KMR51" s="343"/>
      <c r="KMS51" s="151"/>
      <c r="KMT51" s="151"/>
      <c r="KMU51" s="151"/>
      <c r="KMV51" s="343"/>
      <c r="KMW51" s="343"/>
      <c r="KMX51" s="151"/>
      <c r="KMY51" s="151"/>
      <c r="KMZ51" s="151"/>
      <c r="KNA51" s="343"/>
      <c r="KNB51" s="343"/>
      <c r="KNC51" s="151"/>
      <c r="KND51" s="151"/>
      <c r="KNE51" s="151"/>
      <c r="KNF51" s="343"/>
      <c r="KNG51" s="343"/>
      <c r="KNH51" s="151"/>
      <c r="KNI51" s="151"/>
      <c r="KNJ51" s="151"/>
      <c r="KNK51" s="343"/>
      <c r="KNL51" s="343"/>
      <c r="KNM51" s="151"/>
      <c r="KNN51" s="151"/>
      <c r="KNO51" s="151"/>
      <c r="KNP51" s="343"/>
      <c r="KNQ51" s="343"/>
      <c r="KNR51" s="151"/>
      <c r="KNS51" s="151"/>
      <c r="KNT51" s="151"/>
      <c r="KNU51" s="343"/>
      <c r="KNV51" s="343"/>
      <c r="KNW51" s="151"/>
      <c r="KNX51" s="151"/>
      <c r="KNY51" s="151"/>
      <c r="KNZ51" s="343"/>
      <c r="KOA51" s="343"/>
      <c r="KOB51" s="151"/>
      <c r="KOC51" s="151"/>
      <c r="KOD51" s="151"/>
      <c r="KOE51" s="343"/>
      <c r="KOF51" s="343"/>
      <c r="KOG51" s="151"/>
      <c r="KOH51" s="151"/>
      <c r="KOI51" s="151"/>
      <c r="KOJ51" s="343"/>
      <c r="KOK51" s="343"/>
      <c r="KOL51" s="151"/>
      <c r="KOM51" s="151"/>
      <c r="KON51" s="151"/>
      <c r="KOO51" s="343"/>
      <c r="KOP51" s="343"/>
      <c r="KOQ51" s="151"/>
      <c r="KOR51" s="151"/>
      <c r="KOS51" s="151"/>
      <c r="KOT51" s="343"/>
      <c r="KOU51" s="343"/>
      <c r="KOV51" s="151"/>
      <c r="KOW51" s="151"/>
      <c r="KOX51" s="151"/>
      <c r="KOY51" s="343"/>
      <c r="KOZ51" s="343"/>
      <c r="KPA51" s="151"/>
      <c r="KPB51" s="151"/>
      <c r="KPC51" s="151"/>
      <c r="KPD51" s="343"/>
      <c r="KPE51" s="343"/>
      <c r="KPF51" s="151"/>
      <c r="KPG51" s="151"/>
      <c r="KPH51" s="151"/>
      <c r="KPI51" s="343"/>
      <c r="KPJ51" s="343"/>
      <c r="KPK51" s="151"/>
      <c r="KPL51" s="151"/>
      <c r="KPM51" s="151"/>
      <c r="KPN51" s="343"/>
      <c r="KPO51" s="343"/>
      <c r="KPP51" s="151"/>
      <c r="KPQ51" s="151"/>
      <c r="KPR51" s="151"/>
      <c r="KPS51" s="343"/>
      <c r="KPT51" s="343"/>
      <c r="KPU51" s="151"/>
      <c r="KPV51" s="151"/>
      <c r="KPW51" s="151"/>
      <c r="KPX51" s="343"/>
      <c r="KPY51" s="343"/>
      <c r="KPZ51" s="151"/>
      <c r="KQA51" s="151"/>
      <c r="KQB51" s="151"/>
      <c r="KQC51" s="343"/>
      <c r="KQD51" s="343"/>
      <c r="KQE51" s="151"/>
      <c r="KQF51" s="151"/>
      <c r="KQG51" s="151"/>
      <c r="KQH51" s="343"/>
      <c r="KQI51" s="343"/>
      <c r="KQJ51" s="151"/>
      <c r="KQK51" s="151"/>
      <c r="KQL51" s="151"/>
      <c r="KQM51" s="343"/>
      <c r="KQN51" s="343"/>
      <c r="KQO51" s="151"/>
      <c r="KQP51" s="151"/>
      <c r="KQQ51" s="151"/>
      <c r="KQR51" s="343"/>
      <c r="KQS51" s="343"/>
      <c r="KQT51" s="151"/>
      <c r="KQU51" s="151"/>
      <c r="KQV51" s="151"/>
      <c r="KQW51" s="343"/>
      <c r="KQX51" s="343"/>
      <c r="KQY51" s="151"/>
      <c r="KQZ51" s="151"/>
      <c r="KRA51" s="151"/>
      <c r="KRB51" s="343"/>
      <c r="KRC51" s="343"/>
      <c r="KRD51" s="151"/>
      <c r="KRE51" s="151"/>
      <c r="KRF51" s="151"/>
      <c r="KRG51" s="343"/>
      <c r="KRH51" s="343"/>
      <c r="KRI51" s="151"/>
      <c r="KRJ51" s="151"/>
      <c r="KRK51" s="151"/>
      <c r="KRL51" s="343"/>
      <c r="KRM51" s="343"/>
      <c r="KRN51" s="151"/>
      <c r="KRO51" s="151"/>
      <c r="KRP51" s="151"/>
      <c r="KRQ51" s="343"/>
      <c r="KRR51" s="343"/>
      <c r="KRS51" s="151"/>
      <c r="KRT51" s="151"/>
      <c r="KRU51" s="151"/>
      <c r="KRV51" s="343"/>
      <c r="KRW51" s="343"/>
      <c r="KRX51" s="151"/>
      <c r="KRY51" s="151"/>
      <c r="KRZ51" s="151"/>
      <c r="KSA51" s="343"/>
      <c r="KSB51" s="343"/>
      <c r="KSC51" s="151"/>
      <c r="KSD51" s="151"/>
      <c r="KSE51" s="151"/>
      <c r="KSF51" s="343"/>
      <c r="KSG51" s="343"/>
      <c r="KSH51" s="151"/>
      <c r="KSI51" s="151"/>
      <c r="KSJ51" s="151"/>
      <c r="KSK51" s="343"/>
      <c r="KSL51" s="343"/>
      <c r="KSM51" s="151"/>
      <c r="KSN51" s="151"/>
      <c r="KSO51" s="151"/>
      <c r="KSP51" s="343"/>
      <c r="KSQ51" s="343"/>
      <c r="KSR51" s="151"/>
      <c r="KSS51" s="151"/>
      <c r="KST51" s="151"/>
      <c r="KSU51" s="343"/>
      <c r="KSV51" s="343"/>
      <c r="KSW51" s="151"/>
      <c r="KSX51" s="151"/>
      <c r="KSY51" s="151"/>
      <c r="KSZ51" s="343"/>
      <c r="KTA51" s="343"/>
      <c r="KTB51" s="151"/>
      <c r="KTC51" s="151"/>
      <c r="KTD51" s="151"/>
      <c r="KTE51" s="343"/>
      <c r="KTF51" s="343"/>
      <c r="KTG51" s="151"/>
      <c r="KTH51" s="151"/>
      <c r="KTI51" s="151"/>
      <c r="KTJ51" s="343"/>
      <c r="KTK51" s="343"/>
      <c r="KTL51" s="151"/>
      <c r="KTM51" s="151"/>
      <c r="KTN51" s="151"/>
      <c r="KTO51" s="343"/>
      <c r="KTP51" s="343"/>
      <c r="KTQ51" s="151"/>
      <c r="KTR51" s="151"/>
      <c r="KTS51" s="151"/>
      <c r="KTT51" s="343"/>
      <c r="KTU51" s="343"/>
      <c r="KTV51" s="151"/>
      <c r="KTW51" s="151"/>
      <c r="KTX51" s="151"/>
      <c r="KTY51" s="343"/>
      <c r="KTZ51" s="343"/>
      <c r="KUA51" s="151"/>
      <c r="KUB51" s="151"/>
      <c r="KUC51" s="151"/>
      <c r="KUD51" s="343"/>
      <c r="KUE51" s="343"/>
      <c r="KUF51" s="151"/>
      <c r="KUG51" s="151"/>
      <c r="KUH51" s="151"/>
      <c r="KUI51" s="343"/>
      <c r="KUJ51" s="343"/>
      <c r="KUK51" s="151"/>
      <c r="KUL51" s="151"/>
      <c r="KUM51" s="151"/>
      <c r="KUN51" s="343"/>
      <c r="KUO51" s="343"/>
      <c r="KUP51" s="151"/>
      <c r="KUQ51" s="151"/>
      <c r="KUR51" s="151"/>
      <c r="KUS51" s="343"/>
      <c r="KUT51" s="343"/>
      <c r="KUU51" s="151"/>
      <c r="KUV51" s="151"/>
      <c r="KUW51" s="151"/>
      <c r="KUX51" s="343"/>
      <c r="KUY51" s="343"/>
      <c r="KUZ51" s="151"/>
      <c r="KVA51" s="151"/>
      <c r="KVB51" s="151"/>
      <c r="KVC51" s="343"/>
      <c r="KVD51" s="343"/>
      <c r="KVE51" s="151"/>
      <c r="KVF51" s="151"/>
      <c r="KVG51" s="151"/>
      <c r="KVH51" s="343"/>
      <c r="KVI51" s="343"/>
      <c r="KVJ51" s="151"/>
      <c r="KVK51" s="151"/>
      <c r="KVL51" s="151"/>
      <c r="KVM51" s="343"/>
      <c r="KVN51" s="343"/>
      <c r="KVO51" s="151"/>
      <c r="KVP51" s="151"/>
      <c r="KVQ51" s="151"/>
      <c r="KVR51" s="343"/>
      <c r="KVS51" s="343"/>
      <c r="KVT51" s="151"/>
      <c r="KVU51" s="151"/>
      <c r="KVV51" s="151"/>
      <c r="KVW51" s="343"/>
      <c r="KVX51" s="343"/>
      <c r="KVY51" s="151"/>
      <c r="KVZ51" s="151"/>
      <c r="KWA51" s="151"/>
      <c r="KWB51" s="343"/>
      <c r="KWC51" s="343"/>
      <c r="KWD51" s="151"/>
      <c r="KWE51" s="151"/>
      <c r="KWF51" s="151"/>
      <c r="KWG51" s="343"/>
      <c r="KWH51" s="343"/>
      <c r="KWI51" s="151"/>
      <c r="KWJ51" s="151"/>
      <c r="KWK51" s="151"/>
      <c r="KWL51" s="343"/>
      <c r="KWM51" s="343"/>
      <c r="KWN51" s="151"/>
      <c r="KWO51" s="151"/>
      <c r="KWP51" s="151"/>
      <c r="KWQ51" s="343"/>
      <c r="KWR51" s="343"/>
      <c r="KWS51" s="151"/>
      <c r="KWT51" s="151"/>
      <c r="KWU51" s="151"/>
      <c r="KWV51" s="343"/>
      <c r="KWW51" s="343"/>
      <c r="KWX51" s="151"/>
      <c r="KWY51" s="151"/>
      <c r="KWZ51" s="151"/>
      <c r="KXA51" s="343"/>
      <c r="KXB51" s="343"/>
      <c r="KXC51" s="151"/>
      <c r="KXD51" s="151"/>
      <c r="KXE51" s="151"/>
      <c r="KXF51" s="343"/>
      <c r="KXG51" s="343"/>
      <c r="KXH51" s="151"/>
      <c r="KXI51" s="151"/>
      <c r="KXJ51" s="151"/>
      <c r="KXK51" s="343"/>
      <c r="KXL51" s="343"/>
      <c r="KXM51" s="151"/>
      <c r="KXN51" s="151"/>
      <c r="KXO51" s="151"/>
      <c r="KXP51" s="343"/>
      <c r="KXQ51" s="343"/>
      <c r="KXR51" s="151"/>
      <c r="KXS51" s="151"/>
      <c r="KXT51" s="151"/>
      <c r="KXU51" s="343"/>
      <c r="KXV51" s="343"/>
      <c r="KXW51" s="151"/>
      <c r="KXX51" s="151"/>
      <c r="KXY51" s="151"/>
      <c r="KXZ51" s="343"/>
      <c r="KYA51" s="343"/>
      <c r="KYB51" s="151"/>
      <c r="KYC51" s="151"/>
      <c r="KYD51" s="151"/>
      <c r="KYE51" s="343"/>
      <c r="KYF51" s="343"/>
      <c r="KYG51" s="151"/>
      <c r="KYH51" s="151"/>
      <c r="KYI51" s="151"/>
      <c r="KYJ51" s="343"/>
      <c r="KYK51" s="343"/>
      <c r="KYL51" s="151"/>
      <c r="KYM51" s="151"/>
      <c r="KYN51" s="151"/>
      <c r="KYO51" s="343"/>
      <c r="KYP51" s="343"/>
      <c r="KYQ51" s="151"/>
      <c r="KYR51" s="151"/>
      <c r="KYS51" s="151"/>
      <c r="KYT51" s="343"/>
      <c r="KYU51" s="343"/>
      <c r="KYV51" s="151"/>
      <c r="KYW51" s="151"/>
      <c r="KYX51" s="151"/>
      <c r="KYY51" s="343"/>
      <c r="KYZ51" s="343"/>
      <c r="KZA51" s="151"/>
      <c r="KZB51" s="151"/>
      <c r="KZC51" s="151"/>
      <c r="KZD51" s="343"/>
      <c r="KZE51" s="343"/>
      <c r="KZF51" s="151"/>
      <c r="KZG51" s="151"/>
      <c r="KZH51" s="151"/>
      <c r="KZI51" s="343"/>
      <c r="KZJ51" s="343"/>
      <c r="KZK51" s="151"/>
      <c r="KZL51" s="151"/>
      <c r="KZM51" s="151"/>
      <c r="KZN51" s="343"/>
      <c r="KZO51" s="343"/>
      <c r="KZP51" s="151"/>
      <c r="KZQ51" s="151"/>
      <c r="KZR51" s="151"/>
      <c r="KZS51" s="343"/>
      <c r="KZT51" s="343"/>
      <c r="KZU51" s="151"/>
      <c r="KZV51" s="151"/>
      <c r="KZW51" s="151"/>
      <c r="KZX51" s="343"/>
      <c r="KZY51" s="343"/>
      <c r="KZZ51" s="151"/>
      <c r="LAA51" s="151"/>
      <c r="LAB51" s="151"/>
      <c r="LAC51" s="343"/>
      <c r="LAD51" s="343"/>
      <c r="LAE51" s="151"/>
      <c r="LAF51" s="151"/>
      <c r="LAG51" s="151"/>
      <c r="LAH51" s="343"/>
      <c r="LAI51" s="343"/>
      <c r="LAJ51" s="151"/>
      <c r="LAK51" s="151"/>
      <c r="LAL51" s="151"/>
      <c r="LAM51" s="343"/>
      <c r="LAN51" s="343"/>
      <c r="LAO51" s="151"/>
      <c r="LAP51" s="151"/>
      <c r="LAQ51" s="151"/>
      <c r="LAR51" s="343"/>
      <c r="LAS51" s="343"/>
      <c r="LAT51" s="151"/>
      <c r="LAU51" s="151"/>
      <c r="LAV51" s="151"/>
      <c r="LAW51" s="343"/>
      <c r="LAX51" s="343"/>
      <c r="LAY51" s="151"/>
      <c r="LAZ51" s="151"/>
      <c r="LBA51" s="151"/>
      <c r="LBB51" s="343"/>
      <c r="LBC51" s="343"/>
      <c r="LBD51" s="151"/>
      <c r="LBE51" s="151"/>
      <c r="LBF51" s="151"/>
      <c r="LBG51" s="343"/>
      <c r="LBH51" s="343"/>
      <c r="LBI51" s="151"/>
      <c r="LBJ51" s="151"/>
      <c r="LBK51" s="151"/>
      <c r="LBL51" s="343"/>
      <c r="LBM51" s="343"/>
      <c r="LBN51" s="151"/>
      <c r="LBO51" s="151"/>
      <c r="LBP51" s="151"/>
      <c r="LBQ51" s="343"/>
      <c r="LBR51" s="343"/>
      <c r="LBS51" s="151"/>
      <c r="LBT51" s="151"/>
      <c r="LBU51" s="151"/>
      <c r="LBV51" s="343"/>
      <c r="LBW51" s="343"/>
      <c r="LBX51" s="151"/>
      <c r="LBY51" s="151"/>
      <c r="LBZ51" s="151"/>
      <c r="LCA51" s="343"/>
      <c r="LCB51" s="343"/>
      <c r="LCC51" s="151"/>
      <c r="LCD51" s="151"/>
      <c r="LCE51" s="151"/>
      <c r="LCF51" s="343"/>
      <c r="LCG51" s="343"/>
      <c r="LCH51" s="151"/>
      <c r="LCI51" s="151"/>
      <c r="LCJ51" s="151"/>
      <c r="LCK51" s="343"/>
      <c r="LCL51" s="343"/>
      <c r="LCM51" s="151"/>
      <c r="LCN51" s="151"/>
      <c r="LCO51" s="151"/>
      <c r="LCP51" s="343"/>
      <c r="LCQ51" s="343"/>
      <c r="LCR51" s="151"/>
      <c r="LCS51" s="151"/>
      <c r="LCT51" s="151"/>
      <c r="LCU51" s="343"/>
      <c r="LCV51" s="343"/>
      <c r="LCW51" s="151"/>
      <c r="LCX51" s="151"/>
      <c r="LCY51" s="151"/>
      <c r="LCZ51" s="343"/>
      <c r="LDA51" s="343"/>
      <c r="LDB51" s="151"/>
      <c r="LDC51" s="151"/>
      <c r="LDD51" s="151"/>
      <c r="LDE51" s="343"/>
      <c r="LDF51" s="343"/>
      <c r="LDG51" s="151"/>
      <c r="LDH51" s="151"/>
      <c r="LDI51" s="151"/>
      <c r="LDJ51" s="343"/>
      <c r="LDK51" s="343"/>
      <c r="LDL51" s="151"/>
      <c r="LDM51" s="151"/>
      <c r="LDN51" s="151"/>
      <c r="LDO51" s="343"/>
      <c r="LDP51" s="343"/>
      <c r="LDQ51" s="151"/>
      <c r="LDR51" s="151"/>
      <c r="LDS51" s="151"/>
      <c r="LDT51" s="343"/>
      <c r="LDU51" s="343"/>
      <c r="LDV51" s="151"/>
      <c r="LDW51" s="151"/>
      <c r="LDX51" s="151"/>
      <c r="LDY51" s="343"/>
      <c r="LDZ51" s="343"/>
      <c r="LEA51" s="151"/>
      <c r="LEB51" s="151"/>
      <c r="LEC51" s="151"/>
      <c r="LED51" s="343"/>
      <c r="LEE51" s="343"/>
      <c r="LEF51" s="151"/>
      <c r="LEG51" s="151"/>
      <c r="LEH51" s="151"/>
      <c r="LEI51" s="343"/>
      <c r="LEJ51" s="343"/>
      <c r="LEK51" s="151"/>
      <c r="LEL51" s="151"/>
      <c r="LEM51" s="151"/>
      <c r="LEN51" s="343"/>
      <c r="LEO51" s="343"/>
      <c r="LEP51" s="151"/>
      <c r="LEQ51" s="151"/>
      <c r="LER51" s="151"/>
      <c r="LES51" s="343"/>
      <c r="LET51" s="343"/>
      <c r="LEU51" s="151"/>
      <c r="LEV51" s="151"/>
      <c r="LEW51" s="151"/>
      <c r="LEX51" s="343"/>
      <c r="LEY51" s="343"/>
      <c r="LEZ51" s="151"/>
      <c r="LFA51" s="151"/>
      <c r="LFB51" s="151"/>
      <c r="LFC51" s="343"/>
      <c r="LFD51" s="343"/>
      <c r="LFE51" s="151"/>
      <c r="LFF51" s="151"/>
      <c r="LFG51" s="151"/>
      <c r="LFH51" s="343"/>
      <c r="LFI51" s="343"/>
      <c r="LFJ51" s="151"/>
      <c r="LFK51" s="151"/>
      <c r="LFL51" s="151"/>
      <c r="LFM51" s="343"/>
      <c r="LFN51" s="343"/>
      <c r="LFO51" s="151"/>
      <c r="LFP51" s="151"/>
      <c r="LFQ51" s="151"/>
      <c r="LFR51" s="343"/>
      <c r="LFS51" s="343"/>
      <c r="LFT51" s="151"/>
      <c r="LFU51" s="151"/>
      <c r="LFV51" s="151"/>
      <c r="LFW51" s="343"/>
      <c r="LFX51" s="343"/>
      <c r="LFY51" s="151"/>
      <c r="LFZ51" s="151"/>
      <c r="LGA51" s="151"/>
      <c r="LGB51" s="343"/>
      <c r="LGC51" s="343"/>
      <c r="LGD51" s="151"/>
      <c r="LGE51" s="151"/>
      <c r="LGF51" s="151"/>
      <c r="LGG51" s="343"/>
      <c r="LGH51" s="343"/>
      <c r="LGI51" s="151"/>
      <c r="LGJ51" s="151"/>
      <c r="LGK51" s="151"/>
      <c r="LGL51" s="343"/>
      <c r="LGM51" s="343"/>
      <c r="LGN51" s="151"/>
      <c r="LGO51" s="151"/>
      <c r="LGP51" s="151"/>
      <c r="LGQ51" s="343"/>
      <c r="LGR51" s="343"/>
      <c r="LGS51" s="151"/>
      <c r="LGT51" s="151"/>
      <c r="LGU51" s="151"/>
      <c r="LGV51" s="343"/>
      <c r="LGW51" s="343"/>
      <c r="LGX51" s="151"/>
      <c r="LGY51" s="151"/>
      <c r="LGZ51" s="151"/>
      <c r="LHA51" s="343"/>
      <c r="LHB51" s="343"/>
      <c r="LHC51" s="151"/>
      <c r="LHD51" s="151"/>
      <c r="LHE51" s="151"/>
      <c r="LHF51" s="343"/>
      <c r="LHG51" s="343"/>
      <c r="LHH51" s="151"/>
      <c r="LHI51" s="151"/>
      <c r="LHJ51" s="151"/>
      <c r="LHK51" s="343"/>
      <c r="LHL51" s="343"/>
      <c r="LHM51" s="151"/>
      <c r="LHN51" s="151"/>
      <c r="LHO51" s="151"/>
      <c r="LHP51" s="343"/>
      <c r="LHQ51" s="343"/>
      <c r="LHR51" s="151"/>
      <c r="LHS51" s="151"/>
      <c r="LHT51" s="151"/>
      <c r="LHU51" s="343"/>
      <c r="LHV51" s="343"/>
      <c r="LHW51" s="151"/>
      <c r="LHX51" s="151"/>
      <c r="LHY51" s="151"/>
      <c r="LHZ51" s="343"/>
      <c r="LIA51" s="343"/>
      <c r="LIB51" s="151"/>
      <c r="LIC51" s="151"/>
      <c r="LID51" s="151"/>
      <c r="LIE51" s="343"/>
      <c r="LIF51" s="343"/>
      <c r="LIG51" s="151"/>
      <c r="LIH51" s="151"/>
      <c r="LII51" s="151"/>
      <c r="LIJ51" s="343"/>
      <c r="LIK51" s="343"/>
      <c r="LIL51" s="151"/>
      <c r="LIM51" s="151"/>
      <c r="LIN51" s="151"/>
      <c r="LIO51" s="343"/>
      <c r="LIP51" s="343"/>
      <c r="LIQ51" s="151"/>
      <c r="LIR51" s="151"/>
      <c r="LIS51" s="151"/>
      <c r="LIT51" s="343"/>
      <c r="LIU51" s="343"/>
      <c r="LIV51" s="151"/>
      <c r="LIW51" s="151"/>
      <c r="LIX51" s="151"/>
      <c r="LIY51" s="343"/>
      <c r="LIZ51" s="343"/>
      <c r="LJA51" s="151"/>
      <c r="LJB51" s="151"/>
      <c r="LJC51" s="151"/>
      <c r="LJD51" s="343"/>
      <c r="LJE51" s="343"/>
      <c r="LJF51" s="151"/>
      <c r="LJG51" s="151"/>
      <c r="LJH51" s="151"/>
      <c r="LJI51" s="343"/>
      <c r="LJJ51" s="343"/>
      <c r="LJK51" s="151"/>
      <c r="LJL51" s="151"/>
      <c r="LJM51" s="151"/>
      <c r="LJN51" s="343"/>
      <c r="LJO51" s="343"/>
      <c r="LJP51" s="151"/>
      <c r="LJQ51" s="151"/>
      <c r="LJR51" s="151"/>
      <c r="LJS51" s="343"/>
      <c r="LJT51" s="343"/>
      <c r="LJU51" s="151"/>
      <c r="LJV51" s="151"/>
      <c r="LJW51" s="151"/>
      <c r="LJX51" s="343"/>
      <c r="LJY51" s="343"/>
      <c r="LJZ51" s="151"/>
      <c r="LKA51" s="151"/>
      <c r="LKB51" s="151"/>
      <c r="LKC51" s="343"/>
      <c r="LKD51" s="343"/>
      <c r="LKE51" s="151"/>
      <c r="LKF51" s="151"/>
      <c r="LKG51" s="151"/>
      <c r="LKH51" s="343"/>
      <c r="LKI51" s="343"/>
      <c r="LKJ51" s="151"/>
      <c r="LKK51" s="151"/>
      <c r="LKL51" s="151"/>
      <c r="LKM51" s="343"/>
      <c r="LKN51" s="343"/>
      <c r="LKO51" s="151"/>
      <c r="LKP51" s="151"/>
      <c r="LKQ51" s="151"/>
      <c r="LKR51" s="343"/>
      <c r="LKS51" s="343"/>
      <c r="LKT51" s="151"/>
      <c r="LKU51" s="151"/>
      <c r="LKV51" s="151"/>
      <c r="LKW51" s="343"/>
      <c r="LKX51" s="343"/>
      <c r="LKY51" s="151"/>
      <c r="LKZ51" s="151"/>
      <c r="LLA51" s="151"/>
      <c r="LLB51" s="343"/>
      <c r="LLC51" s="343"/>
      <c r="LLD51" s="151"/>
      <c r="LLE51" s="151"/>
      <c r="LLF51" s="151"/>
      <c r="LLG51" s="343"/>
      <c r="LLH51" s="343"/>
      <c r="LLI51" s="151"/>
      <c r="LLJ51" s="151"/>
      <c r="LLK51" s="151"/>
      <c r="LLL51" s="343"/>
      <c r="LLM51" s="343"/>
      <c r="LLN51" s="151"/>
      <c r="LLO51" s="151"/>
      <c r="LLP51" s="151"/>
      <c r="LLQ51" s="343"/>
      <c r="LLR51" s="343"/>
      <c r="LLS51" s="151"/>
      <c r="LLT51" s="151"/>
      <c r="LLU51" s="151"/>
      <c r="LLV51" s="343"/>
      <c r="LLW51" s="343"/>
      <c r="LLX51" s="151"/>
      <c r="LLY51" s="151"/>
      <c r="LLZ51" s="151"/>
      <c r="LMA51" s="343"/>
      <c r="LMB51" s="343"/>
      <c r="LMC51" s="151"/>
      <c r="LMD51" s="151"/>
      <c r="LME51" s="151"/>
      <c r="LMF51" s="343"/>
      <c r="LMG51" s="343"/>
      <c r="LMH51" s="151"/>
      <c r="LMI51" s="151"/>
      <c r="LMJ51" s="151"/>
      <c r="LMK51" s="343"/>
      <c r="LML51" s="343"/>
      <c r="LMM51" s="151"/>
      <c r="LMN51" s="151"/>
      <c r="LMO51" s="151"/>
      <c r="LMP51" s="343"/>
      <c r="LMQ51" s="343"/>
      <c r="LMR51" s="151"/>
      <c r="LMS51" s="151"/>
      <c r="LMT51" s="151"/>
      <c r="LMU51" s="343"/>
      <c r="LMV51" s="343"/>
      <c r="LMW51" s="151"/>
      <c r="LMX51" s="151"/>
      <c r="LMY51" s="151"/>
      <c r="LMZ51" s="343"/>
      <c r="LNA51" s="343"/>
      <c r="LNB51" s="151"/>
      <c r="LNC51" s="151"/>
      <c r="LND51" s="151"/>
      <c r="LNE51" s="343"/>
      <c r="LNF51" s="343"/>
      <c r="LNG51" s="151"/>
      <c r="LNH51" s="151"/>
      <c r="LNI51" s="151"/>
      <c r="LNJ51" s="343"/>
      <c r="LNK51" s="343"/>
      <c r="LNL51" s="151"/>
      <c r="LNM51" s="151"/>
      <c r="LNN51" s="151"/>
      <c r="LNO51" s="343"/>
      <c r="LNP51" s="343"/>
      <c r="LNQ51" s="151"/>
      <c r="LNR51" s="151"/>
      <c r="LNS51" s="151"/>
      <c r="LNT51" s="343"/>
      <c r="LNU51" s="343"/>
      <c r="LNV51" s="151"/>
      <c r="LNW51" s="151"/>
      <c r="LNX51" s="151"/>
      <c r="LNY51" s="343"/>
      <c r="LNZ51" s="343"/>
      <c r="LOA51" s="151"/>
      <c r="LOB51" s="151"/>
      <c r="LOC51" s="151"/>
      <c r="LOD51" s="343"/>
      <c r="LOE51" s="343"/>
      <c r="LOF51" s="151"/>
      <c r="LOG51" s="151"/>
      <c r="LOH51" s="151"/>
      <c r="LOI51" s="343"/>
      <c r="LOJ51" s="343"/>
      <c r="LOK51" s="151"/>
      <c r="LOL51" s="151"/>
      <c r="LOM51" s="151"/>
      <c r="LON51" s="343"/>
      <c r="LOO51" s="343"/>
      <c r="LOP51" s="151"/>
      <c r="LOQ51" s="151"/>
      <c r="LOR51" s="151"/>
      <c r="LOS51" s="343"/>
      <c r="LOT51" s="343"/>
      <c r="LOU51" s="151"/>
      <c r="LOV51" s="151"/>
      <c r="LOW51" s="151"/>
      <c r="LOX51" s="343"/>
      <c r="LOY51" s="343"/>
      <c r="LOZ51" s="151"/>
      <c r="LPA51" s="151"/>
      <c r="LPB51" s="151"/>
      <c r="LPC51" s="343"/>
      <c r="LPD51" s="343"/>
      <c r="LPE51" s="151"/>
      <c r="LPF51" s="151"/>
      <c r="LPG51" s="151"/>
      <c r="LPH51" s="343"/>
      <c r="LPI51" s="343"/>
      <c r="LPJ51" s="151"/>
      <c r="LPK51" s="151"/>
      <c r="LPL51" s="151"/>
      <c r="LPM51" s="343"/>
      <c r="LPN51" s="343"/>
      <c r="LPO51" s="151"/>
      <c r="LPP51" s="151"/>
      <c r="LPQ51" s="151"/>
      <c r="LPR51" s="343"/>
      <c r="LPS51" s="343"/>
      <c r="LPT51" s="151"/>
      <c r="LPU51" s="151"/>
      <c r="LPV51" s="151"/>
      <c r="LPW51" s="343"/>
      <c r="LPX51" s="343"/>
      <c r="LPY51" s="151"/>
      <c r="LPZ51" s="151"/>
      <c r="LQA51" s="151"/>
      <c r="LQB51" s="343"/>
      <c r="LQC51" s="343"/>
      <c r="LQD51" s="151"/>
      <c r="LQE51" s="151"/>
      <c r="LQF51" s="151"/>
      <c r="LQG51" s="343"/>
      <c r="LQH51" s="343"/>
      <c r="LQI51" s="151"/>
      <c r="LQJ51" s="151"/>
      <c r="LQK51" s="151"/>
      <c r="LQL51" s="343"/>
      <c r="LQM51" s="343"/>
      <c r="LQN51" s="151"/>
      <c r="LQO51" s="151"/>
      <c r="LQP51" s="151"/>
      <c r="LQQ51" s="343"/>
      <c r="LQR51" s="343"/>
      <c r="LQS51" s="151"/>
      <c r="LQT51" s="151"/>
      <c r="LQU51" s="151"/>
      <c r="LQV51" s="343"/>
      <c r="LQW51" s="343"/>
      <c r="LQX51" s="151"/>
      <c r="LQY51" s="151"/>
      <c r="LQZ51" s="151"/>
      <c r="LRA51" s="343"/>
      <c r="LRB51" s="343"/>
      <c r="LRC51" s="151"/>
      <c r="LRD51" s="151"/>
      <c r="LRE51" s="151"/>
      <c r="LRF51" s="343"/>
      <c r="LRG51" s="343"/>
      <c r="LRH51" s="151"/>
      <c r="LRI51" s="151"/>
      <c r="LRJ51" s="151"/>
      <c r="LRK51" s="343"/>
      <c r="LRL51" s="343"/>
      <c r="LRM51" s="151"/>
      <c r="LRN51" s="151"/>
      <c r="LRO51" s="151"/>
      <c r="LRP51" s="343"/>
      <c r="LRQ51" s="343"/>
      <c r="LRR51" s="151"/>
      <c r="LRS51" s="151"/>
      <c r="LRT51" s="151"/>
      <c r="LRU51" s="343"/>
      <c r="LRV51" s="343"/>
      <c r="LRW51" s="151"/>
      <c r="LRX51" s="151"/>
      <c r="LRY51" s="151"/>
      <c r="LRZ51" s="343"/>
      <c r="LSA51" s="343"/>
      <c r="LSB51" s="151"/>
      <c r="LSC51" s="151"/>
      <c r="LSD51" s="151"/>
      <c r="LSE51" s="343"/>
      <c r="LSF51" s="343"/>
      <c r="LSG51" s="151"/>
      <c r="LSH51" s="151"/>
      <c r="LSI51" s="151"/>
      <c r="LSJ51" s="343"/>
      <c r="LSK51" s="343"/>
      <c r="LSL51" s="151"/>
      <c r="LSM51" s="151"/>
      <c r="LSN51" s="151"/>
      <c r="LSO51" s="343"/>
      <c r="LSP51" s="343"/>
      <c r="LSQ51" s="151"/>
      <c r="LSR51" s="151"/>
      <c r="LSS51" s="151"/>
      <c r="LST51" s="343"/>
      <c r="LSU51" s="343"/>
      <c r="LSV51" s="151"/>
      <c r="LSW51" s="151"/>
      <c r="LSX51" s="151"/>
      <c r="LSY51" s="343"/>
      <c r="LSZ51" s="343"/>
      <c r="LTA51" s="151"/>
      <c r="LTB51" s="151"/>
      <c r="LTC51" s="151"/>
      <c r="LTD51" s="343"/>
      <c r="LTE51" s="343"/>
      <c r="LTF51" s="151"/>
      <c r="LTG51" s="151"/>
      <c r="LTH51" s="151"/>
      <c r="LTI51" s="343"/>
      <c r="LTJ51" s="343"/>
      <c r="LTK51" s="151"/>
      <c r="LTL51" s="151"/>
      <c r="LTM51" s="151"/>
      <c r="LTN51" s="343"/>
      <c r="LTO51" s="343"/>
      <c r="LTP51" s="151"/>
      <c r="LTQ51" s="151"/>
      <c r="LTR51" s="151"/>
      <c r="LTS51" s="343"/>
      <c r="LTT51" s="343"/>
      <c r="LTU51" s="151"/>
      <c r="LTV51" s="151"/>
      <c r="LTW51" s="151"/>
      <c r="LTX51" s="343"/>
      <c r="LTY51" s="343"/>
      <c r="LTZ51" s="151"/>
      <c r="LUA51" s="151"/>
      <c r="LUB51" s="151"/>
      <c r="LUC51" s="343"/>
      <c r="LUD51" s="343"/>
      <c r="LUE51" s="151"/>
      <c r="LUF51" s="151"/>
      <c r="LUG51" s="151"/>
      <c r="LUH51" s="343"/>
      <c r="LUI51" s="343"/>
      <c r="LUJ51" s="151"/>
      <c r="LUK51" s="151"/>
      <c r="LUL51" s="151"/>
      <c r="LUM51" s="343"/>
      <c r="LUN51" s="343"/>
      <c r="LUO51" s="151"/>
      <c r="LUP51" s="151"/>
      <c r="LUQ51" s="151"/>
      <c r="LUR51" s="343"/>
      <c r="LUS51" s="343"/>
      <c r="LUT51" s="151"/>
      <c r="LUU51" s="151"/>
      <c r="LUV51" s="151"/>
      <c r="LUW51" s="343"/>
      <c r="LUX51" s="343"/>
      <c r="LUY51" s="151"/>
      <c r="LUZ51" s="151"/>
      <c r="LVA51" s="151"/>
      <c r="LVB51" s="343"/>
      <c r="LVC51" s="343"/>
      <c r="LVD51" s="151"/>
      <c r="LVE51" s="151"/>
      <c r="LVF51" s="151"/>
      <c r="LVG51" s="343"/>
      <c r="LVH51" s="343"/>
      <c r="LVI51" s="151"/>
      <c r="LVJ51" s="151"/>
      <c r="LVK51" s="151"/>
      <c r="LVL51" s="343"/>
      <c r="LVM51" s="343"/>
      <c r="LVN51" s="151"/>
      <c r="LVO51" s="151"/>
      <c r="LVP51" s="151"/>
      <c r="LVQ51" s="343"/>
      <c r="LVR51" s="343"/>
      <c r="LVS51" s="151"/>
      <c r="LVT51" s="151"/>
      <c r="LVU51" s="151"/>
      <c r="LVV51" s="343"/>
      <c r="LVW51" s="343"/>
      <c r="LVX51" s="151"/>
      <c r="LVY51" s="151"/>
      <c r="LVZ51" s="151"/>
      <c r="LWA51" s="343"/>
      <c r="LWB51" s="343"/>
      <c r="LWC51" s="151"/>
      <c r="LWD51" s="151"/>
      <c r="LWE51" s="151"/>
      <c r="LWF51" s="343"/>
      <c r="LWG51" s="343"/>
      <c r="LWH51" s="151"/>
      <c r="LWI51" s="151"/>
      <c r="LWJ51" s="151"/>
      <c r="LWK51" s="343"/>
      <c r="LWL51" s="343"/>
      <c r="LWM51" s="151"/>
      <c r="LWN51" s="151"/>
      <c r="LWO51" s="151"/>
      <c r="LWP51" s="343"/>
      <c r="LWQ51" s="343"/>
      <c r="LWR51" s="151"/>
      <c r="LWS51" s="151"/>
      <c r="LWT51" s="151"/>
      <c r="LWU51" s="343"/>
      <c r="LWV51" s="343"/>
      <c r="LWW51" s="151"/>
      <c r="LWX51" s="151"/>
      <c r="LWY51" s="151"/>
      <c r="LWZ51" s="343"/>
      <c r="LXA51" s="343"/>
      <c r="LXB51" s="151"/>
      <c r="LXC51" s="151"/>
      <c r="LXD51" s="151"/>
      <c r="LXE51" s="343"/>
      <c r="LXF51" s="343"/>
      <c r="LXG51" s="151"/>
      <c r="LXH51" s="151"/>
      <c r="LXI51" s="151"/>
      <c r="LXJ51" s="343"/>
      <c r="LXK51" s="343"/>
      <c r="LXL51" s="151"/>
      <c r="LXM51" s="151"/>
      <c r="LXN51" s="151"/>
      <c r="LXO51" s="343"/>
      <c r="LXP51" s="343"/>
      <c r="LXQ51" s="151"/>
      <c r="LXR51" s="151"/>
      <c r="LXS51" s="151"/>
      <c r="LXT51" s="343"/>
      <c r="LXU51" s="343"/>
      <c r="LXV51" s="151"/>
      <c r="LXW51" s="151"/>
      <c r="LXX51" s="151"/>
      <c r="LXY51" s="343"/>
      <c r="LXZ51" s="343"/>
      <c r="LYA51" s="151"/>
      <c r="LYB51" s="151"/>
      <c r="LYC51" s="151"/>
      <c r="LYD51" s="343"/>
      <c r="LYE51" s="343"/>
      <c r="LYF51" s="151"/>
      <c r="LYG51" s="151"/>
      <c r="LYH51" s="151"/>
      <c r="LYI51" s="343"/>
      <c r="LYJ51" s="343"/>
      <c r="LYK51" s="151"/>
      <c r="LYL51" s="151"/>
      <c r="LYM51" s="151"/>
      <c r="LYN51" s="343"/>
      <c r="LYO51" s="343"/>
      <c r="LYP51" s="151"/>
      <c r="LYQ51" s="151"/>
      <c r="LYR51" s="151"/>
      <c r="LYS51" s="343"/>
      <c r="LYT51" s="343"/>
      <c r="LYU51" s="151"/>
      <c r="LYV51" s="151"/>
      <c r="LYW51" s="151"/>
      <c r="LYX51" s="343"/>
      <c r="LYY51" s="343"/>
      <c r="LYZ51" s="151"/>
      <c r="LZA51" s="151"/>
      <c r="LZB51" s="151"/>
      <c r="LZC51" s="343"/>
      <c r="LZD51" s="343"/>
      <c r="LZE51" s="151"/>
      <c r="LZF51" s="151"/>
      <c r="LZG51" s="151"/>
      <c r="LZH51" s="343"/>
      <c r="LZI51" s="343"/>
      <c r="LZJ51" s="151"/>
      <c r="LZK51" s="151"/>
      <c r="LZL51" s="151"/>
      <c r="LZM51" s="343"/>
      <c r="LZN51" s="343"/>
      <c r="LZO51" s="151"/>
      <c r="LZP51" s="151"/>
      <c r="LZQ51" s="151"/>
      <c r="LZR51" s="343"/>
      <c r="LZS51" s="343"/>
      <c r="LZT51" s="151"/>
      <c r="LZU51" s="151"/>
      <c r="LZV51" s="151"/>
      <c r="LZW51" s="343"/>
      <c r="LZX51" s="343"/>
      <c r="LZY51" s="151"/>
      <c r="LZZ51" s="151"/>
      <c r="MAA51" s="151"/>
      <c r="MAB51" s="343"/>
      <c r="MAC51" s="343"/>
      <c r="MAD51" s="151"/>
      <c r="MAE51" s="151"/>
      <c r="MAF51" s="151"/>
      <c r="MAG51" s="343"/>
      <c r="MAH51" s="343"/>
      <c r="MAI51" s="151"/>
      <c r="MAJ51" s="151"/>
      <c r="MAK51" s="151"/>
      <c r="MAL51" s="343"/>
      <c r="MAM51" s="343"/>
      <c r="MAN51" s="151"/>
      <c r="MAO51" s="151"/>
      <c r="MAP51" s="151"/>
      <c r="MAQ51" s="343"/>
      <c r="MAR51" s="343"/>
      <c r="MAS51" s="151"/>
      <c r="MAT51" s="151"/>
      <c r="MAU51" s="151"/>
      <c r="MAV51" s="343"/>
      <c r="MAW51" s="343"/>
      <c r="MAX51" s="151"/>
      <c r="MAY51" s="151"/>
      <c r="MAZ51" s="151"/>
      <c r="MBA51" s="343"/>
      <c r="MBB51" s="343"/>
      <c r="MBC51" s="151"/>
      <c r="MBD51" s="151"/>
      <c r="MBE51" s="151"/>
      <c r="MBF51" s="343"/>
      <c r="MBG51" s="343"/>
      <c r="MBH51" s="151"/>
      <c r="MBI51" s="151"/>
      <c r="MBJ51" s="151"/>
      <c r="MBK51" s="343"/>
      <c r="MBL51" s="343"/>
      <c r="MBM51" s="151"/>
      <c r="MBN51" s="151"/>
      <c r="MBO51" s="151"/>
      <c r="MBP51" s="343"/>
      <c r="MBQ51" s="343"/>
      <c r="MBR51" s="151"/>
      <c r="MBS51" s="151"/>
      <c r="MBT51" s="151"/>
      <c r="MBU51" s="343"/>
      <c r="MBV51" s="343"/>
      <c r="MBW51" s="151"/>
      <c r="MBX51" s="151"/>
      <c r="MBY51" s="151"/>
      <c r="MBZ51" s="343"/>
      <c r="MCA51" s="343"/>
      <c r="MCB51" s="151"/>
      <c r="MCC51" s="151"/>
      <c r="MCD51" s="151"/>
      <c r="MCE51" s="343"/>
      <c r="MCF51" s="343"/>
      <c r="MCG51" s="151"/>
      <c r="MCH51" s="151"/>
      <c r="MCI51" s="151"/>
      <c r="MCJ51" s="343"/>
      <c r="MCK51" s="343"/>
      <c r="MCL51" s="151"/>
      <c r="MCM51" s="151"/>
      <c r="MCN51" s="151"/>
      <c r="MCO51" s="343"/>
      <c r="MCP51" s="343"/>
      <c r="MCQ51" s="151"/>
      <c r="MCR51" s="151"/>
      <c r="MCS51" s="151"/>
      <c r="MCT51" s="343"/>
      <c r="MCU51" s="343"/>
      <c r="MCV51" s="151"/>
      <c r="MCW51" s="151"/>
      <c r="MCX51" s="151"/>
      <c r="MCY51" s="343"/>
      <c r="MCZ51" s="343"/>
      <c r="MDA51" s="151"/>
      <c r="MDB51" s="151"/>
      <c r="MDC51" s="151"/>
      <c r="MDD51" s="343"/>
      <c r="MDE51" s="343"/>
      <c r="MDF51" s="151"/>
      <c r="MDG51" s="151"/>
      <c r="MDH51" s="151"/>
      <c r="MDI51" s="343"/>
      <c r="MDJ51" s="343"/>
      <c r="MDK51" s="151"/>
      <c r="MDL51" s="151"/>
      <c r="MDM51" s="151"/>
      <c r="MDN51" s="343"/>
      <c r="MDO51" s="343"/>
      <c r="MDP51" s="151"/>
      <c r="MDQ51" s="151"/>
      <c r="MDR51" s="151"/>
      <c r="MDS51" s="343"/>
      <c r="MDT51" s="343"/>
      <c r="MDU51" s="151"/>
      <c r="MDV51" s="151"/>
      <c r="MDW51" s="151"/>
      <c r="MDX51" s="343"/>
      <c r="MDY51" s="343"/>
      <c r="MDZ51" s="151"/>
      <c r="MEA51" s="151"/>
      <c r="MEB51" s="151"/>
      <c r="MEC51" s="343"/>
      <c r="MED51" s="343"/>
      <c r="MEE51" s="151"/>
      <c r="MEF51" s="151"/>
      <c r="MEG51" s="151"/>
      <c r="MEH51" s="343"/>
      <c r="MEI51" s="343"/>
      <c r="MEJ51" s="151"/>
      <c r="MEK51" s="151"/>
      <c r="MEL51" s="151"/>
      <c r="MEM51" s="343"/>
      <c r="MEN51" s="343"/>
      <c r="MEO51" s="151"/>
      <c r="MEP51" s="151"/>
      <c r="MEQ51" s="151"/>
      <c r="MER51" s="343"/>
      <c r="MES51" s="343"/>
      <c r="MET51" s="151"/>
      <c r="MEU51" s="151"/>
      <c r="MEV51" s="151"/>
      <c r="MEW51" s="343"/>
      <c r="MEX51" s="343"/>
      <c r="MEY51" s="151"/>
      <c r="MEZ51" s="151"/>
      <c r="MFA51" s="151"/>
      <c r="MFB51" s="343"/>
      <c r="MFC51" s="343"/>
      <c r="MFD51" s="151"/>
      <c r="MFE51" s="151"/>
      <c r="MFF51" s="151"/>
      <c r="MFG51" s="343"/>
      <c r="MFH51" s="343"/>
      <c r="MFI51" s="151"/>
      <c r="MFJ51" s="151"/>
      <c r="MFK51" s="151"/>
      <c r="MFL51" s="343"/>
      <c r="MFM51" s="343"/>
      <c r="MFN51" s="151"/>
      <c r="MFO51" s="151"/>
      <c r="MFP51" s="151"/>
      <c r="MFQ51" s="343"/>
      <c r="MFR51" s="343"/>
      <c r="MFS51" s="151"/>
      <c r="MFT51" s="151"/>
      <c r="MFU51" s="151"/>
      <c r="MFV51" s="343"/>
      <c r="MFW51" s="343"/>
      <c r="MFX51" s="151"/>
      <c r="MFY51" s="151"/>
      <c r="MFZ51" s="151"/>
      <c r="MGA51" s="343"/>
      <c r="MGB51" s="343"/>
      <c r="MGC51" s="151"/>
      <c r="MGD51" s="151"/>
      <c r="MGE51" s="151"/>
      <c r="MGF51" s="343"/>
      <c r="MGG51" s="343"/>
      <c r="MGH51" s="151"/>
      <c r="MGI51" s="151"/>
      <c r="MGJ51" s="151"/>
      <c r="MGK51" s="343"/>
      <c r="MGL51" s="343"/>
      <c r="MGM51" s="151"/>
      <c r="MGN51" s="151"/>
      <c r="MGO51" s="151"/>
      <c r="MGP51" s="343"/>
      <c r="MGQ51" s="343"/>
      <c r="MGR51" s="151"/>
      <c r="MGS51" s="151"/>
      <c r="MGT51" s="151"/>
      <c r="MGU51" s="343"/>
      <c r="MGV51" s="343"/>
      <c r="MGW51" s="151"/>
      <c r="MGX51" s="151"/>
      <c r="MGY51" s="151"/>
      <c r="MGZ51" s="343"/>
      <c r="MHA51" s="343"/>
      <c r="MHB51" s="151"/>
      <c r="MHC51" s="151"/>
      <c r="MHD51" s="151"/>
      <c r="MHE51" s="343"/>
      <c r="MHF51" s="343"/>
      <c r="MHG51" s="151"/>
      <c r="MHH51" s="151"/>
      <c r="MHI51" s="151"/>
      <c r="MHJ51" s="343"/>
      <c r="MHK51" s="343"/>
      <c r="MHL51" s="151"/>
      <c r="MHM51" s="151"/>
      <c r="MHN51" s="151"/>
      <c r="MHO51" s="343"/>
      <c r="MHP51" s="343"/>
      <c r="MHQ51" s="151"/>
      <c r="MHR51" s="151"/>
      <c r="MHS51" s="151"/>
      <c r="MHT51" s="343"/>
      <c r="MHU51" s="343"/>
      <c r="MHV51" s="151"/>
      <c r="MHW51" s="151"/>
      <c r="MHX51" s="151"/>
      <c r="MHY51" s="343"/>
      <c r="MHZ51" s="343"/>
      <c r="MIA51" s="151"/>
      <c r="MIB51" s="151"/>
      <c r="MIC51" s="151"/>
      <c r="MID51" s="343"/>
      <c r="MIE51" s="343"/>
      <c r="MIF51" s="151"/>
      <c r="MIG51" s="151"/>
      <c r="MIH51" s="151"/>
      <c r="MII51" s="343"/>
      <c r="MIJ51" s="343"/>
      <c r="MIK51" s="151"/>
      <c r="MIL51" s="151"/>
      <c r="MIM51" s="151"/>
      <c r="MIN51" s="343"/>
      <c r="MIO51" s="343"/>
      <c r="MIP51" s="151"/>
      <c r="MIQ51" s="151"/>
      <c r="MIR51" s="151"/>
      <c r="MIS51" s="343"/>
      <c r="MIT51" s="343"/>
      <c r="MIU51" s="151"/>
      <c r="MIV51" s="151"/>
      <c r="MIW51" s="151"/>
      <c r="MIX51" s="343"/>
      <c r="MIY51" s="343"/>
      <c r="MIZ51" s="151"/>
      <c r="MJA51" s="151"/>
      <c r="MJB51" s="151"/>
      <c r="MJC51" s="343"/>
      <c r="MJD51" s="343"/>
      <c r="MJE51" s="151"/>
      <c r="MJF51" s="151"/>
      <c r="MJG51" s="151"/>
      <c r="MJH51" s="343"/>
      <c r="MJI51" s="343"/>
      <c r="MJJ51" s="151"/>
      <c r="MJK51" s="151"/>
      <c r="MJL51" s="151"/>
      <c r="MJM51" s="343"/>
      <c r="MJN51" s="343"/>
      <c r="MJO51" s="151"/>
      <c r="MJP51" s="151"/>
      <c r="MJQ51" s="151"/>
      <c r="MJR51" s="343"/>
      <c r="MJS51" s="343"/>
      <c r="MJT51" s="151"/>
      <c r="MJU51" s="151"/>
      <c r="MJV51" s="151"/>
      <c r="MJW51" s="343"/>
      <c r="MJX51" s="343"/>
      <c r="MJY51" s="151"/>
      <c r="MJZ51" s="151"/>
      <c r="MKA51" s="151"/>
      <c r="MKB51" s="343"/>
      <c r="MKC51" s="343"/>
      <c r="MKD51" s="151"/>
      <c r="MKE51" s="151"/>
      <c r="MKF51" s="151"/>
      <c r="MKG51" s="343"/>
      <c r="MKH51" s="343"/>
      <c r="MKI51" s="151"/>
      <c r="MKJ51" s="151"/>
      <c r="MKK51" s="151"/>
      <c r="MKL51" s="343"/>
      <c r="MKM51" s="343"/>
      <c r="MKN51" s="151"/>
      <c r="MKO51" s="151"/>
      <c r="MKP51" s="151"/>
      <c r="MKQ51" s="343"/>
      <c r="MKR51" s="343"/>
      <c r="MKS51" s="151"/>
      <c r="MKT51" s="151"/>
      <c r="MKU51" s="151"/>
      <c r="MKV51" s="343"/>
      <c r="MKW51" s="343"/>
      <c r="MKX51" s="151"/>
      <c r="MKY51" s="151"/>
      <c r="MKZ51" s="151"/>
      <c r="MLA51" s="343"/>
      <c r="MLB51" s="343"/>
      <c r="MLC51" s="151"/>
      <c r="MLD51" s="151"/>
      <c r="MLE51" s="151"/>
      <c r="MLF51" s="343"/>
      <c r="MLG51" s="343"/>
      <c r="MLH51" s="151"/>
      <c r="MLI51" s="151"/>
      <c r="MLJ51" s="151"/>
      <c r="MLK51" s="343"/>
      <c r="MLL51" s="343"/>
      <c r="MLM51" s="151"/>
      <c r="MLN51" s="151"/>
      <c r="MLO51" s="151"/>
      <c r="MLP51" s="343"/>
      <c r="MLQ51" s="343"/>
      <c r="MLR51" s="151"/>
      <c r="MLS51" s="151"/>
      <c r="MLT51" s="151"/>
      <c r="MLU51" s="343"/>
      <c r="MLV51" s="343"/>
      <c r="MLW51" s="151"/>
      <c r="MLX51" s="151"/>
      <c r="MLY51" s="151"/>
      <c r="MLZ51" s="343"/>
      <c r="MMA51" s="343"/>
      <c r="MMB51" s="151"/>
      <c r="MMC51" s="151"/>
      <c r="MMD51" s="151"/>
      <c r="MME51" s="343"/>
      <c r="MMF51" s="343"/>
      <c r="MMG51" s="151"/>
      <c r="MMH51" s="151"/>
      <c r="MMI51" s="151"/>
      <c r="MMJ51" s="343"/>
      <c r="MMK51" s="343"/>
      <c r="MML51" s="151"/>
      <c r="MMM51" s="151"/>
      <c r="MMN51" s="151"/>
      <c r="MMO51" s="343"/>
      <c r="MMP51" s="343"/>
      <c r="MMQ51" s="151"/>
      <c r="MMR51" s="151"/>
      <c r="MMS51" s="151"/>
      <c r="MMT51" s="343"/>
      <c r="MMU51" s="343"/>
      <c r="MMV51" s="151"/>
      <c r="MMW51" s="151"/>
      <c r="MMX51" s="151"/>
      <c r="MMY51" s="343"/>
      <c r="MMZ51" s="343"/>
      <c r="MNA51" s="151"/>
      <c r="MNB51" s="151"/>
      <c r="MNC51" s="151"/>
      <c r="MND51" s="343"/>
      <c r="MNE51" s="343"/>
      <c r="MNF51" s="151"/>
      <c r="MNG51" s="151"/>
      <c r="MNH51" s="151"/>
      <c r="MNI51" s="343"/>
      <c r="MNJ51" s="343"/>
      <c r="MNK51" s="151"/>
      <c r="MNL51" s="151"/>
      <c r="MNM51" s="151"/>
      <c r="MNN51" s="343"/>
      <c r="MNO51" s="343"/>
      <c r="MNP51" s="151"/>
      <c r="MNQ51" s="151"/>
      <c r="MNR51" s="151"/>
      <c r="MNS51" s="343"/>
      <c r="MNT51" s="343"/>
      <c r="MNU51" s="151"/>
      <c r="MNV51" s="151"/>
      <c r="MNW51" s="151"/>
      <c r="MNX51" s="343"/>
      <c r="MNY51" s="343"/>
      <c r="MNZ51" s="151"/>
      <c r="MOA51" s="151"/>
      <c r="MOB51" s="151"/>
      <c r="MOC51" s="343"/>
      <c r="MOD51" s="343"/>
      <c r="MOE51" s="151"/>
      <c r="MOF51" s="151"/>
      <c r="MOG51" s="151"/>
      <c r="MOH51" s="343"/>
      <c r="MOI51" s="343"/>
      <c r="MOJ51" s="151"/>
      <c r="MOK51" s="151"/>
      <c r="MOL51" s="151"/>
      <c r="MOM51" s="343"/>
      <c r="MON51" s="343"/>
      <c r="MOO51" s="151"/>
      <c r="MOP51" s="151"/>
      <c r="MOQ51" s="151"/>
      <c r="MOR51" s="343"/>
      <c r="MOS51" s="343"/>
      <c r="MOT51" s="151"/>
      <c r="MOU51" s="151"/>
      <c r="MOV51" s="151"/>
      <c r="MOW51" s="343"/>
      <c r="MOX51" s="343"/>
      <c r="MOY51" s="151"/>
      <c r="MOZ51" s="151"/>
      <c r="MPA51" s="151"/>
      <c r="MPB51" s="343"/>
      <c r="MPC51" s="343"/>
      <c r="MPD51" s="151"/>
      <c r="MPE51" s="151"/>
      <c r="MPF51" s="151"/>
      <c r="MPG51" s="343"/>
      <c r="MPH51" s="343"/>
      <c r="MPI51" s="151"/>
      <c r="MPJ51" s="151"/>
      <c r="MPK51" s="151"/>
      <c r="MPL51" s="343"/>
      <c r="MPM51" s="343"/>
      <c r="MPN51" s="151"/>
      <c r="MPO51" s="151"/>
      <c r="MPP51" s="151"/>
      <c r="MPQ51" s="343"/>
      <c r="MPR51" s="343"/>
      <c r="MPS51" s="151"/>
      <c r="MPT51" s="151"/>
      <c r="MPU51" s="151"/>
      <c r="MPV51" s="343"/>
      <c r="MPW51" s="343"/>
      <c r="MPX51" s="151"/>
      <c r="MPY51" s="151"/>
      <c r="MPZ51" s="151"/>
      <c r="MQA51" s="343"/>
      <c r="MQB51" s="343"/>
      <c r="MQC51" s="151"/>
      <c r="MQD51" s="151"/>
      <c r="MQE51" s="151"/>
      <c r="MQF51" s="343"/>
      <c r="MQG51" s="343"/>
      <c r="MQH51" s="151"/>
      <c r="MQI51" s="151"/>
      <c r="MQJ51" s="151"/>
      <c r="MQK51" s="343"/>
      <c r="MQL51" s="343"/>
      <c r="MQM51" s="151"/>
      <c r="MQN51" s="151"/>
      <c r="MQO51" s="151"/>
      <c r="MQP51" s="343"/>
      <c r="MQQ51" s="343"/>
      <c r="MQR51" s="151"/>
      <c r="MQS51" s="151"/>
      <c r="MQT51" s="151"/>
      <c r="MQU51" s="343"/>
      <c r="MQV51" s="343"/>
      <c r="MQW51" s="151"/>
      <c r="MQX51" s="151"/>
      <c r="MQY51" s="151"/>
      <c r="MQZ51" s="343"/>
      <c r="MRA51" s="343"/>
      <c r="MRB51" s="151"/>
      <c r="MRC51" s="151"/>
      <c r="MRD51" s="151"/>
      <c r="MRE51" s="343"/>
      <c r="MRF51" s="343"/>
      <c r="MRG51" s="151"/>
      <c r="MRH51" s="151"/>
      <c r="MRI51" s="151"/>
      <c r="MRJ51" s="343"/>
      <c r="MRK51" s="343"/>
      <c r="MRL51" s="151"/>
      <c r="MRM51" s="151"/>
      <c r="MRN51" s="151"/>
      <c r="MRO51" s="343"/>
      <c r="MRP51" s="343"/>
      <c r="MRQ51" s="151"/>
      <c r="MRR51" s="151"/>
      <c r="MRS51" s="151"/>
      <c r="MRT51" s="343"/>
      <c r="MRU51" s="343"/>
      <c r="MRV51" s="151"/>
      <c r="MRW51" s="151"/>
      <c r="MRX51" s="151"/>
      <c r="MRY51" s="343"/>
      <c r="MRZ51" s="343"/>
      <c r="MSA51" s="151"/>
      <c r="MSB51" s="151"/>
      <c r="MSC51" s="151"/>
      <c r="MSD51" s="343"/>
      <c r="MSE51" s="343"/>
      <c r="MSF51" s="151"/>
      <c r="MSG51" s="151"/>
      <c r="MSH51" s="151"/>
      <c r="MSI51" s="343"/>
      <c r="MSJ51" s="343"/>
      <c r="MSK51" s="151"/>
      <c r="MSL51" s="151"/>
      <c r="MSM51" s="151"/>
      <c r="MSN51" s="343"/>
      <c r="MSO51" s="343"/>
      <c r="MSP51" s="151"/>
      <c r="MSQ51" s="151"/>
      <c r="MSR51" s="151"/>
      <c r="MSS51" s="343"/>
      <c r="MST51" s="343"/>
      <c r="MSU51" s="151"/>
      <c r="MSV51" s="151"/>
      <c r="MSW51" s="151"/>
      <c r="MSX51" s="343"/>
      <c r="MSY51" s="343"/>
      <c r="MSZ51" s="151"/>
      <c r="MTA51" s="151"/>
      <c r="MTB51" s="151"/>
      <c r="MTC51" s="343"/>
      <c r="MTD51" s="343"/>
      <c r="MTE51" s="151"/>
      <c r="MTF51" s="151"/>
      <c r="MTG51" s="151"/>
      <c r="MTH51" s="343"/>
      <c r="MTI51" s="343"/>
      <c r="MTJ51" s="151"/>
      <c r="MTK51" s="151"/>
      <c r="MTL51" s="151"/>
      <c r="MTM51" s="343"/>
      <c r="MTN51" s="343"/>
      <c r="MTO51" s="151"/>
      <c r="MTP51" s="151"/>
      <c r="MTQ51" s="151"/>
      <c r="MTR51" s="343"/>
      <c r="MTS51" s="343"/>
      <c r="MTT51" s="151"/>
      <c r="MTU51" s="151"/>
      <c r="MTV51" s="151"/>
      <c r="MTW51" s="343"/>
      <c r="MTX51" s="343"/>
      <c r="MTY51" s="151"/>
      <c r="MTZ51" s="151"/>
      <c r="MUA51" s="151"/>
      <c r="MUB51" s="343"/>
      <c r="MUC51" s="343"/>
      <c r="MUD51" s="151"/>
      <c r="MUE51" s="151"/>
      <c r="MUF51" s="151"/>
      <c r="MUG51" s="343"/>
      <c r="MUH51" s="343"/>
      <c r="MUI51" s="151"/>
      <c r="MUJ51" s="151"/>
      <c r="MUK51" s="151"/>
      <c r="MUL51" s="343"/>
      <c r="MUM51" s="343"/>
      <c r="MUN51" s="151"/>
      <c r="MUO51" s="151"/>
      <c r="MUP51" s="151"/>
      <c r="MUQ51" s="343"/>
      <c r="MUR51" s="343"/>
      <c r="MUS51" s="151"/>
      <c r="MUT51" s="151"/>
      <c r="MUU51" s="151"/>
      <c r="MUV51" s="343"/>
      <c r="MUW51" s="343"/>
      <c r="MUX51" s="151"/>
      <c r="MUY51" s="151"/>
      <c r="MUZ51" s="151"/>
      <c r="MVA51" s="343"/>
      <c r="MVB51" s="343"/>
      <c r="MVC51" s="151"/>
      <c r="MVD51" s="151"/>
      <c r="MVE51" s="151"/>
      <c r="MVF51" s="343"/>
      <c r="MVG51" s="343"/>
      <c r="MVH51" s="151"/>
      <c r="MVI51" s="151"/>
      <c r="MVJ51" s="151"/>
      <c r="MVK51" s="343"/>
      <c r="MVL51" s="343"/>
      <c r="MVM51" s="151"/>
      <c r="MVN51" s="151"/>
      <c r="MVO51" s="151"/>
      <c r="MVP51" s="343"/>
      <c r="MVQ51" s="343"/>
      <c r="MVR51" s="151"/>
      <c r="MVS51" s="151"/>
      <c r="MVT51" s="151"/>
      <c r="MVU51" s="343"/>
      <c r="MVV51" s="343"/>
      <c r="MVW51" s="151"/>
      <c r="MVX51" s="151"/>
      <c r="MVY51" s="151"/>
      <c r="MVZ51" s="343"/>
      <c r="MWA51" s="343"/>
      <c r="MWB51" s="151"/>
      <c r="MWC51" s="151"/>
      <c r="MWD51" s="151"/>
      <c r="MWE51" s="343"/>
      <c r="MWF51" s="343"/>
      <c r="MWG51" s="151"/>
      <c r="MWH51" s="151"/>
      <c r="MWI51" s="151"/>
      <c r="MWJ51" s="343"/>
      <c r="MWK51" s="343"/>
      <c r="MWL51" s="151"/>
      <c r="MWM51" s="151"/>
      <c r="MWN51" s="151"/>
      <c r="MWO51" s="343"/>
      <c r="MWP51" s="343"/>
      <c r="MWQ51" s="151"/>
      <c r="MWR51" s="151"/>
      <c r="MWS51" s="151"/>
      <c r="MWT51" s="343"/>
      <c r="MWU51" s="343"/>
      <c r="MWV51" s="151"/>
      <c r="MWW51" s="151"/>
      <c r="MWX51" s="151"/>
      <c r="MWY51" s="343"/>
      <c r="MWZ51" s="343"/>
      <c r="MXA51" s="151"/>
      <c r="MXB51" s="151"/>
      <c r="MXC51" s="151"/>
      <c r="MXD51" s="343"/>
      <c r="MXE51" s="343"/>
      <c r="MXF51" s="151"/>
      <c r="MXG51" s="151"/>
      <c r="MXH51" s="151"/>
      <c r="MXI51" s="343"/>
      <c r="MXJ51" s="343"/>
      <c r="MXK51" s="151"/>
      <c r="MXL51" s="151"/>
      <c r="MXM51" s="151"/>
      <c r="MXN51" s="343"/>
      <c r="MXO51" s="343"/>
      <c r="MXP51" s="151"/>
      <c r="MXQ51" s="151"/>
      <c r="MXR51" s="151"/>
      <c r="MXS51" s="343"/>
      <c r="MXT51" s="343"/>
      <c r="MXU51" s="151"/>
      <c r="MXV51" s="151"/>
      <c r="MXW51" s="151"/>
      <c r="MXX51" s="343"/>
      <c r="MXY51" s="343"/>
      <c r="MXZ51" s="151"/>
      <c r="MYA51" s="151"/>
      <c r="MYB51" s="151"/>
      <c r="MYC51" s="343"/>
      <c r="MYD51" s="343"/>
      <c r="MYE51" s="151"/>
      <c r="MYF51" s="151"/>
      <c r="MYG51" s="151"/>
      <c r="MYH51" s="343"/>
      <c r="MYI51" s="343"/>
      <c r="MYJ51" s="151"/>
      <c r="MYK51" s="151"/>
      <c r="MYL51" s="151"/>
      <c r="MYM51" s="343"/>
      <c r="MYN51" s="343"/>
      <c r="MYO51" s="151"/>
      <c r="MYP51" s="151"/>
      <c r="MYQ51" s="151"/>
      <c r="MYR51" s="343"/>
      <c r="MYS51" s="343"/>
      <c r="MYT51" s="151"/>
      <c r="MYU51" s="151"/>
      <c r="MYV51" s="151"/>
      <c r="MYW51" s="343"/>
      <c r="MYX51" s="343"/>
      <c r="MYY51" s="151"/>
      <c r="MYZ51" s="151"/>
      <c r="MZA51" s="151"/>
      <c r="MZB51" s="343"/>
      <c r="MZC51" s="343"/>
      <c r="MZD51" s="151"/>
      <c r="MZE51" s="151"/>
      <c r="MZF51" s="151"/>
      <c r="MZG51" s="343"/>
      <c r="MZH51" s="343"/>
      <c r="MZI51" s="151"/>
      <c r="MZJ51" s="151"/>
      <c r="MZK51" s="151"/>
      <c r="MZL51" s="343"/>
      <c r="MZM51" s="343"/>
      <c r="MZN51" s="151"/>
      <c r="MZO51" s="151"/>
      <c r="MZP51" s="151"/>
      <c r="MZQ51" s="343"/>
      <c r="MZR51" s="343"/>
      <c r="MZS51" s="151"/>
      <c r="MZT51" s="151"/>
      <c r="MZU51" s="151"/>
      <c r="MZV51" s="343"/>
      <c r="MZW51" s="343"/>
      <c r="MZX51" s="151"/>
      <c r="MZY51" s="151"/>
      <c r="MZZ51" s="151"/>
      <c r="NAA51" s="343"/>
      <c r="NAB51" s="343"/>
      <c r="NAC51" s="151"/>
      <c r="NAD51" s="151"/>
      <c r="NAE51" s="151"/>
      <c r="NAF51" s="343"/>
      <c r="NAG51" s="343"/>
      <c r="NAH51" s="151"/>
      <c r="NAI51" s="151"/>
      <c r="NAJ51" s="151"/>
      <c r="NAK51" s="343"/>
      <c r="NAL51" s="343"/>
      <c r="NAM51" s="151"/>
      <c r="NAN51" s="151"/>
      <c r="NAO51" s="151"/>
      <c r="NAP51" s="343"/>
      <c r="NAQ51" s="343"/>
      <c r="NAR51" s="151"/>
      <c r="NAS51" s="151"/>
      <c r="NAT51" s="151"/>
      <c r="NAU51" s="343"/>
      <c r="NAV51" s="343"/>
      <c r="NAW51" s="151"/>
      <c r="NAX51" s="151"/>
      <c r="NAY51" s="151"/>
      <c r="NAZ51" s="343"/>
      <c r="NBA51" s="343"/>
      <c r="NBB51" s="151"/>
      <c r="NBC51" s="151"/>
      <c r="NBD51" s="151"/>
      <c r="NBE51" s="343"/>
      <c r="NBF51" s="343"/>
      <c r="NBG51" s="151"/>
      <c r="NBH51" s="151"/>
      <c r="NBI51" s="151"/>
      <c r="NBJ51" s="343"/>
      <c r="NBK51" s="343"/>
      <c r="NBL51" s="151"/>
      <c r="NBM51" s="151"/>
      <c r="NBN51" s="151"/>
      <c r="NBO51" s="343"/>
      <c r="NBP51" s="343"/>
      <c r="NBQ51" s="151"/>
      <c r="NBR51" s="151"/>
      <c r="NBS51" s="151"/>
      <c r="NBT51" s="343"/>
      <c r="NBU51" s="343"/>
      <c r="NBV51" s="151"/>
      <c r="NBW51" s="151"/>
      <c r="NBX51" s="151"/>
      <c r="NBY51" s="343"/>
      <c r="NBZ51" s="343"/>
      <c r="NCA51" s="151"/>
      <c r="NCB51" s="151"/>
      <c r="NCC51" s="151"/>
      <c r="NCD51" s="343"/>
      <c r="NCE51" s="343"/>
      <c r="NCF51" s="151"/>
      <c r="NCG51" s="151"/>
      <c r="NCH51" s="151"/>
      <c r="NCI51" s="343"/>
      <c r="NCJ51" s="343"/>
      <c r="NCK51" s="151"/>
      <c r="NCL51" s="151"/>
      <c r="NCM51" s="151"/>
      <c r="NCN51" s="343"/>
      <c r="NCO51" s="343"/>
      <c r="NCP51" s="151"/>
      <c r="NCQ51" s="151"/>
      <c r="NCR51" s="151"/>
      <c r="NCS51" s="343"/>
      <c r="NCT51" s="343"/>
      <c r="NCU51" s="151"/>
      <c r="NCV51" s="151"/>
      <c r="NCW51" s="151"/>
      <c r="NCX51" s="343"/>
      <c r="NCY51" s="343"/>
      <c r="NCZ51" s="151"/>
      <c r="NDA51" s="151"/>
      <c r="NDB51" s="151"/>
      <c r="NDC51" s="343"/>
      <c r="NDD51" s="343"/>
      <c r="NDE51" s="151"/>
      <c r="NDF51" s="151"/>
      <c r="NDG51" s="151"/>
      <c r="NDH51" s="343"/>
      <c r="NDI51" s="343"/>
      <c r="NDJ51" s="151"/>
      <c r="NDK51" s="151"/>
      <c r="NDL51" s="151"/>
      <c r="NDM51" s="343"/>
      <c r="NDN51" s="343"/>
      <c r="NDO51" s="151"/>
      <c r="NDP51" s="151"/>
      <c r="NDQ51" s="151"/>
      <c r="NDR51" s="343"/>
      <c r="NDS51" s="343"/>
      <c r="NDT51" s="151"/>
      <c r="NDU51" s="151"/>
      <c r="NDV51" s="151"/>
      <c r="NDW51" s="343"/>
      <c r="NDX51" s="343"/>
      <c r="NDY51" s="151"/>
      <c r="NDZ51" s="151"/>
      <c r="NEA51" s="151"/>
      <c r="NEB51" s="343"/>
      <c r="NEC51" s="343"/>
      <c r="NED51" s="151"/>
      <c r="NEE51" s="151"/>
      <c r="NEF51" s="151"/>
      <c r="NEG51" s="343"/>
      <c r="NEH51" s="343"/>
      <c r="NEI51" s="151"/>
      <c r="NEJ51" s="151"/>
      <c r="NEK51" s="151"/>
      <c r="NEL51" s="343"/>
      <c r="NEM51" s="343"/>
      <c r="NEN51" s="151"/>
      <c r="NEO51" s="151"/>
      <c r="NEP51" s="151"/>
      <c r="NEQ51" s="343"/>
      <c r="NER51" s="343"/>
      <c r="NES51" s="151"/>
      <c r="NET51" s="151"/>
      <c r="NEU51" s="151"/>
      <c r="NEV51" s="343"/>
      <c r="NEW51" s="343"/>
      <c r="NEX51" s="151"/>
      <c r="NEY51" s="151"/>
      <c r="NEZ51" s="151"/>
      <c r="NFA51" s="343"/>
      <c r="NFB51" s="343"/>
      <c r="NFC51" s="151"/>
      <c r="NFD51" s="151"/>
      <c r="NFE51" s="151"/>
      <c r="NFF51" s="343"/>
      <c r="NFG51" s="343"/>
      <c r="NFH51" s="151"/>
      <c r="NFI51" s="151"/>
      <c r="NFJ51" s="151"/>
      <c r="NFK51" s="343"/>
      <c r="NFL51" s="343"/>
      <c r="NFM51" s="151"/>
      <c r="NFN51" s="151"/>
      <c r="NFO51" s="151"/>
      <c r="NFP51" s="343"/>
      <c r="NFQ51" s="343"/>
      <c r="NFR51" s="151"/>
      <c r="NFS51" s="151"/>
      <c r="NFT51" s="151"/>
      <c r="NFU51" s="343"/>
      <c r="NFV51" s="343"/>
      <c r="NFW51" s="151"/>
      <c r="NFX51" s="151"/>
      <c r="NFY51" s="151"/>
      <c r="NFZ51" s="343"/>
      <c r="NGA51" s="343"/>
      <c r="NGB51" s="151"/>
      <c r="NGC51" s="151"/>
      <c r="NGD51" s="151"/>
      <c r="NGE51" s="343"/>
      <c r="NGF51" s="343"/>
      <c r="NGG51" s="151"/>
      <c r="NGH51" s="151"/>
      <c r="NGI51" s="151"/>
      <c r="NGJ51" s="343"/>
      <c r="NGK51" s="343"/>
      <c r="NGL51" s="151"/>
      <c r="NGM51" s="151"/>
      <c r="NGN51" s="151"/>
      <c r="NGO51" s="343"/>
      <c r="NGP51" s="343"/>
      <c r="NGQ51" s="151"/>
      <c r="NGR51" s="151"/>
      <c r="NGS51" s="151"/>
      <c r="NGT51" s="343"/>
      <c r="NGU51" s="343"/>
      <c r="NGV51" s="151"/>
      <c r="NGW51" s="151"/>
      <c r="NGX51" s="151"/>
      <c r="NGY51" s="343"/>
      <c r="NGZ51" s="343"/>
      <c r="NHA51" s="151"/>
      <c r="NHB51" s="151"/>
      <c r="NHC51" s="151"/>
      <c r="NHD51" s="343"/>
      <c r="NHE51" s="343"/>
      <c r="NHF51" s="151"/>
      <c r="NHG51" s="151"/>
      <c r="NHH51" s="151"/>
      <c r="NHI51" s="343"/>
      <c r="NHJ51" s="343"/>
      <c r="NHK51" s="151"/>
      <c r="NHL51" s="151"/>
      <c r="NHM51" s="151"/>
      <c r="NHN51" s="343"/>
      <c r="NHO51" s="343"/>
      <c r="NHP51" s="151"/>
      <c r="NHQ51" s="151"/>
      <c r="NHR51" s="151"/>
      <c r="NHS51" s="343"/>
      <c r="NHT51" s="343"/>
      <c r="NHU51" s="151"/>
      <c r="NHV51" s="151"/>
      <c r="NHW51" s="151"/>
      <c r="NHX51" s="343"/>
      <c r="NHY51" s="343"/>
      <c r="NHZ51" s="151"/>
      <c r="NIA51" s="151"/>
      <c r="NIB51" s="151"/>
      <c r="NIC51" s="343"/>
      <c r="NID51" s="343"/>
      <c r="NIE51" s="151"/>
      <c r="NIF51" s="151"/>
      <c r="NIG51" s="151"/>
      <c r="NIH51" s="343"/>
      <c r="NII51" s="343"/>
      <c r="NIJ51" s="151"/>
      <c r="NIK51" s="151"/>
      <c r="NIL51" s="151"/>
      <c r="NIM51" s="343"/>
      <c r="NIN51" s="343"/>
      <c r="NIO51" s="151"/>
      <c r="NIP51" s="151"/>
      <c r="NIQ51" s="151"/>
      <c r="NIR51" s="343"/>
      <c r="NIS51" s="343"/>
      <c r="NIT51" s="151"/>
      <c r="NIU51" s="151"/>
      <c r="NIV51" s="151"/>
      <c r="NIW51" s="343"/>
      <c r="NIX51" s="343"/>
      <c r="NIY51" s="151"/>
      <c r="NIZ51" s="151"/>
      <c r="NJA51" s="151"/>
      <c r="NJB51" s="343"/>
      <c r="NJC51" s="343"/>
      <c r="NJD51" s="151"/>
      <c r="NJE51" s="151"/>
      <c r="NJF51" s="151"/>
      <c r="NJG51" s="343"/>
      <c r="NJH51" s="343"/>
      <c r="NJI51" s="151"/>
      <c r="NJJ51" s="151"/>
      <c r="NJK51" s="151"/>
      <c r="NJL51" s="343"/>
      <c r="NJM51" s="343"/>
      <c r="NJN51" s="151"/>
      <c r="NJO51" s="151"/>
      <c r="NJP51" s="151"/>
      <c r="NJQ51" s="343"/>
      <c r="NJR51" s="343"/>
      <c r="NJS51" s="151"/>
      <c r="NJT51" s="151"/>
      <c r="NJU51" s="151"/>
      <c r="NJV51" s="343"/>
      <c r="NJW51" s="343"/>
      <c r="NJX51" s="151"/>
      <c r="NJY51" s="151"/>
      <c r="NJZ51" s="151"/>
      <c r="NKA51" s="343"/>
      <c r="NKB51" s="343"/>
      <c r="NKC51" s="151"/>
      <c r="NKD51" s="151"/>
      <c r="NKE51" s="151"/>
      <c r="NKF51" s="343"/>
      <c r="NKG51" s="343"/>
      <c r="NKH51" s="151"/>
      <c r="NKI51" s="151"/>
      <c r="NKJ51" s="151"/>
      <c r="NKK51" s="343"/>
      <c r="NKL51" s="343"/>
      <c r="NKM51" s="151"/>
      <c r="NKN51" s="151"/>
      <c r="NKO51" s="151"/>
      <c r="NKP51" s="343"/>
      <c r="NKQ51" s="343"/>
      <c r="NKR51" s="151"/>
      <c r="NKS51" s="151"/>
      <c r="NKT51" s="151"/>
      <c r="NKU51" s="343"/>
      <c r="NKV51" s="343"/>
      <c r="NKW51" s="151"/>
      <c r="NKX51" s="151"/>
      <c r="NKY51" s="151"/>
      <c r="NKZ51" s="343"/>
      <c r="NLA51" s="343"/>
      <c r="NLB51" s="151"/>
      <c r="NLC51" s="151"/>
      <c r="NLD51" s="151"/>
      <c r="NLE51" s="343"/>
      <c r="NLF51" s="343"/>
      <c r="NLG51" s="151"/>
      <c r="NLH51" s="151"/>
      <c r="NLI51" s="151"/>
      <c r="NLJ51" s="343"/>
      <c r="NLK51" s="343"/>
      <c r="NLL51" s="151"/>
      <c r="NLM51" s="151"/>
      <c r="NLN51" s="151"/>
      <c r="NLO51" s="343"/>
      <c r="NLP51" s="343"/>
      <c r="NLQ51" s="151"/>
      <c r="NLR51" s="151"/>
      <c r="NLS51" s="151"/>
      <c r="NLT51" s="343"/>
      <c r="NLU51" s="343"/>
      <c r="NLV51" s="151"/>
      <c r="NLW51" s="151"/>
      <c r="NLX51" s="151"/>
      <c r="NLY51" s="343"/>
      <c r="NLZ51" s="343"/>
      <c r="NMA51" s="151"/>
      <c r="NMB51" s="151"/>
      <c r="NMC51" s="151"/>
      <c r="NMD51" s="343"/>
      <c r="NME51" s="343"/>
      <c r="NMF51" s="151"/>
      <c r="NMG51" s="151"/>
      <c r="NMH51" s="151"/>
      <c r="NMI51" s="343"/>
      <c r="NMJ51" s="343"/>
      <c r="NMK51" s="151"/>
      <c r="NML51" s="151"/>
      <c r="NMM51" s="151"/>
      <c r="NMN51" s="343"/>
      <c r="NMO51" s="343"/>
      <c r="NMP51" s="151"/>
      <c r="NMQ51" s="151"/>
      <c r="NMR51" s="151"/>
      <c r="NMS51" s="343"/>
      <c r="NMT51" s="343"/>
      <c r="NMU51" s="151"/>
      <c r="NMV51" s="151"/>
      <c r="NMW51" s="151"/>
      <c r="NMX51" s="343"/>
      <c r="NMY51" s="343"/>
      <c r="NMZ51" s="151"/>
      <c r="NNA51" s="151"/>
      <c r="NNB51" s="151"/>
      <c r="NNC51" s="343"/>
      <c r="NND51" s="343"/>
      <c r="NNE51" s="151"/>
      <c r="NNF51" s="151"/>
      <c r="NNG51" s="151"/>
      <c r="NNH51" s="343"/>
      <c r="NNI51" s="343"/>
      <c r="NNJ51" s="151"/>
      <c r="NNK51" s="151"/>
      <c r="NNL51" s="151"/>
      <c r="NNM51" s="343"/>
      <c r="NNN51" s="343"/>
      <c r="NNO51" s="151"/>
      <c r="NNP51" s="151"/>
      <c r="NNQ51" s="151"/>
      <c r="NNR51" s="343"/>
      <c r="NNS51" s="343"/>
      <c r="NNT51" s="151"/>
      <c r="NNU51" s="151"/>
      <c r="NNV51" s="151"/>
      <c r="NNW51" s="343"/>
      <c r="NNX51" s="343"/>
      <c r="NNY51" s="151"/>
      <c r="NNZ51" s="151"/>
      <c r="NOA51" s="151"/>
      <c r="NOB51" s="343"/>
      <c r="NOC51" s="343"/>
      <c r="NOD51" s="151"/>
      <c r="NOE51" s="151"/>
      <c r="NOF51" s="151"/>
      <c r="NOG51" s="343"/>
      <c r="NOH51" s="343"/>
      <c r="NOI51" s="151"/>
      <c r="NOJ51" s="151"/>
      <c r="NOK51" s="151"/>
      <c r="NOL51" s="343"/>
      <c r="NOM51" s="343"/>
      <c r="NON51" s="151"/>
      <c r="NOO51" s="151"/>
      <c r="NOP51" s="151"/>
      <c r="NOQ51" s="343"/>
      <c r="NOR51" s="343"/>
      <c r="NOS51" s="151"/>
      <c r="NOT51" s="151"/>
      <c r="NOU51" s="151"/>
      <c r="NOV51" s="343"/>
      <c r="NOW51" s="343"/>
      <c r="NOX51" s="151"/>
      <c r="NOY51" s="151"/>
      <c r="NOZ51" s="151"/>
      <c r="NPA51" s="343"/>
      <c r="NPB51" s="343"/>
      <c r="NPC51" s="151"/>
      <c r="NPD51" s="151"/>
      <c r="NPE51" s="151"/>
      <c r="NPF51" s="343"/>
      <c r="NPG51" s="343"/>
      <c r="NPH51" s="151"/>
      <c r="NPI51" s="151"/>
      <c r="NPJ51" s="151"/>
      <c r="NPK51" s="343"/>
      <c r="NPL51" s="343"/>
      <c r="NPM51" s="151"/>
      <c r="NPN51" s="151"/>
      <c r="NPO51" s="151"/>
      <c r="NPP51" s="343"/>
      <c r="NPQ51" s="343"/>
      <c r="NPR51" s="151"/>
      <c r="NPS51" s="151"/>
      <c r="NPT51" s="151"/>
      <c r="NPU51" s="343"/>
      <c r="NPV51" s="343"/>
      <c r="NPW51" s="151"/>
      <c r="NPX51" s="151"/>
      <c r="NPY51" s="151"/>
      <c r="NPZ51" s="343"/>
      <c r="NQA51" s="343"/>
      <c r="NQB51" s="151"/>
      <c r="NQC51" s="151"/>
      <c r="NQD51" s="151"/>
      <c r="NQE51" s="343"/>
      <c r="NQF51" s="343"/>
      <c r="NQG51" s="151"/>
      <c r="NQH51" s="151"/>
      <c r="NQI51" s="151"/>
      <c r="NQJ51" s="343"/>
      <c r="NQK51" s="343"/>
      <c r="NQL51" s="151"/>
      <c r="NQM51" s="151"/>
      <c r="NQN51" s="151"/>
      <c r="NQO51" s="343"/>
      <c r="NQP51" s="343"/>
      <c r="NQQ51" s="151"/>
      <c r="NQR51" s="151"/>
      <c r="NQS51" s="151"/>
      <c r="NQT51" s="343"/>
      <c r="NQU51" s="343"/>
      <c r="NQV51" s="151"/>
      <c r="NQW51" s="151"/>
      <c r="NQX51" s="151"/>
      <c r="NQY51" s="343"/>
      <c r="NQZ51" s="343"/>
      <c r="NRA51" s="151"/>
      <c r="NRB51" s="151"/>
      <c r="NRC51" s="151"/>
      <c r="NRD51" s="343"/>
      <c r="NRE51" s="343"/>
      <c r="NRF51" s="151"/>
      <c r="NRG51" s="151"/>
      <c r="NRH51" s="151"/>
      <c r="NRI51" s="343"/>
      <c r="NRJ51" s="343"/>
      <c r="NRK51" s="151"/>
      <c r="NRL51" s="151"/>
      <c r="NRM51" s="151"/>
      <c r="NRN51" s="343"/>
      <c r="NRO51" s="343"/>
      <c r="NRP51" s="151"/>
      <c r="NRQ51" s="151"/>
      <c r="NRR51" s="151"/>
      <c r="NRS51" s="343"/>
      <c r="NRT51" s="343"/>
      <c r="NRU51" s="151"/>
      <c r="NRV51" s="151"/>
      <c r="NRW51" s="151"/>
      <c r="NRX51" s="343"/>
      <c r="NRY51" s="343"/>
      <c r="NRZ51" s="151"/>
      <c r="NSA51" s="151"/>
      <c r="NSB51" s="151"/>
      <c r="NSC51" s="343"/>
      <c r="NSD51" s="343"/>
      <c r="NSE51" s="151"/>
      <c r="NSF51" s="151"/>
      <c r="NSG51" s="151"/>
      <c r="NSH51" s="343"/>
      <c r="NSI51" s="343"/>
      <c r="NSJ51" s="151"/>
      <c r="NSK51" s="151"/>
      <c r="NSL51" s="151"/>
      <c r="NSM51" s="343"/>
      <c r="NSN51" s="343"/>
      <c r="NSO51" s="151"/>
      <c r="NSP51" s="151"/>
      <c r="NSQ51" s="151"/>
      <c r="NSR51" s="343"/>
      <c r="NSS51" s="343"/>
      <c r="NST51" s="151"/>
      <c r="NSU51" s="151"/>
      <c r="NSV51" s="151"/>
      <c r="NSW51" s="343"/>
      <c r="NSX51" s="343"/>
      <c r="NSY51" s="151"/>
      <c r="NSZ51" s="151"/>
      <c r="NTA51" s="151"/>
      <c r="NTB51" s="343"/>
      <c r="NTC51" s="343"/>
      <c r="NTD51" s="151"/>
      <c r="NTE51" s="151"/>
      <c r="NTF51" s="151"/>
      <c r="NTG51" s="343"/>
      <c r="NTH51" s="343"/>
      <c r="NTI51" s="151"/>
      <c r="NTJ51" s="151"/>
      <c r="NTK51" s="151"/>
      <c r="NTL51" s="343"/>
      <c r="NTM51" s="343"/>
      <c r="NTN51" s="151"/>
      <c r="NTO51" s="151"/>
      <c r="NTP51" s="151"/>
      <c r="NTQ51" s="343"/>
      <c r="NTR51" s="343"/>
      <c r="NTS51" s="151"/>
      <c r="NTT51" s="151"/>
      <c r="NTU51" s="151"/>
      <c r="NTV51" s="343"/>
      <c r="NTW51" s="343"/>
      <c r="NTX51" s="151"/>
      <c r="NTY51" s="151"/>
      <c r="NTZ51" s="151"/>
      <c r="NUA51" s="343"/>
      <c r="NUB51" s="343"/>
      <c r="NUC51" s="151"/>
      <c r="NUD51" s="151"/>
      <c r="NUE51" s="151"/>
      <c r="NUF51" s="343"/>
      <c r="NUG51" s="343"/>
      <c r="NUH51" s="151"/>
      <c r="NUI51" s="151"/>
      <c r="NUJ51" s="151"/>
      <c r="NUK51" s="343"/>
      <c r="NUL51" s="343"/>
      <c r="NUM51" s="151"/>
      <c r="NUN51" s="151"/>
      <c r="NUO51" s="151"/>
      <c r="NUP51" s="343"/>
      <c r="NUQ51" s="343"/>
      <c r="NUR51" s="151"/>
      <c r="NUS51" s="151"/>
      <c r="NUT51" s="151"/>
      <c r="NUU51" s="343"/>
      <c r="NUV51" s="343"/>
      <c r="NUW51" s="151"/>
      <c r="NUX51" s="151"/>
      <c r="NUY51" s="151"/>
      <c r="NUZ51" s="343"/>
      <c r="NVA51" s="343"/>
      <c r="NVB51" s="151"/>
      <c r="NVC51" s="151"/>
      <c r="NVD51" s="151"/>
      <c r="NVE51" s="343"/>
      <c r="NVF51" s="343"/>
      <c r="NVG51" s="151"/>
      <c r="NVH51" s="151"/>
      <c r="NVI51" s="151"/>
      <c r="NVJ51" s="343"/>
      <c r="NVK51" s="343"/>
      <c r="NVL51" s="151"/>
      <c r="NVM51" s="151"/>
      <c r="NVN51" s="151"/>
      <c r="NVO51" s="343"/>
      <c r="NVP51" s="343"/>
      <c r="NVQ51" s="151"/>
      <c r="NVR51" s="151"/>
      <c r="NVS51" s="151"/>
      <c r="NVT51" s="343"/>
      <c r="NVU51" s="343"/>
      <c r="NVV51" s="151"/>
      <c r="NVW51" s="151"/>
      <c r="NVX51" s="151"/>
      <c r="NVY51" s="343"/>
      <c r="NVZ51" s="343"/>
      <c r="NWA51" s="151"/>
      <c r="NWB51" s="151"/>
      <c r="NWC51" s="151"/>
      <c r="NWD51" s="343"/>
      <c r="NWE51" s="343"/>
      <c r="NWF51" s="151"/>
      <c r="NWG51" s="151"/>
      <c r="NWH51" s="151"/>
      <c r="NWI51" s="343"/>
      <c r="NWJ51" s="343"/>
      <c r="NWK51" s="151"/>
      <c r="NWL51" s="151"/>
      <c r="NWM51" s="151"/>
      <c r="NWN51" s="343"/>
      <c r="NWO51" s="343"/>
      <c r="NWP51" s="151"/>
      <c r="NWQ51" s="151"/>
      <c r="NWR51" s="151"/>
      <c r="NWS51" s="343"/>
      <c r="NWT51" s="343"/>
      <c r="NWU51" s="151"/>
      <c r="NWV51" s="151"/>
      <c r="NWW51" s="151"/>
      <c r="NWX51" s="343"/>
      <c r="NWY51" s="343"/>
      <c r="NWZ51" s="151"/>
      <c r="NXA51" s="151"/>
      <c r="NXB51" s="151"/>
      <c r="NXC51" s="343"/>
      <c r="NXD51" s="343"/>
      <c r="NXE51" s="151"/>
      <c r="NXF51" s="151"/>
      <c r="NXG51" s="151"/>
      <c r="NXH51" s="343"/>
      <c r="NXI51" s="343"/>
      <c r="NXJ51" s="151"/>
      <c r="NXK51" s="151"/>
      <c r="NXL51" s="151"/>
      <c r="NXM51" s="343"/>
      <c r="NXN51" s="343"/>
      <c r="NXO51" s="151"/>
      <c r="NXP51" s="151"/>
      <c r="NXQ51" s="151"/>
      <c r="NXR51" s="343"/>
      <c r="NXS51" s="343"/>
      <c r="NXT51" s="151"/>
      <c r="NXU51" s="151"/>
      <c r="NXV51" s="151"/>
      <c r="NXW51" s="343"/>
      <c r="NXX51" s="343"/>
      <c r="NXY51" s="151"/>
      <c r="NXZ51" s="151"/>
      <c r="NYA51" s="151"/>
      <c r="NYB51" s="343"/>
      <c r="NYC51" s="343"/>
      <c r="NYD51" s="151"/>
      <c r="NYE51" s="151"/>
      <c r="NYF51" s="151"/>
      <c r="NYG51" s="343"/>
      <c r="NYH51" s="343"/>
      <c r="NYI51" s="151"/>
      <c r="NYJ51" s="151"/>
      <c r="NYK51" s="151"/>
      <c r="NYL51" s="343"/>
      <c r="NYM51" s="343"/>
      <c r="NYN51" s="151"/>
      <c r="NYO51" s="151"/>
      <c r="NYP51" s="151"/>
      <c r="NYQ51" s="343"/>
      <c r="NYR51" s="343"/>
      <c r="NYS51" s="151"/>
      <c r="NYT51" s="151"/>
      <c r="NYU51" s="151"/>
      <c r="NYV51" s="343"/>
      <c r="NYW51" s="343"/>
      <c r="NYX51" s="151"/>
      <c r="NYY51" s="151"/>
      <c r="NYZ51" s="151"/>
      <c r="NZA51" s="343"/>
      <c r="NZB51" s="343"/>
      <c r="NZC51" s="151"/>
      <c r="NZD51" s="151"/>
      <c r="NZE51" s="151"/>
      <c r="NZF51" s="343"/>
      <c r="NZG51" s="343"/>
      <c r="NZH51" s="151"/>
      <c r="NZI51" s="151"/>
      <c r="NZJ51" s="151"/>
      <c r="NZK51" s="343"/>
      <c r="NZL51" s="343"/>
      <c r="NZM51" s="151"/>
      <c r="NZN51" s="151"/>
      <c r="NZO51" s="151"/>
      <c r="NZP51" s="343"/>
      <c r="NZQ51" s="343"/>
      <c r="NZR51" s="151"/>
      <c r="NZS51" s="151"/>
      <c r="NZT51" s="151"/>
      <c r="NZU51" s="343"/>
      <c r="NZV51" s="343"/>
      <c r="NZW51" s="151"/>
      <c r="NZX51" s="151"/>
      <c r="NZY51" s="151"/>
      <c r="NZZ51" s="343"/>
      <c r="OAA51" s="343"/>
      <c r="OAB51" s="151"/>
      <c r="OAC51" s="151"/>
      <c r="OAD51" s="151"/>
      <c r="OAE51" s="343"/>
      <c r="OAF51" s="343"/>
      <c r="OAG51" s="151"/>
      <c r="OAH51" s="151"/>
      <c r="OAI51" s="151"/>
      <c r="OAJ51" s="343"/>
      <c r="OAK51" s="343"/>
      <c r="OAL51" s="151"/>
      <c r="OAM51" s="151"/>
      <c r="OAN51" s="151"/>
      <c r="OAO51" s="343"/>
      <c r="OAP51" s="343"/>
      <c r="OAQ51" s="151"/>
      <c r="OAR51" s="151"/>
      <c r="OAS51" s="151"/>
      <c r="OAT51" s="343"/>
      <c r="OAU51" s="343"/>
      <c r="OAV51" s="151"/>
      <c r="OAW51" s="151"/>
      <c r="OAX51" s="151"/>
      <c r="OAY51" s="343"/>
      <c r="OAZ51" s="343"/>
      <c r="OBA51" s="151"/>
      <c r="OBB51" s="151"/>
      <c r="OBC51" s="151"/>
      <c r="OBD51" s="343"/>
      <c r="OBE51" s="343"/>
      <c r="OBF51" s="151"/>
      <c r="OBG51" s="151"/>
      <c r="OBH51" s="151"/>
      <c r="OBI51" s="343"/>
      <c r="OBJ51" s="343"/>
      <c r="OBK51" s="151"/>
      <c r="OBL51" s="151"/>
      <c r="OBM51" s="151"/>
      <c r="OBN51" s="343"/>
      <c r="OBO51" s="343"/>
      <c r="OBP51" s="151"/>
      <c r="OBQ51" s="151"/>
      <c r="OBR51" s="151"/>
      <c r="OBS51" s="343"/>
      <c r="OBT51" s="343"/>
      <c r="OBU51" s="151"/>
      <c r="OBV51" s="151"/>
      <c r="OBW51" s="151"/>
      <c r="OBX51" s="343"/>
      <c r="OBY51" s="343"/>
      <c r="OBZ51" s="151"/>
      <c r="OCA51" s="151"/>
      <c r="OCB51" s="151"/>
      <c r="OCC51" s="343"/>
      <c r="OCD51" s="343"/>
      <c r="OCE51" s="151"/>
      <c r="OCF51" s="151"/>
      <c r="OCG51" s="151"/>
      <c r="OCH51" s="343"/>
      <c r="OCI51" s="343"/>
      <c r="OCJ51" s="151"/>
      <c r="OCK51" s="151"/>
      <c r="OCL51" s="151"/>
      <c r="OCM51" s="343"/>
      <c r="OCN51" s="343"/>
      <c r="OCO51" s="151"/>
      <c r="OCP51" s="151"/>
      <c r="OCQ51" s="151"/>
      <c r="OCR51" s="343"/>
      <c r="OCS51" s="343"/>
      <c r="OCT51" s="151"/>
      <c r="OCU51" s="151"/>
      <c r="OCV51" s="151"/>
      <c r="OCW51" s="343"/>
      <c r="OCX51" s="343"/>
      <c r="OCY51" s="151"/>
      <c r="OCZ51" s="151"/>
      <c r="ODA51" s="151"/>
      <c r="ODB51" s="343"/>
      <c r="ODC51" s="343"/>
      <c r="ODD51" s="151"/>
      <c r="ODE51" s="151"/>
      <c r="ODF51" s="151"/>
      <c r="ODG51" s="343"/>
      <c r="ODH51" s="343"/>
      <c r="ODI51" s="151"/>
      <c r="ODJ51" s="151"/>
      <c r="ODK51" s="151"/>
      <c r="ODL51" s="343"/>
      <c r="ODM51" s="343"/>
      <c r="ODN51" s="151"/>
      <c r="ODO51" s="151"/>
      <c r="ODP51" s="151"/>
      <c r="ODQ51" s="343"/>
      <c r="ODR51" s="343"/>
      <c r="ODS51" s="151"/>
      <c r="ODT51" s="151"/>
      <c r="ODU51" s="151"/>
      <c r="ODV51" s="343"/>
      <c r="ODW51" s="343"/>
      <c r="ODX51" s="151"/>
      <c r="ODY51" s="151"/>
      <c r="ODZ51" s="151"/>
      <c r="OEA51" s="343"/>
      <c r="OEB51" s="343"/>
      <c r="OEC51" s="151"/>
      <c r="OED51" s="151"/>
      <c r="OEE51" s="151"/>
      <c r="OEF51" s="343"/>
      <c r="OEG51" s="343"/>
      <c r="OEH51" s="151"/>
      <c r="OEI51" s="151"/>
      <c r="OEJ51" s="151"/>
      <c r="OEK51" s="343"/>
      <c r="OEL51" s="343"/>
      <c r="OEM51" s="151"/>
      <c r="OEN51" s="151"/>
      <c r="OEO51" s="151"/>
      <c r="OEP51" s="343"/>
      <c r="OEQ51" s="343"/>
      <c r="OER51" s="151"/>
      <c r="OES51" s="151"/>
      <c r="OET51" s="151"/>
      <c r="OEU51" s="343"/>
      <c r="OEV51" s="343"/>
      <c r="OEW51" s="151"/>
      <c r="OEX51" s="151"/>
      <c r="OEY51" s="151"/>
      <c r="OEZ51" s="343"/>
      <c r="OFA51" s="343"/>
      <c r="OFB51" s="151"/>
      <c r="OFC51" s="151"/>
      <c r="OFD51" s="151"/>
      <c r="OFE51" s="343"/>
      <c r="OFF51" s="343"/>
      <c r="OFG51" s="151"/>
      <c r="OFH51" s="151"/>
      <c r="OFI51" s="151"/>
      <c r="OFJ51" s="343"/>
      <c r="OFK51" s="343"/>
      <c r="OFL51" s="151"/>
      <c r="OFM51" s="151"/>
      <c r="OFN51" s="151"/>
      <c r="OFO51" s="343"/>
      <c r="OFP51" s="343"/>
      <c r="OFQ51" s="151"/>
      <c r="OFR51" s="151"/>
      <c r="OFS51" s="151"/>
      <c r="OFT51" s="343"/>
      <c r="OFU51" s="343"/>
      <c r="OFV51" s="151"/>
      <c r="OFW51" s="151"/>
      <c r="OFX51" s="151"/>
      <c r="OFY51" s="343"/>
      <c r="OFZ51" s="343"/>
      <c r="OGA51" s="151"/>
      <c r="OGB51" s="151"/>
      <c r="OGC51" s="151"/>
      <c r="OGD51" s="343"/>
      <c r="OGE51" s="343"/>
      <c r="OGF51" s="151"/>
      <c r="OGG51" s="151"/>
      <c r="OGH51" s="151"/>
      <c r="OGI51" s="343"/>
      <c r="OGJ51" s="343"/>
      <c r="OGK51" s="151"/>
      <c r="OGL51" s="151"/>
      <c r="OGM51" s="151"/>
      <c r="OGN51" s="343"/>
      <c r="OGO51" s="343"/>
      <c r="OGP51" s="151"/>
      <c r="OGQ51" s="151"/>
      <c r="OGR51" s="151"/>
      <c r="OGS51" s="343"/>
      <c r="OGT51" s="343"/>
      <c r="OGU51" s="151"/>
      <c r="OGV51" s="151"/>
      <c r="OGW51" s="151"/>
      <c r="OGX51" s="343"/>
      <c r="OGY51" s="343"/>
      <c r="OGZ51" s="151"/>
      <c r="OHA51" s="151"/>
      <c r="OHB51" s="151"/>
      <c r="OHC51" s="343"/>
      <c r="OHD51" s="343"/>
      <c r="OHE51" s="151"/>
      <c r="OHF51" s="151"/>
      <c r="OHG51" s="151"/>
      <c r="OHH51" s="343"/>
      <c r="OHI51" s="343"/>
      <c r="OHJ51" s="151"/>
      <c r="OHK51" s="151"/>
      <c r="OHL51" s="151"/>
      <c r="OHM51" s="343"/>
      <c r="OHN51" s="343"/>
      <c r="OHO51" s="151"/>
      <c r="OHP51" s="151"/>
      <c r="OHQ51" s="151"/>
      <c r="OHR51" s="343"/>
      <c r="OHS51" s="343"/>
      <c r="OHT51" s="151"/>
      <c r="OHU51" s="151"/>
      <c r="OHV51" s="151"/>
      <c r="OHW51" s="343"/>
      <c r="OHX51" s="343"/>
      <c r="OHY51" s="151"/>
      <c r="OHZ51" s="151"/>
      <c r="OIA51" s="151"/>
      <c r="OIB51" s="343"/>
      <c r="OIC51" s="343"/>
      <c r="OID51" s="151"/>
      <c r="OIE51" s="151"/>
      <c r="OIF51" s="151"/>
      <c r="OIG51" s="343"/>
      <c r="OIH51" s="343"/>
      <c r="OII51" s="151"/>
      <c r="OIJ51" s="151"/>
      <c r="OIK51" s="151"/>
      <c r="OIL51" s="343"/>
      <c r="OIM51" s="343"/>
      <c r="OIN51" s="151"/>
      <c r="OIO51" s="151"/>
      <c r="OIP51" s="151"/>
      <c r="OIQ51" s="343"/>
      <c r="OIR51" s="343"/>
      <c r="OIS51" s="151"/>
      <c r="OIT51" s="151"/>
      <c r="OIU51" s="151"/>
      <c r="OIV51" s="343"/>
      <c r="OIW51" s="343"/>
      <c r="OIX51" s="151"/>
      <c r="OIY51" s="151"/>
      <c r="OIZ51" s="151"/>
      <c r="OJA51" s="343"/>
      <c r="OJB51" s="343"/>
      <c r="OJC51" s="151"/>
      <c r="OJD51" s="151"/>
      <c r="OJE51" s="151"/>
      <c r="OJF51" s="343"/>
      <c r="OJG51" s="343"/>
      <c r="OJH51" s="151"/>
      <c r="OJI51" s="151"/>
      <c r="OJJ51" s="151"/>
      <c r="OJK51" s="343"/>
      <c r="OJL51" s="343"/>
      <c r="OJM51" s="151"/>
      <c r="OJN51" s="151"/>
      <c r="OJO51" s="151"/>
      <c r="OJP51" s="343"/>
      <c r="OJQ51" s="343"/>
      <c r="OJR51" s="151"/>
      <c r="OJS51" s="151"/>
      <c r="OJT51" s="151"/>
      <c r="OJU51" s="343"/>
      <c r="OJV51" s="343"/>
      <c r="OJW51" s="151"/>
      <c r="OJX51" s="151"/>
      <c r="OJY51" s="151"/>
      <c r="OJZ51" s="343"/>
      <c r="OKA51" s="343"/>
      <c r="OKB51" s="151"/>
      <c r="OKC51" s="151"/>
      <c r="OKD51" s="151"/>
      <c r="OKE51" s="343"/>
      <c r="OKF51" s="343"/>
      <c r="OKG51" s="151"/>
      <c r="OKH51" s="151"/>
      <c r="OKI51" s="151"/>
      <c r="OKJ51" s="343"/>
      <c r="OKK51" s="343"/>
      <c r="OKL51" s="151"/>
      <c r="OKM51" s="151"/>
      <c r="OKN51" s="151"/>
      <c r="OKO51" s="343"/>
      <c r="OKP51" s="343"/>
      <c r="OKQ51" s="151"/>
      <c r="OKR51" s="151"/>
      <c r="OKS51" s="151"/>
      <c r="OKT51" s="343"/>
      <c r="OKU51" s="343"/>
      <c r="OKV51" s="151"/>
      <c r="OKW51" s="151"/>
      <c r="OKX51" s="151"/>
      <c r="OKY51" s="343"/>
      <c r="OKZ51" s="343"/>
      <c r="OLA51" s="151"/>
      <c r="OLB51" s="151"/>
      <c r="OLC51" s="151"/>
      <c r="OLD51" s="343"/>
      <c r="OLE51" s="343"/>
      <c r="OLF51" s="151"/>
      <c r="OLG51" s="151"/>
      <c r="OLH51" s="151"/>
      <c r="OLI51" s="343"/>
      <c r="OLJ51" s="343"/>
      <c r="OLK51" s="151"/>
      <c r="OLL51" s="151"/>
      <c r="OLM51" s="151"/>
      <c r="OLN51" s="343"/>
      <c r="OLO51" s="343"/>
      <c r="OLP51" s="151"/>
      <c r="OLQ51" s="151"/>
      <c r="OLR51" s="151"/>
      <c r="OLS51" s="343"/>
      <c r="OLT51" s="343"/>
      <c r="OLU51" s="151"/>
      <c r="OLV51" s="151"/>
      <c r="OLW51" s="151"/>
      <c r="OLX51" s="343"/>
      <c r="OLY51" s="343"/>
      <c r="OLZ51" s="151"/>
      <c r="OMA51" s="151"/>
      <c r="OMB51" s="151"/>
      <c r="OMC51" s="343"/>
      <c r="OMD51" s="343"/>
      <c r="OME51" s="151"/>
      <c r="OMF51" s="151"/>
      <c r="OMG51" s="151"/>
      <c r="OMH51" s="343"/>
      <c r="OMI51" s="343"/>
      <c r="OMJ51" s="151"/>
      <c r="OMK51" s="151"/>
      <c r="OML51" s="151"/>
      <c r="OMM51" s="343"/>
      <c r="OMN51" s="343"/>
      <c r="OMO51" s="151"/>
      <c r="OMP51" s="151"/>
      <c r="OMQ51" s="151"/>
      <c r="OMR51" s="343"/>
      <c r="OMS51" s="343"/>
      <c r="OMT51" s="151"/>
      <c r="OMU51" s="151"/>
      <c r="OMV51" s="151"/>
      <c r="OMW51" s="343"/>
      <c r="OMX51" s="343"/>
      <c r="OMY51" s="151"/>
      <c r="OMZ51" s="151"/>
      <c r="ONA51" s="151"/>
      <c r="ONB51" s="343"/>
      <c r="ONC51" s="343"/>
      <c r="OND51" s="151"/>
      <c r="ONE51" s="151"/>
      <c r="ONF51" s="151"/>
      <c r="ONG51" s="343"/>
      <c r="ONH51" s="343"/>
      <c r="ONI51" s="151"/>
      <c r="ONJ51" s="151"/>
      <c r="ONK51" s="151"/>
      <c r="ONL51" s="343"/>
      <c r="ONM51" s="343"/>
      <c r="ONN51" s="151"/>
      <c r="ONO51" s="151"/>
      <c r="ONP51" s="151"/>
      <c r="ONQ51" s="343"/>
      <c r="ONR51" s="343"/>
      <c r="ONS51" s="151"/>
      <c r="ONT51" s="151"/>
      <c r="ONU51" s="151"/>
      <c r="ONV51" s="343"/>
      <c r="ONW51" s="343"/>
      <c r="ONX51" s="151"/>
      <c r="ONY51" s="151"/>
      <c r="ONZ51" s="151"/>
      <c r="OOA51" s="343"/>
      <c r="OOB51" s="343"/>
      <c r="OOC51" s="151"/>
      <c r="OOD51" s="151"/>
      <c r="OOE51" s="151"/>
      <c r="OOF51" s="343"/>
      <c r="OOG51" s="343"/>
      <c r="OOH51" s="151"/>
      <c r="OOI51" s="151"/>
      <c r="OOJ51" s="151"/>
      <c r="OOK51" s="343"/>
      <c r="OOL51" s="343"/>
      <c r="OOM51" s="151"/>
      <c r="OON51" s="151"/>
      <c r="OOO51" s="151"/>
      <c r="OOP51" s="343"/>
      <c r="OOQ51" s="343"/>
      <c r="OOR51" s="151"/>
      <c r="OOS51" s="151"/>
      <c r="OOT51" s="151"/>
      <c r="OOU51" s="343"/>
      <c r="OOV51" s="343"/>
      <c r="OOW51" s="151"/>
      <c r="OOX51" s="151"/>
      <c r="OOY51" s="151"/>
      <c r="OOZ51" s="343"/>
      <c r="OPA51" s="343"/>
      <c r="OPB51" s="151"/>
      <c r="OPC51" s="151"/>
      <c r="OPD51" s="151"/>
      <c r="OPE51" s="343"/>
      <c r="OPF51" s="343"/>
      <c r="OPG51" s="151"/>
      <c r="OPH51" s="151"/>
      <c r="OPI51" s="151"/>
      <c r="OPJ51" s="343"/>
      <c r="OPK51" s="343"/>
      <c r="OPL51" s="151"/>
      <c r="OPM51" s="151"/>
      <c r="OPN51" s="151"/>
      <c r="OPO51" s="343"/>
      <c r="OPP51" s="343"/>
      <c r="OPQ51" s="151"/>
      <c r="OPR51" s="151"/>
      <c r="OPS51" s="151"/>
      <c r="OPT51" s="343"/>
      <c r="OPU51" s="343"/>
      <c r="OPV51" s="151"/>
      <c r="OPW51" s="151"/>
      <c r="OPX51" s="151"/>
      <c r="OPY51" s="343"/>
      <c r="OPZ51" s="343"/>
      <c r="OQA51" s="151"/>
      <c r="OQB51" s="151"/>
      <c r="OQC51" s="151"/>
      <c r="OQD51" s="343"/>
      <c r="OQE51" s="343"/>
      <c r="OQF51" s="151"/>
      <c r="OQG51" s="151"/>
      <c r="OQH51" s="151"/>
      <c r="OQI51" s="343"/>
      <c r="OQJ51" s="343"/>
      <c r="OQK51" s="151"/>
      <c r="OQL51" s="151"/>
      <c r="OQM51" s="151"/>
      <c r="OQN51" s="343"/>
      <c r="OQO51" s="343"/>
      <c r="OQP51" s="151"/>
      <c r="OQQ51" s="151"/>
      <c r="OQR51" s="151"/>
      <c r="OQS51" s="343"/>
      <c r="OQT51" s="343"/>
      <c r="OQU51" s="151"/>
      <c r="OQV51" s="151"/>
      <c r="OQW51" s="151"/>
      <c r="OQX51" s="343"/>
      <c r="OQY51" s="343"/>
      <c r="OQZ51" s="151"/>
      <c r="ORA51" s="151"/>
      <c r="ORB51" s="151"/>
      <c r="ORC51" s="343"/>
      <c r="ORD51" s="343"/>
      <c r="ORE51" s="151"/>
      <c r="ORF51" s="151"/>
      <c r="ORG51" s="151"/>
      <c r="ORH51" s="343"/>
      <c r="ORI51" s="343"/>
      <c r="ORJ51" s="151"/>
      <c r="ORK51" s="151"/>
      <c r="ORL51" s="151"/>
      <c r="ORM51" s="343"/>
      <c r="ORN51" s="343"/>
      <c r="ORO51" s="151"/>
      <c r="ORP51" s="151"/>
      <c r="ORQ51" s="151"/>
      <c r="ORR51" s="343"/>
      <c r="ORS51" s="343"/>
      <c r="ORT51" s="151"/>
      <c r="ORU51" s="151"/>
      <c r="ORV51" s="151"/>
      <c r="ORW51" s="343"/>
      <c r="ORX51" s="343"/>
      <c r="ORY51" s="151"/>
      <c r="ORZ51" s="151"/>
      <c r="OSA51" s="151"/>
      <c r="OSB51" s="343"/>
      <c r="OSC51" s="343"/>
      <c r="OSD51" s="151"/>
      <c r="OSE51" s="151"/>
      <c r="OSF51" s="151"/>
      <c r="OSG51" s="343"/>
      <c r="OSH51" s="343"/>
      <c r="OSI51" s="151"/>
      <c r="OSJ51" s="151"/>
      <c r="OSK51" s="151"/>
      <c r="OSL51" s="343"/>
      <c r="OSM51" s="343"/>
      <c r="OSN51" s="151"/>
      <c r="OSO51" s="151"/>
      <c r="OSP51" s="151"/>
      <c r="OSQ51" s="343"/>
      <c r="OSR51" s="343"/>
      <c r="OSS51" s="151"/>
      <c r="OST51" s="151"/>
      <c r="OSU51" s="151"/>
      <c r="OSV51" s="343"/>
      <c r="OSW51" s="343"/>
      <c r="OSX51" s="151"/>
      <c r="OSY51" s="151"/>
      <c r="OSZ51" s="151"/>
      <c r="OTA51" s="343"/>
      <c r="OTB51" s="343"/>
      <c r="OTC51" s="151"/>
      <c r="OTD51" s="151"/>
      <c r="OTE51" s="151"/>
      <c r="OTF51" s="343"/>
      <c r="OTG51" s="343"/>
      <c r="OTH51" s="151"/>
      <c r="OTI51" s="151"/>
      <c r="OTJ51" s="151"/>
      <c r="OTK51" s="343"/>
      <c r="OTL51" s="343"/>
      <c r="OTM51" s="151"/>
      <c r="OTN51" s="151"/>
      <c r="OTO51" s="151"/>
      <c r="OTP51" s="343"/>
      <c r="OTQ51" s="343"/>
      <c r="OTR51" s="151"/>
      <c r="OTS51" s="151"/>
      <c r="OTT51" s="151"/>
      <c r="OTU51" s="343"/>
      <c r="OTV51" s="343"/>
      <c r="OTW51" s="151"/>
      <c r="OTX51" s="151"/>
      <c r="OTY51" s="151"/>
      <c r="OTZ51" s="343"/>
      <c r="OUA51" s="343"/>
      <c r="OUB51" s="151"/>
      <c r="OUC51" s="151"/>
      <c r="OUD51" s="151"/>
      <c r="OUE51" s="343"/>
      <c r="OUF51" s="343"/>
      <c r="OUG51" s="151"/>
      <c r="OUH51" s="151"/>
      <c r="OUI51" s="151"/>
      <c r="OUJ51" s="343"/>
      <c r="OUK51" s="343"/>
      <c r="OUL51" s="151"/>
      <c r="OUM51" s="151"/>
      <c r="OUN51" s="151"/>
      <c r="OUO51" s="343"/>
      <c r="OUP51" s="343"/>
      <c r="OUQ51" s="151"/>
      <c r="OUR51" s="151"/>
      <c r="OUS51" s="151"/>
      <c r="OUT51" s="343"/>
      <c r="OUU51" s="343"/>
      <c r="OUV51" s="151"/>
      <c r="OUW51" s="151"/>
      <c r="OUX51" s="151"/>
      <c r="OUY51" s="343"/>
      <c r="OUZ51" s="343"/>
      <c r="OVA51" s="151"/>
      <c r="OVB51" s="151"/>
      <c r="OVC51" s="151"/>
      <c r="OVD51" s="343"/>
      <c r="OVE51" s="343"/>
      <c r="OVF51" s="151"/>
      <c r="OVG51" s="151"/>
      <c r="OVH51" s="151"/>
      <c r="OVI51" s="343"/>
      <c r="OVJ51" s="343"/>
      <c r="OVK51" s="151"/>
      <c r="OVL51" s="151"/>
      <c r="OVM51" s="151"/>
      <c r="OVN51" s="343"/>
      <c r="OVO51" s="343"/>
      <c r="OVP51" s="151"/>
      <c r="OVQ51" s="151"/>
      <c r="OVR51" s="151"/>
      <c r="OVS51" s="343"/>
      <c r="OVT51" s="343"/>
      <c r="OVU51" s="151"/>
      <c r="OVV51" s="151"/>
      <c r="OVW51" s="151"/>
      <c r="OVX51" s="343"/>
      <c r="OVY51" s="343"/>
      <c r="OVZ51" s="151"/>
      <c r="OWA51" s="151"/>
      <c r="OWB51" s="151"/>
      <c r="OWC51" s="343"/>
      <c r="OWD51" s="343"/>
      <c r="OWE51" s="151"/>
      <c r="OWF51" s="151"/>
      <c r="OWG51" s="151"/>
      <c r="OWH51" s="343"/>
      <c r="OWI51" s="343"/>
      <c r="OWJ51" s="151"/>
      <c r="OWK51" s="151"/>
      <c r="OWL51" s="151"/>
      <c r="OWM51" s="343"/>
      <c r="OWN51" s="343"/>
      <c r="OWO51" s="151"/>
      <c r="OWP51" s="151"/>
      <c r="OWQ51" s="151"/>
      <c r="OWR51" s="343"/>
      <c r="OWS51" s="343"/>
      <c r="OWT51" s="151"/>
      <c r="OWU51" s="151"/>
      <c r="OWV51" s="151"/>
      <c r="OWW51" s="343"/>
      <c r="OWX51" s="343"/>
      <c r="OWY51" s="151"/>
      <c r="OWZ51" s="151"/>
      <c r="OXA51" s="151"/>
      <c r="OXB51" s="343"/>
      <c r="OXC51" s="343"/>
      <c r="OXD51" s="151"/>
      <c r="OXE51" s="151"/>
      <c r="OXF51" s="151"/>
      <c r="OXG51" s="343"/>
      <c r="OXH51" s="343"/>
      <c r="OXI51" s="151"/>
      <c r="OXJ51" s="151"/>
      <c r="OXK51" s="151"/>
      <c r="OXL51" s="343"/>
      <c r="OXM51" s="343"/>
      <c r="OXN51" s="151"/>
      <c r="OXO51" s="151"/>
      <c r="OXP51" s="151"/>
      <c r="OXQ51" s="343"/>
      <c r="OXR51" s="343"/>
      <c r="OXS51" s="151"/>
      <c r="OXT51" s="151"/>
      <c r="OXU51" s="151"/>
      <c r="OXV51" s="343"/>
      <c r="OXW51" s="343"/>
      <c r="OXX51" s="151"/>
      <c r="OXY51" s="151"/>
      <c r="OXZ51" s="151"/>
      <c r="OYA51" s="343"/>
      <c r="OYB51" s="343"/>
      <c r="OYC51" s="151"/>
      <c r="OYD51" s="151"/>
      <c r="OYE51" s="151"/>
      <c r="OYF51" s="343"/>
      <c r="OYG51" s="343"/>
      <c r="OYH51" s="151"/>
      <c r="OYI51" s="151"/>
      <c r="OYJ51" s="151"/>
      <c r="OYK51" s="343"/>
      <c r="OYL51" s="343"/>
      <c r="OYM51" s="151"/>
      <c r="OYN51" s="151"/>
      <c r="OYO51" s="151"/>
      <c r="OYP51" s="343"/>
      <c r="OYQ51" s="343"/>
      <c r="OYR51" s="151"/>
      <c r="OYS51" s="151"/>
      <c r="OYT51" s="151"/>
      <c r="OYU51" s="343"/>
      <c r="OYV51" s="343"/>
      <c r="OYW51" s="151"/>
      <c r="OYX51" s="151"/>
      <c r="OYY51" s="151"/>
      <c r="OYZ51" s="343"/>
      <c r="OZA51" s="343"/>
      <c r="OZB51" s="151"/>
      <c r="OZC51" s="151"/>
      <c r="OZD51" s="151"/>
      <c r="OZE51" s="343"/>
      <c r="OZF51" s="343"/>
      <c r="OZG51" s="151"/>
      <c r="OZH51" s="151"/>
      <c r="OZI51" s="151"/>
      <c r="OZJ51" s="343"/>
      <c r="OZK51" s="343"/>
      <c r="OZL51" s="151"/>
      <c r="OZM51" s="151"/>
      <c r="OZN51" s="151"/>
      <c r="OZO51" s="343"/>
      <c r="OZP51" s="343"/>
      <c r="OZQ51" s="151"/>
      <c r="OZR51" s="151"/>
      <c r="OZS51" s="151"/>
      <c r="OZT51" s="343"/>
      <c r="OZU51" s="343"/>
      <c r="OZV51" s="151"/>
      <c r="OZW51" s="151"/>
      <c r="OZX51" s="151"/>
      <c r="OZY51" s="343"/>
      <c r="OZZ51" s="343"/>
      <c r="PAA51" s="151"/>
      <c r="PAB51" s="151"/>
      <c r="PAC51" s="151"/>
      <c r="PAD51" s="343"/>
      <c r="PAE51" s="343"/>
      <c r="PAF51" s="151"/>
      <c r="PAG51" s="151"/>
      <c r="PAH51" s="151"/>
      <c r="PAI51" s="343"/>
      <c r="PAJ51" s="343"/>
      <c r="PAK51" s="151"/>
      <c r="PAL51" s="151"/>
      <c r="PAM51" s="151"/>
      <c r="PAN51" s="343"/>
      <c r="PAO51" s="343"/>
      <c r="PAP51" s="151"/>
      <c r="PAQ51" s="151"/>
      <c r="PAR51" s="151"/>
      <c r="PAS51" s="343"/>
      <c r="PAT51" s="343"/>
      <c r="PAU51" s="151"/>
      <c r="PAV51" s="151"/>
      <c r="PAW51" s="151"/>
      <c r="PAX51" s="343"/>
      <c r="PAY51" s="343"/>
      <c r="PAZ51" s="151"/>
      <c r="PBA51" s="151"/>
      <c r="PBB51" s="151"/>
      <c r="PBC51" s="343"/>
      <c r="PBD51" s="343"/>
      <c r="PBE51" s="151"/>
      <c r="PBF51" s="151"/>
      <c r="PBG51" s="151"/>
      <c r="PBH51" s="343"/>
      <c r="PBI51" s="343"/>
      <c r="PBJ51" s="151"/>
      <c r="PBK51" s="151"/>
      <c r="PBL51" s="151"/>
      <c r="PBM51" s="343"/>
      <c r="PBN51" s="343"/>
      <c r="PBO51" s="151"/>
      <c r="PBP51" s="151"/>
      <c r="PBQ51" s="151"/>
      <c r="PBR51" s="343"/>
      <c r="PBS51" s="343"/>
      <c r="PBT51" s="151"/>
      <c r="PBU51" s="151"/>
      <c r="PBV51" s="151"/>
      <c r="PBW51" s="343"/>
      <c r="PBX51" s="343"/>
      <c r="PBY51" s="151"/>
      <c r="PBZ51" s="151"/>
      <c r="PCA51" s="151"/>
      <c r="PCB51" s="343"/>
      <c r="PCC51" s="343"/>
      <c r="PCD51" s="151"/>
      <c r="PCE51" s="151"/>
      <c r="PCF51" s="151"/>
      <c r="PCG51" s="343"/>
      <c r="PCH51" s="343"/>
      <c r="PCI51" s="151"/>
      <c r="PCJ51" s="151"/>
      <c r="PCK51" s="151"/>
      <c r="PCL51" s="343"/>
      <c r="PCM51" s="343"/>
      <c r="PCN51" s="151"/>
      <c r="PCO51" s="151"/>
      <c r="PCP51" s="151"/>
      <c r="PCQ51" s="343"/>
      <c r="PCR51" s="343"/>
      <c r="PCS51" s="151"/>
      <c r="PCT51" s="151"/>
      <c r="PCU51" s="151"/>
      <c r="PCV51" s="343"/>
      <c r="PCW51" s="343"/>
      <c r="PCX51" s="151"/>
      <c r="PCY51" s="151"/>
      <c r="PCZ51" s="151"/>
      <c r="PDA51" s="343"/>
      <c r="PDB51" s="343"/>
      <c r="PDC51" s="151"/>
      <c r="PDD51" s="151"/>
      <c r="PDE51" s="151"/>
      <c r="PDF51" s="343"/>
      <c r="PDG51" s="343"/>
      <c r="PDH51" s="151"/>
      <c r="PDI51" s="151"/>
      <c r="PDJ51" s="151"/>
      <c r="PDK51" s="343"/>
      <c r="PDL51" s="343"/>
      <c r="PDM51" s="151"/>
      <c r="PDN51" s="151"/>
      <c r="PDO51" s="151"/>
      <c r="PDP51" s="343"/>
      <c r="PDQ51" s="343"/>
      <c r="PDR51" s="151"/>
      <c r="PDS51" s="151"/>
      <c r="PDT51" s="151"/>
      <c r="PDU51" s="343"/>
      <c r="PDV51" s="343"/>
      <c r="PDW51" s="151"/>
      <c r="PDX51" s="151"/>
      <c r="PDY51" s="151"/>
      <c r="PDZ51" s="343"/>
      <c r="PEA51" s="343"/>
      <c r="PEB51" s="151"/>
      <c r="PEC51" s="151"/>
      <c r="PED51" s="151"/>
      <c r="PEE51" s="343"/>
      <c r="PEF51" s="343"/>
      <c r="PEG51" s="151"/>
      <c r="PEH51" s="151"/>
      <c r="PEI51" s="151"/>
      <c r="PEJ51" s="343"/>
      <c r="PEK51" s="343"/>
      <c r="PEL51" s="151"/>
      <c r="PEM51" s="151"/>
      <c r="PEN51" s="151"/>
      <c r="PEO51" s="343"/>
      <c r="PEP51" s="343"/>
      <c r="PEQ51" s="151"/>
      <c r="PER51" s="151"/>
      <c r="PES51" s="151"/>
      <c r="PET51" s="343"/>
      <c r="PEU51" s="343"/>
      <c r="PEV51" s="151"/>
      <c r="PEW51" s="151"/>
      <c r="PEX51" s="151"/>
      <c r="PEY51" s="343"/>
      <c r="PEZ51" s="343"/>
      <c r="PFA51" s="151"/>
      <c r="PFB51" s="151"/>
      <c r="PFC51" s="151"/>
      <c r="PFD51" s="343"/>
      <c r="PFE51" s="343"/>
      <c r="PFF51" s="151"/>
      <c r="PFG51" s="151"/>
      <c r="PFH51" s="151"/>
      <c r="PFI51" s="343"/>
      <c r="PFJ51" s="343"/>
      <c r="PFK51" s="151"/>
      <c r="PFL51" s="151"/>
      <c r="PFM51" s="151"/>
      <c r="PFN51" s="343"/>
      <c r="PFO51" s="343"/>
      <c r="PFP51" s="151"/>
      <c r="PFQ51" s="151"/>
      <c r="PFR51" s="151"/>
      <c r="PFS51" s="343"/>
      <c r="PFT51" s="343"/>
      <c r="PFU51" s="151"/>
      <c r="PFV51" s="151"/>
      <c r="PFW51" s="151"/>
      <c r="PFX51" s="343"/>
      <c r="PFY51" s="343"/>
      <c r="PFZ51" s="151"/>
      <c r="PGA51" s="151"/>
      <c r="PGB51" s="151"/>
      <c r="PGC51" s="343"/>
      <c r="PGD51" s="343"/>
      <c r="PGE51" s="151"/>
      <c r="PGF51" s="151"/>
      <c r="PGG51" s="151"/>
      <c r="PGH51" s="343"/>
      <c r="PGI51" s="343"/>
      <c r="PGJ51" s="151"/>
      <c r="PGK51" s="151"/>
      <c r="PGL51" s="151"/>
      <c r="PGM51" s="343"/>
      <c r="PGN51" s="343"/>
      <c r="PGO51" s="151"/>
      <c r="PGP51" s="151"/>
      <c r="PGQ51" s="151"/>
      <c r="PGR51" s="343"/>
      <c r="PGS51" s="343"/>
      <c r="PGT51" s="151"/>
      <c r="PGU51" s="151"/>
      <c r="PGV51" s="151"/>
      <c r="PGW51" s="343"/>
      <c r="PGX51" s="343"/>
      <c r="PGY51" s="151"/>
      <c r="PGZ51" s="151"/>
      <c r="PHA51" s="151"/>
      <c r="PHB51" s="343"/>
      <c r="PHC51" s="343"/>
      <c r="PHD51" s="151"/>
      <c r="PHE51" s="151"/>
      <c r="PHF51" s="151"/>
      <c r="PHG51" s="343"/>
      <c r="PHH51" s="343"/>
      <c r="PHI51" s="151"/>
      <c r="PHJ51" s="151"/>
      <c r="PHK51" s="151"/>
      <c r="PHL51" s="343"/>
      <c r="PHM51" s="343"/>
      <c r="PHN51" s="151"/>
      <c r="PHO51" s="151"/>
      <c r="PHP51" s="151"/>
      <c r="PHQ51" s="343"/>
      <c r="PHR51" s="343"/>
      <c r="PHS51" s="151"/>
      <c r="PHT51" s="151"/>
      <c r="PHU51" s="151"/>
      <c r="PHV51" s="343"/>
      <c r="PHW51" s="343"/>
      <c r="PHX51" s="151"/>
      <c r="PHY51" s="151"/>
      <c r="PHZ51" s="151"/>
      <c r="PIA51" s="343"/>
      <c r="PIB51" s="343"/>
      <c r="PIC51" s="151"/>
      <c r="PID51" s="151"/>
      <c r="PIE51" s="151"/>
      <c r="PIF51" s="343"/>
      <c r="PIG51" s="343"/>
      <c r="PIH51" s="151"/>
      <c r="PII51" s="151"/>
      <c r="PIJ51" s="151"/>
      <c r="PIK51" s="343"/>
      <c r="PIL51" s="343"/>
      <c r="PIM51" s="151"/>
      <c r="PIN51" s="151"/>
      <c r="PIO51" s="151"/>
      <c r="PIP51" s="343"/>
      <c r="PIQ51" s="343"/>
      <c r="PIR51" s="151"/>
      <c r="PIS51" s="151"/>
      <c r="PIT51" s="151"/>
      <c r="PIU51" s="343"/>
      <c r="PIV51" s="343"/>
      <c r="PIW51" s="151"/>
      <c r="PIX51" s="151"/>
      <c r="PIY51" s="151"/>
      <c r="PIZ51" s="343"/>
      <c r="PJA51" s="343"/>
      <c r="PJB51" s="151"/>
      <c r="PJC51" s="151"/>
      <c r="PJD51" s="151"/>
      <c r="PJE51" s="343"/>
      <c r="PJF51" s="343"/>
      <c r="PJG51" s="151"/>
      <c r="PJH51" s="151"/>
      <c r="PJI51" s="151"/>
      <c r="PJJ51" s="343"/>
      <c r="PJK51" s="343"/>
      <c r="PJL51" s="151"/>
      <c r="PJM51" s="151"/>
      <c r="PJN51" s="151"/>
      <c r="PJO51" s="343"/>
      <c r="PJP51" s="343"/>
      <c r="PJQ51" s="151"/>
      <c r="PJR51" s="151"/>
      <c r="PJS51" s="151"/>
      <c r="PJT51" s="343"/>
      <c r="PJU51" s="343"/>
      <c r="PJV51" s="151"/>
      <c r="PJW51" s="151"/>
      <c r="PJX51" s="151"/>
      <c r="PJY51" s="343"/>
      <c r="PJZ51" s="343"/>
      <c r="PKA51" s="151"/>
      <c r="PKB51" s="151"/>
      <c r="PKC51" s="151"/>
      <c r="PKD51" s="343"/>
      <c r="PKE51" s="343"/>
      <c r="PKF51" s="151"/>
      <c r="PKG51" s="151"/>
      <c r="PKH51" s="151"/>
      <c r="PKI51" s="343"/>
      <c r="PKJ51" s="343"/>
      <c r="PKK51" s="151"/>
      <c r="PKL51" s="151"/>
      <c r="PKM51" s="151"/>
      <c r="PKN51" s="343"/>
      <c r="PKO51" s="343"/>
      <c r="PKP51" s="151"/>
      <c r="PKQ51" s="151"/>
      <c r="PKR51" s="151"/>
      <c r="PKS51" s="343"/>
      <c r="PKT51" s="343"/>
      <c r="PKU51" s="151"/>
      <c r="PKV51" s="151"/>
      <c r="PKW51" s="151"/>
      <c r="PKX51" s="343"/>
      <c r="PKY51" s="343"/>
      <c r="PKZ51" s="151"/>
      <c r="PLA51" s="151"/>
      <c r="PLB51" s="151"/>
      <c r="PLC51" s="343"/>
      <c r="PLD51" s="343"/>
      <c r="PLE51" s="151"/>
      <c r="PLF51" s="151"/>
      <c r="PLG51" s="151"/>
      <c r="PLH51" s="343"/>
      <c r="PLI51" s="343"/>
      <c r="PLJ51" s="151"/>
      <c r="PLK51" s="151"/>
      <c r="PLL51" s="151"/>
      <c r="PLM51" s="343"/>
      <c r="PLN51" s="343"/>
      <c r="PLO51" s="151"/>
      <c r="PLP51" s="151"/>
      <c r="PLQ51" s="151"/>
      <c r="PLR51" s="343"/>
      <c r="PLS51" s="343"/>
      <c r="PLT51" s="151"/>
      <c r="PLU51" s="151"/>
      <c r="PLV51" s="151"/>
      <c r="PLW51" s="343"/>
      <c r="PLX51" s="343"/>
      <c r="PLY51" s="151"/>
      <c r="PLZ51" s="151"/>
      <c r="PMA51" s="151"/>
      <c r="PMB51" s="343"/>
      <c r="PMC51" s="343"/>
      <c r="PMD51" s="151"/>
      <c r="PME51" s="151"/>
      <c r="PMF51" s="151"/>
      <c r="PMG51" s="343"/>
      <c r="PMH51" s="343"/>
      <c r="PMI51" s="151"/>
      <c r="PMJ51" s="151"/>
      <c r="PMK51" s="151"/>
      <c r="PML51" s="343"/>
      <c r="PMM51" s="343"/>
      <c r="PMN51" s="151"/>
      <c r="PMO51" s="151"/>
      <c r="PMP51" s="151"/>
      <c r="PMQ51" s="343"/>
      <c r="PMR51" s="343"/>
      <c r="PMS51" s="151"/>
      <c r="PMT51" s="151"/>
      <c r="PMU51" s="151"/>
      <c r="PMV51" s="343"/>
      <c r="PMW51" s="343"/>
      <c r="PMX51" s="151"/>
      <c r="PMY51" s="151"/>
      <c r="PMZ51" s="151"/>
      <c r="PNA51" s="343"/>
      <c r="PNB51" s="343"/>
      <c r="PNC51" s="151"/>
      <c r="PND51" s="151"/>
      <c r="PNE51" s="151"/>
      <c r="PNF51" s="343"/>
      <c r="PNG51" s="343"/>
      <c r="PNH51" s="151"/>
      <c r="PNI51" s="151"/>
      <c r="PNJ51" s="151"/>
      <c r="PNK51" s="343"/>
      <c r="PNL51" s="343"/>
      <c r="PNM51" s="151"/>
      <c r="PNN51" s="151"/>
      <c r="PNO51" s="151"/>
      <c r="PNP51" s="343"/>
      <c r="PNQ51" s="343"/>
      <c r="PNR51" s="151"/>
      <c r="PNS51" s="151"/>
      <c r="PNT51" s="151"/>
      <c r="PNU51" s="343"/>
      <c r="PNV51" s="343"/>
      <c r="PNW51" s="151"/>
      <c r="PNX51" s="151"/>
      <c r="PNY51" s="151"/>
      <c r="PNZ51" s="343"/>
      <c r="POA51" s="343"/>
      <c r="POB51" s="151"/>
      <c r="POC51" s="151"/>
      <c r="POD51" s="151"/>
      <c r="POE51" s="343"/>
      <c r="POF51" s="343"/>
      <c r="POG51" s="151"/>
      <c r="POH51" s="151"/>
      <c r="POI51" s="151"/>
      <c r="POJ51" s="343"/>
      <c r="POK51" s="343"/>
      <c r="POL51" s="151"/>
      <c r="POM51" s="151"/>
      <c r="PON51" s="151"/>
      <c r="POO51" s="343"/>
      <c r="POP51" s="343"/>
      <c r="POQ51" s="151"/>
      <c r="POR51" s="151"/>
      <c r="POS51" s="151"/>
      <c r="POT51" s="343"/>
      <c r="POU51" s="343"/>
      <c r="POV51" s="151"/>
      <c r="POW51" s="151"/>
      <c r="POX51" s="151"/>
      <c r="POY51" s="343"/>
      <c r="POZ51" s="343"/>
      <c r="PPA51" s="151"/>
      <c r="PPB51" s="151"/>
      <c r="PPC51" s="151"/>
      <c r="PPD51" s="343"/>
      <c r="PPE51" s="343"/>
      <c r="PPF51" s="151"/>
      <c r="PPG51" s="151"/>
      <c r="PPH51" s="151"/>
      <c r="PPI51" s="343"/>
      <c r="PPJ51" s="343"/>
      <c r="PPK51" s="151"/>
      <c r="PPL51" s="151"/>
      <c r="PPM51" s="151"/>
      <c r="PPN51" s="343"/>
      <c r="PPO51" s="343"/>
      <c r="PPP51" s="151"/>
      <c r="PPQ51" s="151"/>
      <c r="PPR51" s="151"/>
      <c r="PPS51" s="343"/>
      <c r="PPT51" s="343"/>
      <c r="PPU51" s="151"/>
      <c r="PPV51" s="151"/>
      <c r="PPW51" s="151"/>
      <c r="PPX51" s="343"/>
      <c r="PPY51" s="343"/>
      <c r="PPZ51" s="151"/>
      <c r="PQA51" s="151"/>
      <c r="PQB51" s="151"/>
      <c r="PQC51" s="343"/>
      <c r="PQD51" s="343"/>
      <c r="PQE51" s="151"/>
      <c r="PQF51" s="151"/>
      <c r="PQG51" s="151"/>
      <c r="PQH51" s="343"/>
      <c r="PQI51" s="343"/>
      <c r="PQJ51" s="151"/>
      <c r="PQK51" s="151"/>
      <c r="PQL51" s="151"/>
      <c r="PQM51" s="343"/>
      <c r="PQN51" s="343"/>
      <c r="PQO51" s="151"/>
      <c r="PQP51" s="151"/>
      <c r="PQQ51" s="151"/>
      <c r="PQR51" s="343"/>
      <c r="PQS51" s="343"/>
      <c r="PQT51" s="151"/>
      <c r="PQU51" s="151"/>
      <c r="PQV51" s="151"/>
      <c r="PQW51" s="343"/>
      <c r="PQX51" s="343"/>
      <c r="PQY51" s="151"/>
      <c r="PQZ51" s="151"/>
      <c r="PRA51" s="151"/>
      <c r="PRB51" s="343"/>
      <c r="PRC51" s="343"/>
      <c r="PRD51" s="151"/>
      <c r="PRE51" s="151"/>
      <c r="PRF51" s="151"/>
      <c r="PRG51" s="343"/>
      <c r="PRH51" s="343"/>
      <c r="PRI51" s="151"/>
      <c r="PRJ51" s="151"/>
      <c r="PRK51" s="151"/>
      <c r="PRL51" s="343"/>
      <c r="PRM51" s="343"/>
      <c r="PRN51" s="151"/>
      <c r="PRO51" s="151"/>
      <c r="PRP51" s="151"/>
      <c r="PRQ51" s="343"/>
      <c r="PRR51" s="343"/>
      <c r="PRS51" s="151"/>
      <c r="PRT51" s="151"/>
      <c r="PRU51" s="151"/>
      <c r="PRV51" s="343"/>
      <c r="PRW51" s="343"/>
      <c r="PRX51" s="151"/>
      <c r="PRY51" s="151"/>
      <c r="PRZ51" s="151"/>
      <c r="PSA51" s="343"/>
      <c r="PSB51" s="343"/>
      <c r="PSC51" s="151"/>
      <c r="PSD51" s="151"/>
      <c r="PSE51" s="151"/>
      <c r="PSF51" s="343"/>
      <c r="PSG51" s="343"/>
      <c r="PSH51" s="151"/>
      <c r="PSI51" s="151"/>
      <c r="PSJ51" s="151"/>
      <c r="PSK51" s="343"/>
      <c r="PSL51" s="343"/>
      <c r="PSM51" s="151"/>
      <c r="PSN51" s="151"/>
      <c r="PSO51" s="151"/>
      <c r="PSP51" s="343"/>
      <c r="PSQ51" s="343"/>
      <c r="PSR51" s="151"/>
      <c r="PSS51" s="151"/>
      <c r="PST51" s="151"/>
      <c r="PSU51" s="343"/>
      <c r="PSV51" s="343"/>
      <c r="PSW51" s="151"/>
      <c r="PSX51" s="151"/>
      <c r="PSY51" s="151"/>
      <c r="PSZ51" s="343"/>
      <c r="PTA51" s="343"/>
      <c r="PTB51" s="151"/>
      <c r="PTC51" s="151"/>
      <c r="PTD51" s="151"/>
      <c r="PTE51" s="343"/>
      <c r="PTF51" s="343"/>
      <c r="PTG51" s="151"/>
      <c r="PTH51" s="151"/>
      <c r="PTI51" s="151"/>
      <c r="PTJ51" s="343"/>
      <c r="PTK51" s="343"/>
      <c r="PTL51" s="151"/>
      <c r="PTM51" s="151"/>
      <c r="PTN51" s="151"/>
      <c r="PTO51" s="343"/>
      <c r="PTP51" s="343"/>
      <c r="PTQ51" s="151"/>
      <c r="PTR51" s="151"/>
      <c r="PTS51" s="151"/>
      <c r="PTT51" s="343"/>
      <c r="PTU51" s="343"/>
      <c r="PTV51" s="151"/>
      <c r="PTW51" s="151"/>
      <c r="PTX51" s="151"/>
      <c r="PTY51" s="343"/>
      <c r="PTZ51" s="343"/>
      <c r="PUA51" s="151"/>
      <c r="PUB51" s="151"/>
      <c r="PUC51" s="151"/>
      <c r="PUD51" s="343"/>
      <c r="PUE51" s="343"/>
      <c r="PUF51" s="151"/>
      <c r="PUG51" s="151"/>
      <c r="PUH51" s="151"/>
      <c r="PUI51" s="343"/>
      <c r="PUJ51" s="343"/>
      <c r="PUK51" s="151"/>
      <c r="PUL51" s="151"/>
      <c r="PUM51" s="151"/>
      <c r="PUN51" s="343"/>
      <c r="PUO51" s="343"/>
      <c r="PUP51" s="151"/>
      <c r="PUQ51" s="151"/>
      <c r="PUR51" s="151"/>
      <c r="PUS51" s="343"/>
      <c r="PUT51" s="343"/>
      <c r="PUU51" s="151"/>
      <c r="PUV51" s="151"/>
      <c r="PUW51" s="151"/>
      <c r="PUX51" s="343"/>
      <c r="PUY51" s="343"/>
      <c r="PUZ51" s="151"/>
      <c r="PVA51" s="151"/>
      <c r="PVB51" s="151"/>
      <c r="PVC51" s="343"/>
      <c r="PVD51" s="343"/>
      <c r="PVE51" s="151"/>
      <c r="PVF51" s="151"/>
      <c r="PVG51" s="151"/>
      <c r="PVH51" s="343"/>
      <c r="PVI51" s="343"/>
      <c r="PVJ51" s="151"/>
      <c r="PVK51" s="151"/>
      <c r="PVL51" s="151"/>
      <c r="PVM51" s="343"/>
      <c r="PVN51" s="343"/>
      <c r="PVO51" s="151"/>
      <c r="PVP51" s="151"/>
      <c r="PVQ51" s="151"/>
      <c r="PVR51" s="343"/>
      <c r="PVS51" s="343"/>
      <c r="PVT51" s="151"/>
      <c r="PVU51" s="151"/>
      <c r="PVV51" s="151"/>
      <c r="PVW51" s="343"/>
      <c r="PVX51" s="343"/>
      <c r="PVY51" s="151"/>
      <c r="PVZ51" s="151"/>
      <c r="PWA51" s="151"/>
      <c r="PWB51" s="343"/>
      <c r="PWC51" s="343"/>
      <c r="PWD51" s="151"/>
      <c r="PWE51" s="151"/>
      <c r="PWF51" s="151"/>
      <c r="PWG51" s="343"/>
      <c r="PWH51" s="343"/>
      <c r="PWI51" s="151"/>
      <c r="PWJ51" s="151"/>
      <c r="PWK51" s="151"/>
      <c r="PWL51" s="343"/>
      <c r="PWM51" s="343"/>
      <c r="PWN51" s="151"/>
      <c r="PWO51" s="151"/>
      <c r="PWP51" s="151"/>
      <c r="PWQ51" s="343"/>
      <c r="PWR51" s="343"/>
      <c r="PWS51" s="151"/>
      <c r="PWT51" s="151"/>
      <c r="PWU51" s="151"/>
      <c r="PWV51" s="343"/>
      <c r="PWW51" s="343"/>
      <c r="PWX51" s="151"/>
      <c r="PWY51" s="151"/>
      <c r="PWZ51" s="151"/>
      <c r="PXA51" s="343"/>
      <c r="PXB51" s="343"/>
      <c r="PXC51" s="151"/>
      <c r="PXD51" s="151"/>
      <c r="PXE51" s="151"/>
      <c r="PXF51" s="343"/>
      <c r="PXG51" s="343"/>
      <c r="PXH51" s="151"/>
      <c r="PXI51" s="151"/>
      <c r="PXJ51" s="151"/>
      <c r="PXK51" s="343"/>
      <c r="PXL51" s="343"/>
      <c r="PXM51" s="151"/>
      <c r="PXN51" s="151"/>
      <c r="PXO51" s="151"/>
      <c r="PXP51" s="343"/>
      <c r="PXQ51" s="343"/>
      <c r="PXR51" s="151"/>
      <c r="PXS51" s="151"/>
      <c r="PXT51" s="151"/>
      <c r="PXU51" s="343"/>
      <c r="PXV51" s="343"/>
      <c r="PXW51" s="151"/>
      <c r="PXX51" s="151"/>
      <c r="PXY51" s="151"/>
      <c r="PXZ51" s="343"/>
      <c r="PYA51" s="343"/>
      <c r="PYB51" s="151"/>
      <c r="PYC51" s="151"/>
      <c r="PYD51" s="151"/>
      <c r="PYE51" s="343"/>
      <c r="PYF51" s="343"/>
      <c r="PYG51" s="151"/>
      <c r="PYH51" s="151"/>
      <c r="PYI51" s="151"/>
      <c r="PYJ51" s="343"/>
      <c r="PYK51" s="343"/>
      <c r="PYL51" s="151"/>
      <c r="PYM51" s="151"/>
      <c r="PYN51" s="151"/>
      <c r="PYO51" s="343"/>
      <c r="PYP51" s="343"/>
      <c r="PYQ51" s="151"/>
      <c r="PYR51" s="151"/>
      <c r="PYS51" s="151"/>
      <c r="PYT51" s="343"/>
      <c r="PYU51" s="343"/>
      <c r="PYV51" s="151"/>
      <c r="PYW51" s="151"/>
      <c r="PYX51" s="151"/>
      <c r="PYY51" s="343"/>
      <c r="PYZ51" s="343"/>
      <c r="PZA51" s="151"/>
      <c r="PZB51" s="151"/>
      <c r="PZC51" s="151"/>
      <c r="PZD51" s="343"/>
      <c r="PZE51" s="343"/>
      <c r="PZF51" s="151"/>
      <c r="PZG51" s="151"/>
      <c r="PZH51" s="151"/>
      <c r="PZI51" s="343"/>
      <c r="PZJ51" s="343"/>
      <c r="PZK51" s="151"/>
      <c r="PZL51" s="151"/>
      <c r="PZM51" s="151"/>
      <c r="PZN51" s="343"/>
      <c r="PZO51" s="343"/>
      <c r="PZP51" s="151"/>
      <c r="PZQ51" s="151"/>
      <c r="PZR51" s="151"/>
      <c r="PZS51" s="343"/>
      <c r="PZT51" s="343"/>
      <c r="PZU51" s="151"/>
      <c r="PZV51" s="151"/>
      <c r="PZW51" s="151"/>
      <c r="PZX51" s="343"/>
      <c r="PZY51" s="343"/>
      <c r="PZZ51" s="151"/>
      <c r="QAA51" s="151"/>
      <c r="QAB51" s="151"/>
      <c r="QAC51" s="343"/>
      <c r="QAD51" s="343"/>
      <c r="QAE51" s="151"/>
      <c r="QAF51" s="151"/>
      <c r="QAG51" s="151"/>
      <c r="QAH51" s="343"/>
      <c r="QAI51" s="343"/>
      <c r="QAJ51" s="151"/>
      <c r="QAK51" s="151"/>
      <c r="QAL51" s="151"/>
      <c r="QAM51" s="343"/>
      <c r="QAN51" s="343"/>
      <c r="QAO51" s="151"/>
      <c r="QAP51" s="151"/>
      <c r="QAQ51" s="151"/>
      <c r="QAR51" s="343"/>
      <c r="QAS51" s="343"/>
      <c r="QAT51" s="151"/>
      <c r="QAU51" s="151"/>
      <c r="QAV51" s="151"/>
      <c r="QAW51" s="343"/>
      <c r="QAX51" s="343"/>
      <c r="QAY51" s="151"/>
      <c r="QAZ51" s="151"/>
      <c r="QBA51" s="151"/>
      <c r="QBB51" s="343"/>
      <c r="QBC51" s="343"/>
      <c r="QBD51" s="151"/>
      <c r="QBE51" s="151"/>
      <c r="QBF51" s="151"/>
      <c r="QBG51" s="343"/>
      <c r="QBH51" s="343"/>
      <c r="QBI51" s="151"/>
      <c r="QBJ51" s="151"/>
      <c r="QBK51" s="151"/>
      <c r="QBL51" s="343"/>
      <c r="QBM51" s="343"/>
      <c r="QBN51" s="151"/>
      <c r="QBO51" s="151"/>
      <c r="QBP51" s="151"/>
      <c r="QBQ51" s="343"/>
      <c r="QBR51" s="343"/>
      <c r="QBS51" s="151"/>
      <c r="QBT51" s="151"/>
      <c r="QBU51" s="151"/>
      <c r="QBV51" s="343"/>
      <c r="QBW51" s="343"/>
      <c r="QBX51" s="151"/>
      <c r="QBY51" s="151"/>
      <c r="QBZ51" s="151"/>
      <c r="QCA51" s="343"/>
      <c r="QCB51" s="343"/>
      <c r="QCC51" s="151"/>
      <c r="QCD51" s="151"/>
      <c r="QCE51" s="151"/>
      <c r="QCF51" s="343"/>
      <c r="QCG51" s="343"/>
      <c r="QCH51" s="151"/>
      <c r="QCI51" s="151"/>
      <c r="QCJ51" s="151"/>
      <c r="QCK51" s="343"/>
      <c r="QCL51" s="343"/>
      <c r="QCM51" s="151"/>
      <c r="QCN51" s="151"/>
      <c r="QCO51" s="151"/>
      <c r="QCP51" s="343"/>
      <c r="QCQ51" s="343"/>
      <c r="QCR51" s="151"/>
      <c r="QCS51" s="151"/>
      <c r="QCT51" s="151"/>
      <c r="QCU51" s="343"/>
      <c r="QCV51" s="343"/>
      <c r="QCW51" s="151"/>
      <c r="QCX51" s="151"/>
      <c r="QCY51" s="151"/>
      <c r="QCZ51" s="343"/>
      <c r="QDA51" s="343"/>
      <c r="QDB51" s="151"/>
      <c r="QDC51" s="151"/>
      <c r="QDD51" s="151"/>
      <c r="QDE51" s="343"/>
      <c r="QDF51" s="343"/>
      <c r="QDG51" s="151"/>
      <c r="QDH51" s="151"/>
      <c r="QDI51" s="151"/>
      <c r="QDJ51" s="343"/>
      <c r="QDK51" s="343"/>
      <c r="QDL51" s="151"/>
      <c r="QDM51" s="151"/>
      <c r="QDN51" s="151"/>
      <c r="QDO51" s="343"/>
      <c r="QDP51" s="343"/>
      <c r="QDQ51" s="151"/>
      <c r="QDR51" s="151"/>
      <c r="QDS51" s="151"/>
      <c r="QDT51" s="343"/>
      <c r="QDU51" s="343"/>
      <c r="QDV51" s="151"/>
      <c r="QDW51" s="151"/>
      <c r="QDX51" s="151"/>
      <c r="QDY51" s="343"/>
      <c r="QDZ51" s="343"/>
      <c r="QEA51" s="151"/>
      <c r="QEB51" s="151"/>
      <c r="QEC51" s="151"/>
      <c r="QED51" s="343"/>
      <c r="QEE51" s="343"/>
      <c r="QEF51" s="151"/>
      <c r="QEG51" s="151"/>
      <c r="QEH51" s="151"/>
      <c r="QEI51" s="343"/>
      <c r="QEJ51" s="343"/>
      <c r="QEK51" s="151"/>
      <c r="QEL51" s="151"/>
      <c r="QEM51" s="151"/>
      <c r="QEN51" s="343"/>
      <c r="QEO51" s="343"/>
      <c r="QEP51" s="151"/>
      <c r="QEQ51" s="151"/>
      <c r="QER51" s="151"/>
      <c r="QES51" s="343"/>
      <c r="QET51" s="343"/>
      <c r="QEU51" s="151"/>
      <c r="QEV51" s="151"/>
      <c r="QEW51" s="151"/>
      <c r="QEX51" s="343"/>
      <c r="QEY51" s="343"/>
      <c r="QEZ51" s="151"/>
      <c r="QFA51" s="151"/>
      <c r="QFB51" s="151"/>
      <c r="QFC51" s="343"/>
      <c r="QFD51" s="343"/>
      <c r="QFE51" s="151"/>
      <c r="QFF51" s="151"/>
      <c r="QFG51" s="151"/>
      <c r="QFH51" s="343"/>
      <c r="QFI51" s="343"/>
      <c r="QFJ51" s="151"/>
      <c r="QFK51" s="151"/>
      <c r="QFL51" s="151"/>
      <c r="QFM51" s="343"/>
      <c r="QFN51" s="343"/>
      <c r="QFO51" s="151"/>
      <c r="QFP51" s="151"/>
      <c r="QFQ51" s="151"/>
      <c r="QFR51" s="343"/>
      <c r="QFS51" s="343"/>
      <c r="QFT51" s="151"/>
      <c r="QFU51" s="151"/>
      <c r="QFV51" s="151"/>
      <c r="QFW51" s="343"/>
      <c r="QFX51" s="343"/>
      <c r="QFY51" s="151"/>
      <c r="QFZ51" s="151"/>
      <c r="QGA51" s="151"/>
      <c r="QGB51" s="343"/>
      <c r="QGC51" s="343"/>
      <c r="QGD51" s="151"/>
      <c r="QGE51" s="151"/>
      <c r="QGF51" s="151"/>
      <c r="QGG51" s="343"/>
      <c r="QGH51" s="343"/>
      <c r="QGI51" s="151"/>
      <c r="QGJ51" s="151"/>
      <c r="QGK51" s="151"/>
      <c r="QGL51" s="343"/>
      <c r="QGM51" s="343"/>
      <c r="QGN51" s="151"/>
      <c r="QGO51" s="151"/>
      <c r="QGP51" s="151"/>
      <c r="QGQ51" s="343"/>
      <c r="QGR51" s="343"/>
      <c r="QGS51" s="151"/>
      <c r="QGT51" s="151"/>
      <c r="QGU51" s="151"/>
      <c r="QGV51" s="343"/>
      <c r="QGW51" s="343"/>
      <c r="QGX51" s="151"/>
      <c r="QGY51" s="151"/>
      <c r="QGZ51" s="151"/>
      <c r="QHA51" s="343"/>
      <c r="QHB51" s="343"/>
      <c r="QHC51" s="151"/>
      <c r="QHD51" s="151"/>
      <c r="QHE51" s="151"/>
      <c r="QHF51" s="343"/>
      <c r="QHG51" s="343"/>
      <c r="QHH51" s="151"/>
      <c r="QHI51" s="151"/>
      <c r="QHJ51" s="151"/>
      <c r="QHK51" s="343"/>
      <c r="QHL51" s="343"/>
      <c r="QHM51" s="151"/>
      <c r="QHN51" s="151"/>
      <c r="QHO51" s="151"/>
      <c r="QHP51" s="343"/>
      <c r="QHQ51" s="343"/>
      <c r="QHR51" s="151"/>
      <c r="QHS51" s="151"/>
      <c r="QHT51" s="151"/>
      <c r="QHU51" s="343"/>
      <c r="QHV51" s="343"/>
      <c r="QHW51" s="151"/>
      <c r="QHX51" s="151"/>
      <c r="QHY51" s="151"/>
      <c r="QHZ51" s="343"/>
      <c r="QIA51" s="343"/>
      <c r="QIB51" s="151"/>
      <c r="QIC51" s="151"/>
      <c r="QID51" s="151"/>
      <c r="QIE51" s="343"/>
      <c r="QIF51" s="343"/>
      <c r="QIG51" s="151"/>
      <c r="QIH51" s="151"/>
      <c r="QII51" s="151"/>
      <c r="QIJ51" s="343"/>
      <c r="QIK51" s="343"/>
      <c r="QIL51" s="151"/>
      <c r="QIM51" s="151"/>
      <c r="QIN51" s="151"/>
      <c r="QIO51" s="343"/>
      <c r="QIP51" s="343"/>
      <c r="QIQ51" s="151"/>
      <c r="QIR51" s="151"/>
      <c r="QIS51" s="151"/>
      <c r="QIT51" s="343"/>
      <c r="QIU51" s="343"/>
      <c r="QIV51" s="151"/>
      <c r="QIW51" s="151"/>
      <c r="QIX51" s="151"/>
      <c r="QIY51" s="343"/>
      <c r="QIZ51" s="343"/>
      <c r="QJA51" s="151"/>
      <c r="QJB51" s="151"/>
      <c r="QJC51" s="151"/>
      <c r="QJD51" s="343"/>
      <c r="QJE51" s="343"/>
      <c r="QJF51" s="151"/>
      <c r="QJG51" s="151"/>
      <c r="QJH51" s="151"/>
      <c r="QJI51" s="343"/>
      <c r="QJJ51" s="343"/>
      <c r="QJK51" s="151"/>
      <c r="QJL51" s="151"/>
      <c r="QJM51" s="151"/>
      <c r="QJN51" s="343"/>
      <c r="QJO51" s="343"/>
      <c r="QJP51" s="151"/>
      <c r="QJQ51" s="151"/>
      <c r="QJR51" s="151"/>
      <c r="QJS51" s="343"/>
      <c r="QJT51" s="343"/>
      <c r="QJU51" s="151"/>
      <c r="QJV51" s="151"/>
      <c r="QJW51" s="151"/>
      <c r="QJX51" s="343"/>
      <c r="QJY51" s="343"/>
      <c r="QJZ51" s="151"/>
      <c r="QKA51" s="151"/>
      <c r="QKB51" s="151"/>
      <c r="QKC51" s="343"/>
      <c r="QKD51" s="343"/>
      <c r="QKE51" s="151"/>
      <c r="QKF51" s="151"/>
      <c r="QKG51" s="151"/>
      <c r="QKH51" s="343"/>
      <c r="QKI51" s="343"/>
      <c r="QKJ51" s="151"/>
      <c r="QKK51" s="151"/>
      <c r="QKL51" s="151"/>
      <c r="QKM51" s="343"/>
      <c r="QKN51" s="343"/>
      <c r="QKO51" s="151"/>
      <c r="QKP51" s="151"/>
      <c r="QKQ51" s="151"/>
      <c r="QKR51" s="343"/>
      <c r="QKS51" s="343"/>
      <c r="QKT51" s="151"/>
      <c r="QKU51" s="151"/>
      <c r="QKV51" s="151"/>
      <c r="QKW51" s="343"/>
      <c r="QKX51" s="343"/>
      <c r="QKY51" s="151"/>
      <c r="QKZ51" s="151"/>
      <c r="QLA51" s="151"/>
      <c r="QLB51" s="343"/>
      <c r="QLC51" s="343"/>
      <c r="QLD51" s="151"/>
      <c r="QLE51" s="151"/>
      <c r="QLF51" s="151"/>
      <c r="QLG51" s="343"/>
      <c r="QLH51" s="343"/>
      <c r="QLI51" s="151"/>
      <c r="QLJ51" s="151"/>
      <c r="QLK51" s="151"/>
      <c r="QLL51" s="343"/>
      <c r="QLM51" s="343"/>
      <c r="QLN51" s="151"/>
      <c r="QLO51" s="151"/>
      <c r="QLP51" s="151"/>
      <c r="QLQ51" s="343"/>
      <c r="QLR51" s="343"/>
      <c r="QLS51" s="151"/>
      <c r="QLT51" s="151"/>
      <c r="QLU51" s="151"/>
      <c r="QLV51" s="343"/>
      <c r="QLW51" s="343"/>
      <c r="QLX51" s="151"/>
      <c r="QLY51" s="151"/>
      <c r="QLZ51" s="151"/>
      <c r="QMA51" s="343"/>
      <c r="QMB51" s="343"/>
      <c r="QMC51" s="151"/>
      <c r="QMD51" s="151"/>
      <c r="QME51" s="151"/>
      <c r="QMF51" s="343"/>
      <c r="QMG51" s="343"/>
      <c r="QMH51" s="151"/>
      <c r="QMI51" s="151"/>
      <c r="QMJ51" s="151"/>
      <c r="QMK51" s="343"/>
      <c r="QML51" s="343"/>
      <c r="QMM51" s="151"/>
      <c r="QMN51" s="151"/>
      <c r="QMO51" s="151"/>
      <c r="QMP51" s="343"/>
      <c r="QMQ51" s="343"/>
      <c r="QMR51" s="151"/>
      <c r="QMS51" s="151"/>
      <c r="QMT51" s="151"/>
      <c r="QMU51" s="343"/>
      <c r="QMV51" s="343"/>
      <c r="QMW51" s="151"/>
      <c r="QMX51" s="151"/>
      <c r="QMY51" s="151"/>
      <c r="QMZ51" s="343"/>
      <c r="QNA51" s="343"/>
      <c r="QNB51" s="151"/>
      <c r="QNC51" s="151"/>
      <c r="QND51" s="151"/>
      <c r="QNE51" s="343"/>
      <c r="QNF51" s="343"/>
      <c r="QNG51" s="151"/>
      <c r="QNH51" s="151"/>
      <c r="QNI51" s="151"/>
      <c r="QNJ51" s="343"/>
      <c r="QNK51" s="343"/>
      <c r="QNL51" s="151"/>
      <c r="QNM51" s="151"/>
      <c r="QNN51" s="151"/>
      <c r="QNO51" s="343"/>
      <c r="QNP51" s="343"/>
      <c r="QNQ51" s="151"/>
      <c r="QNR51" s="151"/>
      <c r="QNS51" s="151"/>
      <c r="QNT51" s="343"/>
      <c r="QNU51" s="343"/>
      <c r="QNV51" s="151"/>
      <c r="QNW51" s="151"/>
      <c r="QNX51" s="151"/>
      <c r="QNY51" s="343"/>
      <c r="QNZ51" s="343"/>
      <c r="QOA51" s="151"/>
      <c r="QOB51" s="151"/>
      <c r="QOC51" s="151"/>
      <c r="QOD51" s="343"/>
      <c r="QOE51" s="343"/>
      <c r="QOF51" s="151"/>
      <c r="QOG51" s="151"/>
      <c r="QOH51" s="151"/>
      <c r="QOI51" s="343"/>
      <c r="QOJ51" s="343"/>
      <c r="QOK51" s="151"/>
      <c r="QOL51" s="151"/>
      <c r="QOM51" s="151"/>
      <c r="QON51" s="343"/>
      <c r="QOO51" s="343"/>
      <c r="QOP51" s="151"/>
      <c r="QOQ51" s="151"/>
      <c r="QOR51" s="151"/>
      <c r="QOS51" s="343"/>
      <c r="QOT51" s="343"/>
      <c r="QOU51" s="151"/>
      <c r="QOV51" s="151"/>
      <c r="QOW51" s="151"/>
      <c r="QOX51" s="343"/>
      <c r="QOY51" s="343"/>
      <c r="QOZ51" s="151"/>
      <c r="QPA51" s="151"/>
      <c r="QPB51" s="151"/>
      <c r="QPC51" s="343"/>
      <c r="QPD51" s="343"/>
      <c r="QPE51" s="151"/>
      <c r="QPF51" s="151"/>
      <c r="QPG51" s="151"/>
      <c r="QPH51" s="343"/>
      <c r="QPI51" s="343"/>
      <c r="QPJ51" s="151"/>
      <c r="QPK51" s="151"/>
      <c r="QPL51" s="151"/>
      <c r="QPM51" s="343"/>
      <c r="QPN51" s="343"/>
      <c r="QPO51" s="151"/>
      <c r="QPP51" s="151"/>
      <c r="QPQ51" s="151"/>
      <c r="QPR51" s="343"/>
      <c r="QPS51" s="343"/>
      <c r="QPT51" s="151"/>
      <c r="QPU51" s="151"/>
      <c r="QPV51" s="151"/>
      <c r="QPW51" s="343"/>
      <c r="QPX51" s="343"/>
      <c r="QPY51" s="151"/>
      <c r="QPZ51" s="151"/>
      <c r="QQA51" s="151"/>
      <c r="QQB51" s="343"/>
      <c r="QQC51" s="343"/>
      <c r="QQD51" s="151"/>
      <c r="QQE51" s="151"/>
      <c r="QQF51" s="151"/>
      <c r="QQG51" s="343"/>
      <c r="QQH51" s="343"/>
      <c r="QQI51" s="151"/>
      <c r="QQJ51" s="151"/>
      <c r="QQK51" s="151"/>
      <c r="QQL51" s="343"/>
      <c r="QQM51" s="343"/>
      <c r="QQN51" s="151"/>
      <c r="QQO51" s="151"/>
      <c r="QQP51" s="151"/>
      <c r="QQQ51" s="343"/>
      <c r="QQR51" s="343"/>
      <c r="QQS51" s="151"/>
      <c r="QQT51" s="151"/>
      <c r="QQU51" s="151"/>
      <c r="QQV51" s="343"/>
      <c r="QQW51" s="343"/>
      <c r="QQX51" s="151"/>
      <c r="QQY51" s="151"/>
      <c r="QQZ51" s="151"/>
      <c r="QRA51" s="343"/>
      <c r="QRB51" s="343"/>
      <c r="QRC51" s="151"/>
      <c r="QRD51" s="151"/>
      <c r="QRE51" s="151"/>
      <c r="QRF51" s="343"/>
      <c r="QRG51" s="343"/>
      <c r="QRH51" s="151"/>
      <c r="QRI51" s="151"/>
      <c r="QRJ51" s="151"/>
      <c r="QRK51" s="343"/>
      <c r="QRL51" s="343"/>
      <c r="QRM51" s="151"/>
      <c r="QRN51" s="151"/>
      <c r="QRO51" s="151"/>
      <c r="QRP51" s="343"/>
      <c r="QRQ51" s="343"/>
      <c r="QRR51" s="151"/>
      <c r="QRS51" s="151"/>
      <c r="QRT51" s="151"/>
      <c r="QRU51" s="343"/>
      <c r="QRV51" s="343"/>
      <c r="QRW51" s="151"/>
      <c r="QRX51" s="151"/>
      <c r="QRY51" s="151"/>
      <c r="QRZ51" s="343"/>
      <c r="QSA51" s="343"/>
      <c r="QSB51" s="151"/>
      <c r="QSC51" s="151"/>
      <c r="QSD51" s="151"/>
      <c r="QSE51" s="343"/>
      <c r="QSF51" s="343"/>
      <c r="QSG51" s="151"/>
      <c r="QSH51" s="151"/>
      <c r="QSI51" s="151"/>
      <c r="QSJ51" s="343"/>
      <c r="QSK51" s="343"/>
      <c r="QSL51" s="151"/>
      <c r="QSM51" s="151"/>
      <c r="QSN51" s="151"/>
      <c r="QSO51" s="343"/>
      <c r="QSP51" s="343"/>
      <c r="QSQ51" s="151"/>
      <c r="QSR51" s="151"/>
      <c r="QSS51" s="151"/>
      <c r="QST51" s="343"/>
      <c r="QSU51" s="343"/>
      <c r="QSV51" s="151"/>
      <c r="QSW51" s="151"/>
      <c r="QSX51" s="151"/>
      <c r="QSY51" s="343"/>
      <c r="QSZ51" s="343"/>
      <c r="QTA51" s="151"/>
      <c r="QTB51" s="151"/>
      <c r="QTC51" s="151"/>
      <c r="QTD51" s="343"/>
      <c r="QTE51" s="343"/>
      <c r="QTF51" s="151"/>
      <c r="QTG51" s="151"/>
      <c r="QTH51" s="151"/>
      <c r="QTI51" s="343"/>
      <c r="QTJ51" s="343"/>
      <c r="QTK51" s="151"/>
      <c r="QTL51" s="151"/>
      <c r="QTM51" s="151"/>
      <c r="QTN51" s="343"/>
      <c r="QTO51" s="343"/>
      <c r="QTP51" s="151"/>
      <c r="QTQ51" s="151"/>
      <c r="QTR51" s="151"/>
      <c r="QTS51" s="343"/>
      <c r="QTT51" s="343"/>
      <c r="QTU51" s="151"/>
      <c r="QTV51" s="151"/>
      <c r="QTW51" s="151"/>
      <c r="QTX51" s="343"/>
      <c r="QTY51" s="343"/>
      <c r="QTZ51" s="151"/>
      <c r="QUA51" s="151"/>
      <c r="QUB51" s="151"/>
      <c r="QUC51" s="343"/>
      <c r="QUD51" s="343"/>
      <c r="QUE51" s="151"/>
      <c r="QUF51" s="151"/>
      <c r="QUG51" s="151"/>
      <c r="QUH51" s="343"/>
      <c r="QUI51" s="343"/>
      <c r="QUJ51" s="151"/>
      <c r="QUK51" s="151"/>
      <c r="QUL51" s="151"/>
      <c r="QUM51" s="343"/>
      <c r="QUN51" s="343"/>
      <c r="QUO51" s="151"/>
      <c r="QUP51" s="151"/>
      <c r="QUQ51" s="151"/>
      <c r="QUR51" s="343"/>
      <c r="QUS51" s="343"/>
      <c r="QUT51" s="151"/>
      <c r="QUU51" s="151"/>
      <c r="QUV51" s="151"/>
      <c r="QUW51" s="343"/>
      <c r="QUX51" s="343"/>
      <c r="QUY51" s="151"/>
      <c r="QUZ51" s="151"/>
      <c r="QVA51" s="151"/>
      <c r="QVB51" s="343"/>
      <c r="QVC51" s="343"/>
      <c r="QVD51" s="151"/>
      <c r="QVE51" s="151"/>
      <c r="QVF51" s="151"/>
      <c r="QVG51" s="343"/>
      <c r="QVH51" s="343"/>
      <c r="QVI51" s="151"/>
      <c r="QVJ51" s="151"/>
      <c r="QVK51" s="151"/>
      <c r="QVL51" s="343"/>
      <c r="QVM51" s="343"/>
      <c r="QVN51" s="151"/>
      <c r="QVO51" s="151"/>
      <c r="QVP51" s="151"/>
      <c r="QVQ51" s="343"/>
      <c r="QVR51" s="343"/>
      <c r="QVS51" s="151"/>
      <c r="QVT51" s="151"/>
      <c r="QVU51" s="151"/>
      <c r="QVV51" s="343"/>
      <c r="QVW51" s="343"/>
      <c r="QVX51" s="151"/>
      <c r="QVY51" s="151"/>
      <c r="QVZ51" s="151"/>
      <c r="QWA51" s="343"/>
      <c r="QWB51" s="343"/>
      <c r="QWC51" s="151"/>
      <c r="QWD51" s="151"/>
      <c r="QWE51" s="151"/>
      <c r="QWF51" s="343"/>
      <c r="QWG51" s="343"/>
      <c r="QWH51" s="151"/>
      <c r="QWI51" s="151"/>
      <c r="QWJ51" s="151"/>
      <c r="QWK51" s="343"/>
      <c r="QWL51" s="343"/>
      <c r="QWM51" s="151"/>
      <c r="QWN51" s="151"/>
      <c r="QWO51" s="151"/>
      <c r="QWP51" s="343"/>
      <c r="QWQ51" s="343"/>
      <c r="QWR51" s="151"/>
      <c r="QWS51" s="151"/>
      <c r="QWT51" s="151"/>
      <c r="QWU51" s="343"/>
      <c r="QWV51" s="343"/>
      <c r="QWW51" s="151"/>
      <c r="QWX51" s="151"/>
      <c r="QWY51" s="151"/>
      <c r="QWZ51" s="343"/>
      <c r="QXA51" s="343"/>
      <c r="QXB51" s="151"/>
      <c r="QXC51" s="151"/>
      <c r="QXD51" s="151"/>
      <c r="QXE51" s="343"/>
      <c r="QXF51" s="343"/>
      <c r="QXG51" s="151"/>
      <c r="QXH51" s="151"/>
      <c r="QXI51" s="151"/>
      <c r="QXJ51" s="343"/>
      <c r="QXK51" s="343"/>
      <c r="QXL51" s="151"/>
      <c r="QXM51" s="151"/>
      <c r="QXN51" s="151"/>
      <c r="QXO51" s="343"/>
      <c r="QXP51" s="343"/>
      <c r="QXQ51" s="151"/>
      <c r="QXR51" s="151"/>
      <c r="QXS51" s="151"/>
      <c r="QXT51" s="343"/>
      <c r="QXU51" s="343"/>
      <c r="QXV51" s="151"/>
      <c r="QXW51" s="151"/>
      <c r="QXX51" s="151"/>
      <c r="QXY51" s="343"/>
      <c r="QXZ51" s="343"/>
      <c r="QYA51" s="151"/>
      <c r="QYB51" s="151"/>
      <c r="QYC51" s="151"/>
      <c r="QYD51" s="343"/>
      <c r="QYE51" s="343"/>
      <c r="QYF51" s="151"/>
      <c r="QYG51" s="151"/>
      <c r="QYH51" s="151"/>
      <c r="QYI51" s="343"/>
      <c r="QYJ51" s="343"/>
      <c r="QYK51" s="151"/>
      <c r="QYL51" s="151"/>
      <c r="QYM51" s="151"/>
      <c r="QYN51" s="343"/>
      <c r="QYO51" s="343"/>
      <c r="QYP51" s="151"/>
      <c r="QYQ51" s="151"/>
      <c r="QYR51" s="151"/>
      <c r="QYS51" s="343"/>
      <c r="QYT51" s="343"/>
      <c r="QYU51" s="151"/>
      <c r="QYV51" s="151"/>
      <c r="QYW51" s="151"/>
      <c r="QYX51" s="343"/>
      <c r="QYY51" s="343"/>
      <c r="QYZ51" s="151"/>
      <c r="QZA51" s="151"/>
      <c r="QZB51" s="151"/>
      <c r="QZC51" s="343"/>
      <c r="QZD51" s="343"/>
      <c r="QZE51" s="151"/>
      <c r="QZF51" s="151"/>
      <c r="QZG51" s="151"/>
      <c r="QZH51" s="343"/>
      <c r="QZI51" s="343"/>
      <c r="QZJ51" s="151"/>
      <c r="QZK51" s="151"/>
      <c r="QZL51" s="151"/>
      <c r="QZM51" s="343"/>
      <c r="QZN51" s="343"/>
      <c r="QZO51" s="151"/>
      <c r="QZP51" s="151"/>
      <c r="QZQ51" s="151"/>
      <c r="QZR51" s="343"/>
      <c r="QZS51" s="343"/>
      <c r="QZT51" s="151"/>
      <c r="QZU51" s="151"/>
      <c r="QZV51" s="151"/>
      <c r="QZW51" s="343"/>
      <c r="QZX51" s="343"/>
      <c r="QZY51" s="151"/>
      <c r="QZZ51" s="151"/>
      <c r="RAA51" s="151"/>
      <c r="RAB51" s="343"/>
      <c r="RAC51" s="343"/>
      <c r="RAD51" s="151"/>
      <c r="RAE51" s="151"/>
      <c r="RAF51" s="151"/>
      <c r="RAG51" s="343"/>
      <c r="RAH51" s="343"/>
      <c r="RAI51" s="151"/>
      <c r="RAJ51" s="151"/>
      <c r="RAK51" s="151"/>
      <c r="RAL51" s="343"/>
      <c r="RAM51" s="343"/>
      <c r="RAN51" s="151"/>
      <c r="RAO51" s="151"/>
      <c r="RAP51" s="151"/>
      <c r="RAQ51" s="343"/>
      <c r="RAR51" s="343"/>
      <c r="RAS51" s="151"/>
      <c r="RAT51" s="151"/>
      <c r="RAU51" s="151"/>
      <c r="RAV51" s="343"/>
      <c r="RAW51" s="343"/>
      <c r="RAX51" s="151"/>
      <c r="RAY51" s="151"/>
      <c r="RAZ51" s="151"/>
      <c r="RBA51" s="343"/>
      <c r="RBB51" s="343"/>
      <c r="RBC51" s="151"/>
      <c r="RBD51" s="151"/>
      <c r="RBE51" s="151"/>
      <c r="RBF51" s="343"/>
      <c r="RBG51" s="343"/>
      <c r="RBH51" s="151"/>
      <c r="RBI51" s="151"/>
      <c r="RBJ51" s="151"/>
      <c r="RBK51" s="343"/>
      <c r="RBL51" s="343"/>
      <c r="RBM51" s="151"/>
      <c r="RBN51" s="151"/>
      <c r="RBO51" s="151"/>
      <c r="RBP51" s="343"/>
      <c r="RBQ51" s="343"/>
      <c r="RBR51" s="151"/>
      <c r="RBS51" s="151"/>
      <c r="RBT51" s="151"/>
      <c r="RBU51" s="343"/>
      <c r="RBV51" s="343"/>
      <c r="RBW51" s="151"/>
      <c r="RBX51" s="151"/>
      <c r="RBY51" s="151"/>
      <c r="RBZ51" s="343"/>
      <c r="RCA51" s="343"/>
      <c r="RCB51" s="151"/>
      <c r="RCC51" s="151"/>
      <c r="RCD51" s="151"/>
      <c r="RCE51" s="343"/>
      <c r="RCF51" s="343"/>
      <c r="RCG51" s="151"/>
      <c r="RCH51" s="151"/>
      <c r="RCI51" s="151"/>
      <c r="RCJ51" s="343"/>
      <c r="RCK51" s="343"/>
      <c r="RCL51" s="151"/>
      <c r="RCM51" s="151"/>
      <c r="RCN51" s="151"/>
      <c r="RCO51" s="343"/>
      <c r="RCP51" s="343"/>
      <c r="RCQ51" s="151"/>
      <c r="RCR51" s="151"/>
      <c r="RCS51" s="151"/>
      <c r="RCT51" s="343"/>
      <c r="RCU51" s="343"/>
      <c r="RCV51" s="151"/>
      <c r="RCW51" s="151"/>
      <c r="RCX51" s="151"/>
      <c r="RCY51" s="343"/>
      <c r="RCZ51" s="343"/>
      <c r="RDA51" s="151"/>
      <c r="RDB51" s="151"/>
      <c r="RDC51" s="151"/>
      <c r="RDD51" s="343"/>
      <c r="RDE51" s="343"/>
      <c r="RDF51" s="151"/>
      <c r="RDG51" s="151"/>
      <c r="RDH51" s="151"/>
      <c r="RDI51" s="343"/>
      <c r="RDJ51" s="343"/>
      <c r="RDK51" s="151"/>
      <c r="RDL51" s="151"/>
      <c r="RDM51" s="151"/>
      <c r="RDN51" s="343"/>
      <c r="RDO51" s="343"/>
      <c r="RDP51" s="151"/>
      <c r="RDQ51" s="151"/>
      <c r="RDR51" s="151"/>
      <c r="RDS51" s="343"/>
      <c r="RDT51" s="343"/>
      <c r="RDU51" s="151"/>
      <c r="RDV51" s="151"/>
      <c r="RDW51" s="151"/>
      <c r="RDX51" s="343"/>
      <c r="RDY51" s="343"/>
      <c r="RDZ51" s="151"/>
      <c r="REA51" s="151"/>
      <c r="REB51" s="151"/>
      <c r="REC51" s="343"/>
      <c r="RED51" s="343"/>
      <c r="REE51" s="151"/>
      <c r="REF51" s="151"/>
      <c r="REG51" s="151"/>
      <c r="REH51" s="343"/>
      <c r="REI51" s="343"/>
      <c r="REJ51" s="151"/>
      <c r="REK51" s="151"/>
      <c r="REL51" s="151"/>
      <c r="REM51" s="343"/>
      <c r="REN51" s="343"/>
      <c r="REO51" s="151"/>
      <c r="REP51" s="151"/>
      <c r="REQ51" s="151"/>
      <c r="RER51" s="343"/>
      <c r="RES51" s="343"/>
      <c r="RET51" s="151"/>
      <c r="REU51" s="151"/>
      <c r="REV51" s="151"/>
      <c r="REW51" s="343"/>
      <c r="REX51" s="343"/>
      <c r="REY51" s="151"/>
      <c r="REZ51" s="151"/>
      <c r="RFA51" s="151"/>
      <c r="RFB51" s="343"/>
      <c r="RFC51" s="343"/>
      <c r="RFD51" s="151"/>
      <c r="RFE51" s="151"/>
      <c r="RFF51" s="151"/>
      <c r="RFG51" s="343"/>
      <c r="RFH51" s="343"/>
      <c r="RFI51" s="151"/>
      <c r="RFJ51" s="151"/>
      <c r="RFK51" s="151"/>
      <c r="RFL51" s="343"/>
      <c r="RFM51" s="343"/>
      <c r="RFN51" s="151"/>
      <c r="RFO51" s="151"/>
      <c r="RFP51" s="151"/>
      <c r="RFQ51" s="343"/>
      <c r="RFR51" s="343"/>
      <c r="RFS51" s="151"/>
      <c r="RFT51" s="151"/>
      <c r="RFU51" s="151"/>
      <c r="RFV51" s="343"/>
      <c r="RFW51" s="343"/>
      <c r="RFX51" s="151"/>
      <c r="RFY51" s="151"/>
      <c r="RFZ51" s="151"/>
      <c r="RGA51" s="343"/>
      <c r="RGB51" s="343"/>
      <c r="RGC51" s="151"/>
      <c r="RGD51" s="151"/>
      <c r="RGE51" s="151"/>
      <c r="RGF51" s="343"/>
      <c r="RGG51" s="343"/>
      <c r="RGH51" s="151"/>
      <c r="RGI51" s="151"/>
      <c r="RGJ51" s="151"/>
      <c r="RGK51" s="343"/>
      <c r="RGL51" s="343"/>
      <c r="RGM51" s="151"/>
      <c r="RGN51" s="151"/>
      <c r="RGO51" s="151"/>
      <c r="RGP51" s="343"/>
      <c r="RGQ51" s="343"/>
      <c r="RGR51" s="151"/>
      <c r="RGS51" s="151"/>
      <c r="RGT51" s="151"/>
      <c r="RGU51" s="343"/>
      <c r="RGV51" s="343"/>
      <c r="RGW51" s="151"/>
      <c r="RGX51" s="151"/>
      <c r="RGY51" s="151"/>
      <c r="RGZ51" s="343"/>
      <c r="RHA51" s="343"/>
      <c r="RHB51" s="151"/>
      <c r="RHC51" s="151"/>
      <c r="RHD51" s="151"/>
      <c r="RHE51" s="343"/>
      <c r="RHF51" s="343"/>
      <c r="RHG51" s="151"/>
      <c r="RHH51" s="151"/>
      <c r="RHI51" s="151"/>
      <c r="RHJ51" s="343"/>
      <c r="RHK51" s="343"/>
      <c r="RHL51" s="151"/>
      <c r="RHM51" s="151"/>
      <c r="RHN51" s="151"/>
      <c r="RHO51" s="343"/>
      <c r="RHP51" s="343"/>
      <c r="RHQ51" s="151"/>
      <c r="RHR51" s="151"/>
      <c r="RHS51" s="151"/>
      <c r="RHT51" s="343"/>
      <c r="RHU51" s="343"/>
      <c r="RHV51" s="151"/>
      <c r="RHW51" s="151"/>
      <c r="RHX51" s="151"/>
      <c r="RHY51" s="343"/>
      <c r="RHZ51" s="343"/>
      <c r="RIA51" s="151"/>
      <c r="RIB51" s="151"/>
      <c r="RIC51" s="151"/>
      <c r="RID51" s="343"/>
      <c r="RIE51" s="343"/>
      <c r="RIF51" s="151"/>
      <c r="RIG51" s="151"/>
      <c r="RIH51" s="151"/>
      <c r="RII51" s="343"/>
      <c r="RIJ51" s="343"/>
      <c r="RIK51" s="151"/>
      <c r="RIL51" s="151"/>
      <c r="RIM51" s="151"/>
      <c r="RIN51" s="343"/>
      <c r="RIO51" s="343"/>
      <c r="RIP51" s="151"/>
      <c r="RIQ51" s="151"/>
      <c r="RIR51" s="151"/>
      <c r="RIS51" s="343"/>
      <c r="RIT51" s="343"/>
      <c r="RIU51" s="151"/>
      <c r="RIV51" s="151"/>
      <c r="RIW51" s="151"/>
      <c r="RIX51" s="343"/>
      <c r="RIY51" s="343"/>
      <c r="RIZ51" s="151"/>
      <c r="RJA51" s="151"/>
      <c r="RJB51" s="151"/>
      <c r="RJC51" s="343"/>
      <c r="RJD51" s="343"/>
      <c r="RJE51" s="151"/>
      <c r="RJF51" s="151"/>
      <c r="RJG51" s="151"/>
      <c r="RJH51" s="343"/>
      <c r="RJI51" s="343"/>
      <c r="RJJ51" s="151"/>
      <c r="RJK51" s="151"/>
      <c r="RJL51" s="151"/>
      <c r="RJM51" s="343"/>
      <c r="RJN51" s="343"/>
      <c r="RJO51" s="151"/>
      <c r="RJP51" s="151"/>
      <c r="RJQ51" s="151"/>
      <c r="RJR51" s="343"/>
      <c r="RJS51" s="343"/>
      <c r="RJT51" s="151"/>
      <c r="RJU51" s="151"/>
      <c r="RJV51" s="151"/>
      <c r="RJW51" s="343"/>
      <c r="RJX51" s="343"/>
      <c r="RJY51" s="151"/>
      <c r="RJZ51" s="151"/>
      <c r="RKA51" s="151"/>
      <c r="RKB51" s="343"/>
      <c r="RKC51" s="343"/>
      <c r="RKD51" s="151"/>
      <c r="RKE51" s="151"/>
      <c r="RKF51" s="151"/>
      <c r="RKG51" s="343"/>
      <c r="RKH51" s="343"/>
      <c r="RKI51" s="151"/>
      <c r="RKJ51" s="151"/>
      <c r="RKK51" s="151"/>
      <c r="RKL51" s="343"/>
      <c r="RKM51" s="343"/>
      <c r="RKN51" s="151"/>
      <c r="RKO51" s="151"/>
      <c r="RKP51" s="151"/>
      <c r="RKQ51" s="343"/>
      <c r="RKR51" s="343"/>
      <c r="RKS51" s="151"/>
      <c r="RKT51" s="151"/>
      <c r="RKU51" s="151"/>
      <c r="RKV51" s="343"/>
      <c r="RKW51" s="343"/>
      <c r="RKX51" s="151"/>
      <c r="RKY51" s="151"/>
      <c r="RKZ51" s="151"/>
      <c r="RLA51" s="343"/>
      <c r="RLB51" s="343"/>
      <c r="RLC51" s="151"/>
      <c r="RLD51" s="151"/>
      <c r="RLE51" s="151"/>
      <c r="RLF51" s="343"/>
      <c r="RLG51" s="343"/>
      <c r="RLH51" s="151"/>
      <c r="RLI51" s="151"/>
      <c r="RLJ51" s="151"/>
      <c r="RLK51" s="343"/>
      <c r="RLL51" s="343"/>
      <c r="RLM51" s="151"/>
      <c r="RLN51" s="151"/>
      <c r="RLO51" s="151"/>
      <c r="RLP51" s="343"/>
      <c r="RLQ51" s="343"/>
      <c r="RLR51" s="151"/>
      <c r="RLS51" s="151"/>
      <c r="RLT51" s="151"/>
      <c r="RLU51" s="343"/>
      <c r="RLV51" s="343"/>
      <c r="RLW51" s="151"/>
      <c r="RLX51" s="151"/>
      <c r="RLY51" s="151"/>
      <c r="RLZ51" s="343"/>
      <c r="RMA51" s="343"/>
      <c r="RMB51" s="151"/>
      <c r="RMC51" s="151"/>
      <c r="RMD51" s="151"/>
      <c r="RME51" s="343"/>
      <c r="RMF51" s="343"/>
      <c r="RMG51" s="151"/>
      <c r="RMH51" s="151"/>
      <c r="RMI51" s="151"/>
      <c r="RMJ51" s="343"/>
      <c r="RMK51" s="343"/>
      <c r="RML51" s="151"/>
      <c r="RMM51" s="151"/>
      <c r="RMN51" s="151"/>
      <c r="RMO51" s="343"/>
      <c r="RMP51" s="343"/>
      <c r="RMQ51" s="151"/>
      <c r="RMR51" s="151"/>
      <c r="RMS51" s="151"/>
      <c r="RMT51" s="343"/>
      <c r="RMU51" s="343"/>
      <c r="RMV51" s="151"/>
      <c r="RMW51" s="151"/>
      <c r="RMX51" s="151"/>
      <c r="RMY51" s="343"/>
      <c r="RMZ51" s="343"/>
      <c r="RNA51" s="151"/>
      <c r="RNB51" s="151"/>
      <c r="RNC51" s="151"/>
      <c r="RND51" s="343"/>
      <c r="RNE51" s="343"/>
      <c r="RNF51" s="151"/>
      <c r="RNG51" s="151"/>
      <c r="RNH51" s="151"/>
      <c r="RNI51" s="343"/>
      <c r="RNJ51" s="343"/>
      <c r="RNK51" s="151"/>
      <c r="RNL51" s="151"/>
      <c r="RNM51" s="151"/>
      <c r="RNN51" s="343"/>
      <c r="RNO51" s="343"/>
      <c r="RNP51" s="151"/>
      <c r="RNQ51" s="151"/>
      <c r="RNR51" s="151"/>
      <c r="RNS51" s="343"/>
      <c r="RNT51" s="343"/>
      <c r="RNU51" s="151"/>
      <c r="RNV51" s="151"/>
      <c r="RNW51" s="151"/>
      <c r="RNX51" s="343"/>
      <c r="RNY51" s="343"/>
      <c r="RNZ51" s="151"/>
      <c r="ROA51" s="151"/>
      <c r="ROB51" s="151"/>
      <c r="ROC51" s="343"/>
      <c r="ROD51" s="343"/>
      <c r="ROE51" s="151"/>
      <c r="ROF51" s="151"/>
      <c r="ROG51" s="151"/>
      <c r="ROH51" s="343"/>
      <c r="ROI51" s="343"/>
      <c r="ROJ51" s="151"/>
      <c r="ROK51" s="151"/>
      <c r="ROL51" s="151"/>
      <c r="ROM51" s="343"/>
      <c r="RON51" s="343"/>
      <c r="ROO51" s="151"/>
      <c r="ROP51" s="151"/>
      <c r="ROQ51" s="151"/>
      <c r="ROR51" s="343"/>
      <c r="ROS51" s="343"/>
      <c r="ROT51" s="151"/>
      <c r="ROU51" s="151"/>
      <c r="ROV51" s="151"/>
      <c r="ROW51" s="343"/>
      <c r="ROX51" s="343"/>
      <c r="ROY51" s="151"/>
      <c r="ROZ51" s="151"/>
      <c r="RPA51" s="151"/>
      <c r="RPB51" s="343"/>
      <c r="RPC51" s="343"/>
      <c r="RPD51" s="151"/>
      <c r="RPE51" s="151"/>
      <c r="RPF51" s="151"/>
      <c r="RPG51" s="343"/>
      <c r="RPH51" s="343"/>
      <c r="RPI51" s="151"/>
      <c r="RPJ51" s="151"/>
      <c r="RPK51" s="151"/>
      <c r="RPL51" s="343"/>
      <c r="RPM51" s="343"/>
      <c r="RPN51" s="151"/>
      <c r="RPO51" s="151"/>
      <c r="RPP51" s="151"/>
      <c r="RPQ51" s="343"/>
      <c r="RPR51" s="343"/>
      <c r="RPS51" s="151"/>
      <c r="RPT51" s="151"/>
      <c r="RPU51" s="151"/>
      <c r="RPV51" s="343"/>
      <c r="RPW51" s="343"/>
      <c r="RPX51" s="151"/>
      <c r="RPY51" s="151"/>
      <c r="RPZ51" s="151"/>
      <c r="RQA51" s="343"/>
      <c r="RQB51" s="343"/>
      <c r="RQC51" s="151"/>
      <c r="RQD51" s="151"/>
      <c r="RQE51" s="151"/>
      <c r="RQF51" s="343"/>
      <c r="RQG51" s="343"/>
      <c r="RQH51" s="151"/>
      <c r="RQI51" s="151"/>
      <c r="RQJ51" s="151"/>
      <c r="RQK51" s="343"/>
      <c r="RQL51" s="343"/>
      <c r="RQM51" s="151"/>
      <c r="RQN51" s="151"/>
      <c r="RQO51" s="151"/>
      <c r="RQP51" s="343"/>
      <c r="RQQ51" s="343"/>
      <c r="RQR51" s="151"/>
      <c r="RQS51" s="151"/>
      <c r="RQT51" s="151"/>
      <c r="RQU51" s="343"/>
      <c r="RQV51" s="343"/>
      <c r="RQW51" s="151"/>
      <c r="RQX51" s="151"/>
      <c r="RQY51" s="151"/>
      <c r="RQZ51" s="343"/>
      <c r="RRA51" s="343"/>
      <c r="RRB51" s="151"/>
      <c r="RRC51" s="151"/>
      <c r="RRD51" s="151"/>
      <c r="RRE51" s="343"/>
      <c r="RRF51" s="343"/>
      <c r="RRG51" s="151"/>
      <c r="RRH51" s="151"/>
      <c r="RRI51" s="151"/>
      <c r="RRJ51" s="343"/>
      <c r="RRK51" s="343"/>
      <c r="RRL51" s="151"/>
      <c r="RRM51" s="151"/>
      <c r="RRN51" s="151"/>
      <c r="RRO51" s="343"/>
      <c r="RRP51" s="343"/>
      <c r="RRQ51" s="151"/>
      <c r="RRR51" s="151"/>
      <c r="RRS51" s="151"/>
      <c r="RRT51" s="343"/>
      <c r="RRU51" s="343"/>
      <c r="RRV51" s="151"/>
      <c r="RRW51" s="151"/>
      <c r="RRX51" s="151"/>
      <c r="RRY51" s="343"/>
      <c r="RRZ51" s="343"/>
      <c r="RSA51" s="151"/>
      <c r="RSB51" s="151"/>
      <c r="RSC51" s="151"/>
      <c r="RSD51" s="343"/>
      <c r="RSE51" s="343"/>
      <c r="RSF51" s="151"/>
      <c r="RSG51" s="151"/>
      <c r="RSH51" s="151"/>
      <c r="RSI51" s="343"/>
      <c r="RSJ51" s="343"/>
      <c r="RSK51" s="151"/>
      <c r="RSL51" s="151"/>
      <c r="RSM51" s="151"/>
      <c r="RSN51" s="343"/>
      <c r="RSO51" s="343"/>
      <c r="RSP51" s="151"/>
      <c r="RSQ51" s="151"/>
      <c r="RSR51" s="151"/>
      <c r="RSS51" s="343"/>
      <c r="RST51" s="343"/>
      <c r="RSU51" s="151"/>
      <c r="RSV51" s="151"/>
      <c r="RSW51" s="151"/>
      <c r="RSX51" s="343"/>
      <c r="RSY51" s="343"/>
      <c r="RSZ51" s="151"/>
      <c r="RTA51" s="151"/>
      <c r="RTB51" s="151"/>
      <c r="RTC51" s="343"/>
      <c r="RTD51" s="343"/>
      <c r="RTE51" s="151"/>
      <c r="RTF51" s="151"/>
      <c r="RTG51" s="151"/>
      <c r="RTH51" s="343"/>
      <c r="RTI51" s="343"/>
      <c r="RTJ51" s="151"/>
      <c r="RTK51" s="151"/>
      <c r="RTL51" s="151"/>
      <c r="RTM51" s="343"/>
      <c r="RTN51" s="343"/>
      <c r="RTO51" s="151"/>
      <c r="RTP51" s="151"/>
      <c r="RTQ51" s="151"/>
      <c r="RTR51" s="343"/>
      <c r="RTS51" s="343"/>
      <c r="RTT51" s="151"/>
      <c r="RTU51" s="151"/>
      <c r="RTV51" s="151"/>
      <c r="RTW51" s="343"/>
      <c r="RTX51" s="343"/>
      <c r="RTY51" s="151"/>
      <c r="RTZ51" s="151"/>
      <c r="RUA51" s="151"/>
      <c r="RUB51" s="343"/>
      <c r="RUC51" s="343"/>
      <c r="RUD51" s="151"/>
      <c r="RUE51" s="151"/>
      <c r="RUF51" s="151"/>
      <c r="RUG51" s="343"/>
      <c r="RUH51" s="343"/>
      <c r="RUI51" s="151"/>
      <c r="RUJ51" s="151"/>
      <c r="RUK51" s="151"/>
      <c r="RUL51" s="343"/>
      <c r="RUM51" s="343"/>
      <c r="RUN51" s="151"/>
      <c r="RUO51" s="151"/>
      <c r="RUP51" s="151"/>
      <c r="RUQ51" s="343"/>
      <c r="RUR51" s="343"/>
      <c r="RUS51" s="151"/>
      <c r="RUT51" s="151"/>
      <c r="RUU51" s="151"/>
      <c r="RUV51" s="343"/>
      <c r="RUW51" s="343"/>
      <c r="RUX51" s="151"/>
      <c r="RUY51" s="151"/>
      <c r="RUZ51" s="151"/>
      <c r="RVA51" s="343"/>
      <c r="RVB51" s="343"/>
      <c r="RVC51" s="151"/>
      <c r="RVD51" s="151"/>
      <c r="RVE51" s="151"/>
      <c r="RVF51" s="343"/>
      <c r="RVG51" s="343"/>
      <c r="RVH51" s="151"/>
      <c r="RVI51" s="151"/>
      <c r="RVJ51" s="151"/>
      <c r="RVK51" s="343"/>
      <c r="RVL51" s="343"/>
      <c r="RVM51" s="151"/>
      <c r="RVN51" s="151"/>
      <c r="RVO51" s="151"/>
      <c r="RVP51" s="343"/>
      <c r="RVQ51" s="343"/>
      <c r="RVR51" s="151"/>
      <c r="RVS51" s="151"/>
      <c r="RVT51" s="151"/>
      <c r="RVU51" s="343"/>
      <c r="RVV51" s="343"/>
      <c r="RVW51" s="151"/>
      <c r="RVX51" s="151"/>
      <c r="RVY51" s="151"/>
      <c r="RVZ51" s="343"/>
      <c r="RWA51" s="343"/>
      <c r="RWB51" s="151"/>
      <c r="RWC51" s="151"/>
      <c r="RWD51" s="151"/>
      <c r="RWE51" s="343"/>
      <c r="RWF51" s="343"/>
      <c r="RWG51" s="151"/>
      <c r="RWH51" s="151"/>
      <c r="RWI51" s="151"/>
      <c r="RWJ51" s="343"/>
      <c r="RWK51" s="343"/>
      <c r="RWL51" s="151"/>
      <c r="RWM51" s="151"/>
      <c r="RWN51" s="151"/>
      <c r="RWO51" s="343"/>
      <c r="RWP51" s="343"/>
      <c r="RWQ51" s="151"/>
      <c r="RWR51" s="151"/>
      <c r="RWS51" s="151"/>
      <c r="RWT51" s="343"/>
      <c r="RWU51" s="343"/>
      <c r="RWV51" s="151"/>
      <c r="RWW51" s="151"/>
      <c r="RWX51" s="151"/>
      <c r="RWY51" s="343"/>
      <c r="RWZ51" s="343"/>
      <c r="RXA51" s="151"/>
      <c r="RXB51" s="151"/>
      <c r="RXC51" s="151"/>
      <c r="RXD51" s="343"/>
      <c r="RXE51" s="343"/>
      <c r="RXF51" s="151"/>
      <c r="RXG51" s="151"/>
      <c r="RXH51" s="151"/>
      <c r="RXI51" s="343"/>
      <c r="RXJ51" s="343"/>
      <c r="RXK51" s="151"/>
      <c r="RXL51" s="151"/>
      <c r="RXM51" s="151"/>
      <c r="RXN51" s="343"/>
      <c r="RXO51" s="343"/>
      <c r="RXP51" s="151"/>
      <c r="RXQ51" s="151"/>
      <c r="RXR51" s="151"/>
      <c r="RXS51" s="343"/>
      <c r="RXT51" s="343"/>
      <c r="RXU51" s="151"/>
      <c r="RXV51" s="151"/>
      <c r="RXW51" s="151"/>
      <c r="RXX51" s="343"/>
      <c r="RXY51" s="343"/>
      <c r="RXZ51" s="151"/>
      <c r="RYA51" s="151"/>
      <c r="RYB51" s="151"/>
      <c r="RYC51" s="343"/>
      <c r="RYD51" s="343"/>
      <c r="RYE51" s="151"/>
      <c r="RYF51" s="151"/>
      <c r="RYG51" s="151"/>
      <c r="RYH51" s="343"/>
      <c r="RYI51" s="343"/>
      <c r="RYJ51" s="151"/>
      <c r="RYK51" s="151"/>
      <c r="RYL51" s="151"/>
      <c r="RYM51" s="343"/>
      <c r="RYN51" s="343"/>
      <c r="RYO51" s="151"/>
      <c r="RYP51" s="151"/>
      <c r="RYQ51" s="151"/>
      <c r="RYR51" s="343"/>
      <c r="RYS51" s="343"/>
      <c r="RYT51" s="151"/>
      <c r="RYU51" s="151"/>
      <c r="RYV51" s="151"/>
      <c r="RYW51" s="343"/>
      <c r="RYX51" s="343"/>
      <c r="RYY51" s="151"/>
      <c r="RYZ51" s="151"/>
      <c r="RZA51" s="151"/>
      <c r="RZB51" s="343"/>
      <c r="RZC51" s="343"/>
      <c r="RZD51" s="151"/>
      <c r="RZE51" s="151"/>
      <c r="RZF51" s="151"/>
      <c r="RZG51" s="343"/>
      <c r="RZH51" s="343"/>
      <c r="RZI51" s="151"/>
      <c r="RZJ51" s="151"/>
      <c r="RZK51" s="151"/>
      <c r="RZL51" s="343"/>
      <c r="RZM51" s="343"/>
      <c r="RZN51" s="151"/>
      <c r="RZO51" s="151"/>
      <c r="RZP51" s="151"/>
      <c r="RZQ51" s="343"/>
      <c r="RZR51" s="343"/>
      <c r="RZS51" s="151"/>
      <c r="RZT51" s="151"/>
      <c r="RZU51" s="151"/>
      <c r="RZV51" s="343"/>
      <c r="RZW51" s="343"/>
      <c r="RZX51" s="151"/>
      <c r="RZY51" s="151"/>
      <c r="RZZ51" s="151"/>
      <c r="SAA51" s="343"/>
      <c r="SAB51" s="343"/>
      <c r="SAC51" s="151"/>
      <c r="SAD51" s="151"/>
      <c r="SAE51" s="151"/>
      <c r="SAF51" s="343"/>
      <c r="SAG51" s="343"/>
      <c r="SAH51" s="151"/>
      <c r="SAI51" s="151"/>
      <c r="SAJ51" s="151"/>
      <c r="SAK51" s="343"/>
      <c r="SAL51" s="343"/>
      <c r="SAM51" s="151"/>
      <c r="SAN51" s="151"/>
      <c r="SAO51" s="151"/>
      <c r="SAP51" s="343"/>
      <c r="SAQ51" s="343"/>
      <c r="SAR51" s="151"/>
      <c r="SAS51" s="151"/>
      <c r="SAT51" s="151"/>
      <c r="SAU51" s="343"/>
      <c r="SAV51" s="343"/>
      <c r="SAW51" s="151"/>
      <c r="SAX51" s="151"/>
      <c r="SAY51" s="151"/>
      <c r="SAZ51" s="343"/>
      <c r="SBA51" s="343"/>
      <c r="SBB51" s="151"/>
      <c r="SBC51" s="151"/>
      <c r="SBD51" s="151"/>
      <c r="SBE51" s="343"/>
      <c r="SBF51" s="343"/>
      <c r="SBG51" s="151"/>
      <c r="SBH51" s="151"/>
      <c r="SBI51" s="151"/>
      <c r="SBJ51" s="343"/>
      <c r="SBK51" s="343"/>
      <c r="SBL51" s="151"/>
      <c r="SBM51" s="151"/>
      <c r="SBN51" s="151"/>
      <c r="SBO51" s="343"/>
      <c r="SBP51" s="343"/>
      <c r="SBQ51" s="151"/>
      <c r="SBR51" s="151"/>
      <c r="SBS51" s="151"/>
      <c r="SBT51" s="343"/>
      <c r="SBU51" s="343"/>
      <c r="SBV51" s="151"/>
      <c r="SBW51" s="151"/>
      <c r="SBX51" s="151"/>
      <c r="SBY51" s="343"/>
      <c r="SBZ51" s="343"/>
      <c r="SCA51" s="151"/>
      <c r="SCB51" s="151"/>
      <c r="SCC51" s="151"/>
      <c r="SCD51" s="343"/>
      <c r="SCE51" s="343"/>
      <c r="SCF51" s="151"/>
      <c r="SCG51" s="151"/>
      <c r="SCH51" s="151"/>
      <c r="SCI51" s="343"/>
      <c r="SCJ51" s="343"/>
      <c r="SCK51" s="151"/>
      <c r="SCL51" s="151"/>
      <c r="SCM51" s="151"/>
      <c r="SCN51" s="343"/>
      <c r="SCO51" s="343"/>
      <c r="SCP51" s="151"/>
      <c r="SCQ51" s="151"/>
      <c r="SCR51" s="151"/>
      <c r="SCS51" s="343"/>
      <c r="SCT51" s="343"/>
      <c r="SCU51" s="151"/>
      <c r="SCV51" s="151"/>
      <c r="SCW51" s="151"/>
      <c r="SCX51" s="343"/>
      <c r="SCY51" s="343"/>
      <c r="SCZ51" s="151"/>
      <c r="SDA51" s="151"/>
      <c r="SDB51" s="151"/>
      <c r="SDC51" s="343"/>
      <c r="SDD51" s="343"/>
      <c r="SDE51" s="151"/>
      <c r="SDF51" s="151"/>
      <c r="SDG51" s="151"/>
      <c r="SDH51" s="343"/>
      <c r="SDI51" s="343"/>
      <c r="SDJ51" s="151"/>
      <c r="SDK51" s="151"/>
      <c r="SDL51" s="151"/>
      <c r="SDM51" s="343"/>
      <c r="SDN51" s="343"/>
      <c r="SDO51" s="151"/>
      <c r="SDP51" s="151"/>
      <c r="SDQ51" s="151"/>
      <c r="SDR51" s="343"/>
      <c r="SDS51" s="343"/>
      <c r="SDT51" s="151"/>
      <c r="SDU51" s="151"/>
      <c r="SDV51" s="151"/>
      <c r="SDW51" s="343"/>
      <c r="SDX51" s="343"/>
      <c r="SDY51" s="151"/>
      <c r="SDZ51" s="151"/>
      <c r="SEA51" s="151"/>
      <c r="SEB51" s="343"/>
      <c r="SEC51" s="343"/>
      <c r="SED51" s="151"/>
      <c r="SEE51" s="151"/>
      <c r="SEF51" s="151"/>
      <c r="SEG51" s="343"/>
      <c r="SEH51" s="343"/>
      <c r="SEI51" s="151"/>
      <c r="SEJ51" s="151"/>
      <c r="SEK51" s="151"/>
      <c r="SEL51" s="343"/>
      <c r="SEM51" s="343"/>
      <c r="SEN51" s="151"/>
      <c r="SEO51" s="151"/>
      <c r="SEP51" s="151"/>
      <c r="SEQ51" s="343"/>
      <c r="SER51" s="343"/>
      <c r="SES51" s="151"/>
      <c r="SET51" s="151"/>
      <c r="SEU51" s="151"/>
      <c r="SEV51" s="343"/>
      <c r="SEW51" s="343"/>
      <c r="SEX51" s="151"/>
      <c r="SEY51" s="151"/>
      <c r="SEZ51" s="151"/>
      <c r="SFA51" s="343"/>
      <c r="SFB51" s="343"/>
      <c r="SFC51" s="151"/>
      <c r="SFD51" s="151"/>
      <c r="SFE51" s="151"/>
      <c r="SFF51" s="343"/>
      <c r="SFG51" s="343"/>
      <c r="SFH51" s="151"/>
      <c r="SFI51" s="151"/>
      <c r="SFJ51" s="151"/>
      <c r="SFK51" s="343"/>
      <c r="SFL51" s="343"/>
      <c r="SFM51" s="151"/>
      <c r="SFN51" s="151"/>
      <c r="SFO51" s="151"/>
      <c r="SFP51" s="343"/>
      <c r="SFQ51" s="343"/>
      <c r="SFR51" s="151"/>
      <c r="SFS51" s="151"/>
      <c r="SFT51" s="151"/>
      <c r="SFU51" s="343"/>
      <c r="SFV51" s="343"/>
      <c r="SFW51" s="151"/>
      <c r="SFX51" s="151"/>
      <c r="SFY51" s="151"/>
      <c r="SFZ51" s="343"/>
      <c r="SGA51" s="343"/>
      <c r="SGB51" s="151"/>
      <c r="SGC51" s="151"/>
      <c r="SGD51" s="151"/>
      <c r="SGE51" s="343"/>
      <c r="SGF51" s="343"/>
      <c r="SGG51" s="151"/>
      <c r="SGH51" s="151"/>
      <c r="SGI51" s="151"/>
      <c r="SGJ51" s="343"/>
      <c r="SGK51" s="343"/>
      <c r="SGL51" s="151"/>
      <c r="SGM51" s="151"/>
      <c r="SGN51" s="151"/>
      <c r="SGO51" s="343"/>
      <c r="SGP51" s="343"/>
      <c r="SGQ51" s="151"/>
      <c r="SGR51" s="151"/>
      <c r="SGS51" s="151"/>
      <c r="SGT51" s="343"/>
      <c r="SGU51" s="343"/>
      <c r="SGV51" s="151"/>
      <c r="SGW51" s="151"/>
      <c r="SGX51" s="151"/>
      <c r="SGY51" s="343"/>
      <c r="SGZ51" s="343"/>
      <c r="SHA51" s="151"/>
      <c r="SHB51" s="151"/>
      <c r="SHC51" s="151"/>
      <c r="SHD51" s="343"/>
      <c r="SHE51" s="343"/>
      <c r="SHF51" s="151"/>
      <c r="SHG51" s="151"/>
      <c r="SHH51" s="151"/>
      <c r="SHI51" s="343"/>
      <c r="SHJ51" s="343"/>
      <c r="SHK51" s="151"/>
      <c r="SHL51" s="151"/>
      <c r="SHM51" s="151"/>
      <c r="SHN51" s="343"/>
      <c r="SHO51" s="343"/>
      <c r="SHP51" s="151"/>
      <c r="SHQ51" s="151"/>
      <c r="SHR51" s="151"/>
      <c r="SHS51" s="343"/>
      <c r="SHT51" s="343"/>
      <c r="SHU51" s="151"/>
      <c r="SHV51" s="151"/>
      <c r="SHW51" s="151"/>
      <c r="SHX51" s="343"/>
      <c r="SHY51" s="343"/>
      <c r="SHZ51" s="151"/>
      <c r="SIA51" s="151"/>
      <c r="SIB51" s="151"/>
      <c r="SIC51" s="343"/>
      <c r="SID51" s="343"/>
      <c r="SIE51" s="151"/>
      <c r="SIF51" s="151"/>
      <c r="SIG51" s="151"/>
      <c r="SIH51" s="343"/>
      <c r="SII51" s="343"/>
      <c r="SIJ51" s="151"/>
      <c r="SIK51" s="151"/>
      <c r="SIL51" s="151"/>
      <c r="SIM51" s="343"/>
      <c r="SIN51" s="343"/>
      <c r="SIO51" s="151"/>
      <c r="SIP51" s="151"/>
      <c r="SIQ51" s="151"/>
      <c r="SIR51" s="343"/>
      <c r="SIS51" s="343"/>
      <c r="SIT51" s="151"/>
      <c r="SIU51" s="151"/>
      <c r="SIV51" s="151"/>
      <c r="SIW51" s="343"/>
      <c r="SIX51" s="343"/>
      <c r="SIY51" s="151"/>
      <c r="SIZ51" s="151"/>
      <c r="SJA51" s="151"/>
      <c r="SJB51" s="343"/>
      <c r="SJC51" s="343"/>
      <c r="SJD51" s="151"/>
      <c r="SJE51" s="151"/>
      <c r="SJF51" s="151"/>
      <c r="SJG51" s="343"/>
      <c r="SJH51" s="343"/>
      <c r="SJI51" s="151"/>
      <c r="SJJ51" s="151"/>
      <c r="SJK51" s="151"/>
      <c r="SJL51" s="343"/>
      <c r="SJM51" s="343"/>
      <c r="SJN51" s="151"/>
      <c r="SJO51" s="151"/>
      <c r="SJP51" s="151"/>
      <c r="SJQ51" s="343"/>
      <c r="SJR51" s="343"/>
      <c r="SJS51" s="151"/>
      <c r="SJT51" s="151"/>
      <c r="SJU51" s="151"/>
      <c r="SJV51" s="343"/>
      <c r="SJW51" s="343"/>
      <c r="SJX51" s="151"/>
      <c r="SJY51" s="151"/>
      <c r="SJZ51" s="151"/>
      <c r="SKA51" s="343"/>
      <c r="SKB51" s="343"/>
      <c r="SKC51" s="151"/>
      <c r="SKD51" s="151"/>
      <c r="SKE51" s="151"/>
      <c r="SKF51" s="343"/>
      <c r="SKG51" s="343"/>
      <c r="SKH51" s="151"/>
      <c r="SKI51" s="151"/>
      <c r="SKJ51" s="151"/>
      <c r="SKK51" s="343"/>
      <c r="SKL51" s="343"/>
      <c r="SKM51" s="151"/>
      <c r="SKN51" s="151"/>
      <c r="SKO51" s="151"/>
      <c r="SKP51" s="343"/>
      <c r="SKQ51" s="343"/>
      <c r="SKR51" s="151"/>
      <c r="SKS51" s="151"/>
      <c r="SKT51" s="151"/>
      <c r="SKU51" s="343"/>
      <c r="SKV51" s="343"/>
      <c r="SKW51" s="151"/>
      <c r="SKX51" s="151"/>
      <c r="SKY51" s="151"/>
      <c r="SKZ51" s="343"/>
      <c r="SLA51" s="343"/>
      <c r="SLB51" s="151"/>
      <c r="SLC51" s="151"/>
      <c r="SLD51" s="151"/>
      <c r="SLE51" s="343"/>
      <c r="SLF51" s="343"/>
      <c r="SLG51" s="151"/>
      <c r="SLH51" s="151"/>
      <c r="SLI51" s="151"/>
      <c r="SLJ51" s="343"/>
      <c r="SLK51" s="343"/>
      <c r="SLL51" s="151"/>
      <c r="SLM51" s="151"/>
      <c r="SLN51" s="151"/>
      <c r="SLO51" s="343"/>
      <c r="SLP51" s="343"/>
      <c r="SLQ51" s="151"/>
      <c r="SLR51" s="151"/>
      <c r="SLS51" s="151"/>
      <c r="SLT51" s="343"/>
      <c r="SLU51" s="343"/>
      <c r="SLV51" s="151"/>
      <c r="SLW51" s="151"/>
      <c r="SLX51" s="151"/>
      <c r="SLY51" s="343"/>
      <c r="SLZ51" s="343"/>
      <c r="SMA51" s="151"/>
      <c r="SMB51" s="151"/>
      <c r="SMC51" s="151"/>
      <c r="SMD51" s="343"/>
      <c r="SME51" s="343"/>
      <c r="SMF51" s="151"/>
      <c r="SMG51" s="151"/>
      <c r="SMH51" s="151"/>
      <c r="SMI51" s="343"/>
      <c r="SMJ51" s="343"/>
      <c r="SMK51" s="151"/>
      <c r="SML51" s="151"/>
      <c r="SMM51" s="151"/>
      <c r="SMN51" s="343"/>
      <c r="SMO51" s="343"/>
      <c r="SMP51" s="151"/>
      <c r="SMQ51" s="151"/>
      <c r="SMR51" s="151"/>
      <c r="SMS51" s="343"/>
      <c r="SMT51" s="343"/>
      <c r="SMU51" s="151"/>
      <c r="SMV51" s="151"/>
      <c r="SMW51" s="151"/>
      <c r="SMX51" s="343"/>
      <c r="SMY51" s="343"/>
      <c r="SMZ51" s="151"/>
      <c r="SNA51" s="151"/>
      <c r="SNB51" s="151"/>
      <c r="SNC51" s="343"/>
      <c r="SND51" s="343"/>
      <c r="SNE51" s="151"/>
      <c r="SNF51" s="151"/>
      <c r="SNG51" s="151"/>
      <c r="SNH51" s="343"/>
      <c r="SNI51" s="343"/>
      <c r="SNJ51" s="151"/>
      <c r="SNK51" s="151"/>
      <c r="SNL51" s="151"/>
      <c r="SNM51" s="343"/>
      <c r="SNN51" s="343"/>
      <c r="SNO51" s="151"/>
      <c r="SNP51" s="151"/>
      <c r="SNQ51" s="151"/>
      <c r="SNR51" s="343"/>
      <c r="SNS51" s="343"/>
      <c r="SNT51" s="151"/>
      <c r="SNU51" s="151"/>
      <c r="SNV51" s="151"/>
      <c r="SNW51" s="343"/>
      <c r="SNX51" s="343"/>
      <c r="SNY51" s="151"/>
      <c r="SNZ51" s="151"/>
      <c r="SOA51" s="151"/>
      <c r="SOB51" s="343"/>
      <c r="SOC51" s="343"/>
      <c r="SOD51" s="151"/>
      <c r="SOE51" s="151"/>
      <c r="SOF51" s="151"/>
      <c r="SOG51" s="343"/>
      <c r="SOH51" s="343"/>
      <c r="SOI51" s="151"/>
      <c r="SOJ51" s="151"/>
      <c r="SOK51" s="151"/>
      <c r="SOL51" s="343"/>
      <c r="SOM51" s="343"/>
      <c r="SON51" s="151"/>
      <c r="SOO51" s="151"/>
      <c r="SOP51" s="151"/>
      <c r="SOQ51" s="343"/>
      <c r="SOR51" s="343"/>
      <c r="SOS51" s="151"/>
      <c r="SOT51" s="151"/>
      <c r="SOU51" s="151"/>
      <c r="SOV51" s="343"/>
      <c r="SOW51" s="343"/>
      <c r="SOX51" s="151"/>
      <c r="SOY51" s="151"/>
      <c r="SOZ51" s="151"/>
      <c r="SPA51" s="343"/>
      <c r="SPB51" s="343"/>
      <c r="SPC51" s="151"/>
      <c r="SPD51" s="151"/>
      <c r="SPE51" s="151"/>
      <c r="SPF51" s="343"/>
      <c r="SPG51" s="343"/>
      <c r="SPH51" s="151"/>
      <c r="SPI51" s="151"/>
      <c r="SPJ51" s="151"/>
      <c r="SPK51" s="343"/>
      <c r="SPL51" s="343"/>
      <c r="SPM51" s="151"/>
      <c r="SPN51" s="151"/>
      <c r="SPO51" s="151"/>
      <c r="SPP51" s="343"/>
      <c r="SPQ51" s="343"/>
      <c r="SPR51" s="151"/>
      <c r="SPS51" s="151"/>
      <c r="SPT51" s="151"/>
      <c r="SPU51" s="343"/>
      <c r="SPV51" s="343"/>
      <c r="SPW51" s="151"/>
      <c r="SPX51" s="151"/>
      <c r="SPY51" s="151"/>
      <c r="SPZ51" s="343"/>
      <c r="SQA51" s="343"/>
      <c r="SQB51" s="151"/>
      <c r="SQC51" s="151"/>
      <c r="SQD51" s="151"/>
      <c r="SQE51" s="343"/>
      <c r="SQF51" s="343"/>
      <c r="SQG51" s="151"/>
      <c r="SQH51" s="151"/>
      <c r="SQI51" s="151"/>
      <c r="SQJ51" s="343"/>
      <c r="SQK51" s="343"/>
      <c r="SQL51" s="151"/>
      <c r="SQM51" s="151"/>
      <c r="SQN51" s="151"/>
      <c r="SQO51" s="343"/>
      <c r="SQP51" s="343"/>
      <c r="SQQ51" s="151"/>
      <c r="SQR51" s="151"/>
      <c r="SQS51" s="151"/>
      <c r="SQT51" s="343"/>
      <c r="SQU51" s="343"/>
      <c r="SQV51" s="151"/>
      <c r="SQW51" s="151"/>
      <c r="SQX51" s="151"/>
      <c r="SQY51" s="343"/>
      <c r="SQZ51" s="343"/>
      <c r="SRA51" s="151"/>
      <c r="SRB51" s="151"/>
      <c r="SRC51" s="151"/>
      <c r="SRD51" s="343"/>
      <c r="SRE51" s="343"/>
      <c r="SRF51" s="151"/>
      <c r="SRG51" s="151"/>
      <c r="SRH51" s="151"/>
      <c r="SRI51" s="343"/>
      <c r="SRJ51" s="343"/>
      <c r="SRK51" s="151"/>
      <c r="SRL51" s="151"/>
      <c r="SRM51" s="151"/>
      <c r="SRN51" s="343"/>
      <c r="SRO51" s="343"/>
      <c r="SRP51" s="151"/>
      <c r="SRQ51" s="151"/>
      <c r="SRR51" s="151"/>
      <c r="SRS51" s="343"/>
      <c r="SRT51" s="343"/>
      <c r="SRU51" s="151"/>
      <c r="SRV51" s="151"/>
      <c r="SRW51" s="151"/>
      <c r="SRX51" s="343"/>
      <c r="SRY51" s="343"/>
      <c r="SRZ51" s="151"/>
      <c r="SSA51" s="151"/>
      <c r="SSB51" s="151"/>
      <c r="SSC51" s="343"/>
      <c r="SSD51" s="343"/>
      <c r="SSE51" s="151"/>
      <c r="SSF51" s="151"/>
      <c r="SSG51" s="151"/>
      <c r="SSH51" s="343"/>
      <c r="SSI51" s="343"/>
      <c r="SSJ51" s="151"/>
      <c r="SSK51" s="151"/>
      <c r="SSL51" s="151"/>
      <c r="SSM51" s="343"/>
      <c r="SSN51" s="343"/>
      <c r="SSO51" s="151"/>
      <c r="SSP51" s="151"/>
      <c r="SSQ51" s="151"/>
      <c r="SSR51" s="343"/>
      <c r="SSS51" s="343"/>
      <c r="SST51" s="151"/>
      <c r="SSU51" s="151"/>
      <c r="SSV51" s="151"/>
      <c r="SSW51" s="343"/>
      <c r="SSX51" s="343"/>
      <c r="SSY51" s="151"/>
      <c r="SSZ51" s="151"/>
      <c r="STA51" s="151"/>
      <c r="STB51" s="343"/>
      <c r="STC51" s="343"/>
      <c r="STD51" s="151"/>
      <c r="STE51" s="151"/>
      <c r="STF51" s="151"/>
      <c r="STG51" s="343"/>
      <c r="STH51" s="343"/>
      <c r="STI51" s="151"/>
      <c r="STJ51" s="151"/>
      <c r="STK51" s="151"/>
      <c r="STL51" s="343"/>
      <c r="STM51" s="343"/>
      <c r="STN51" s="151"/>
      <c r="STO51" s="151"/>
      <c r="STP51" s="151"/>
      <c r="STQ51" s="343"/>
      <c r="STR51" s="343"/>
      <c r="STS51" s="151"/>
      <c r="STT51" s="151"/>
      <c r="STU51" s="151"/>
      <c r="STV51" s="343"/>
      <c r="STW51" s="343"/>
      <c r="STX51" s="151"/>
      <c r="STY51" s="151"/>
      <c r="STZ51" s="151"/>
      <c r="SUA51" s="343"/>
      <c r="SUB51" s="343"/>
      <c r="SUC51" s="151"/>
      <c r="SUD51" s="151"/>
      <c r="SUE51" s="151"/>
      <c r="SUF51" s="343"/>
      <c r="SUG51" s="343"/>
      <c r="SUH51" s="151"/>
      <c r="SUI51" s="151"/>
      <c r="SUJ51" s="151"/>
      <c r="SUK51" s="343"/>
      <c r="SUL51" s="343"/>
      <c r="SUM51" s="151"/>
      <c r="SUN51" s="151"/>
      <c r="SUO51" s="151"/>
      <c r="SUP51" s="343"/>
      <c r="SUQ51" s="343"/>
      <c r="SUR51" s="151"/>
      <c r="SUS51" s="151"/>
      <c r="SUT51" s="151"/>
      <c r="SUU51" s="343"/>
      <c r="SUV51" s="343"/>
      <c r="SUW51" s="151"/>
      <c r="SUX51" s="151"/>
      <c r="SUY51" s="151"/>
      <c r="SUZ51" s="343"/>
      <c r="SVA51" s="343"/>
      <c r="SVB51" s="151"/>
      <c r="SVC51" s="151"/>
      <c r="SVD51" s="151"/>
      <c r="SVE51" s="343"/>
      <c r="SVF51" s="343"/>
      <c r="SVG51" s="151"/>
      <c r="SVH51" s="151"/>
      <c r="SVI51" s="151"/>
      <c r="SVJ51" s="343"/>
      <c r="SVK51" s="343"/>
      <c r="SVL51" s="151"/>
      <c r="SVM51" s="151"/>
      <c r="SVN51" s="151"/>
      <c r="SVO51" s="343"/>
      <c r="SVP51" s="343"/>
      <c r="SVQ51" s="151"/>
      <c r="SVR51" s="151"/>
      <c r="SVS51" s="151"/>
      <c r="SVT51" s="343"/>
      <c r="SVU51" s="343"/>
      <c r="SVV51" s="151"/>
      <c r="SVW51" s="151"/>
      <c r="SVX51" s="151"/>
      <c r="SVY51" s="343"/>
      <c r="SVZ51" s="343"/>
      <c r="SWA51" s="151"/>
      <c r="SWB51" s="151"/>
      <c r="SWC51" s="151"/>
      <c r="SWD51" s="343"/>
      <c r="SWE51" s="343"/>
      <c r="SWF51" s="151"/>
      <c r="SWG51" s="151"/>
      <c r="SWH51" s="151"/>
      <c r="SWI51" s="343"/>
      <c r="SWJ51" s="343"/>
      <c r="SWK51" s="151"/>
      <c r="SWL51" s="151"/>
      <c r="SWM51" s="151"/>
      <c r="SWN51" s="343"/>
      <c r="SWO51" s="343"/>
      <c r="SWP51" s="151"/>
      <c r="SWQ51" s="151"/>
      <c r="SWR51" s="151"/>
      <c r="SWS51" s="343"/>
      <c r="SWT51" s="343"/>
      <c r="SWU51" s="151"/>
      <c r="SWV51" s="151"/>
      <c r="SWW51" s="151"/>
      <c r="SWX51" s="343"/>
      <c r="SWY51" s="343"/>
      <c r="SWZ51" s="151"/>
      <c r="SXA51" s="151"/>
      <c r="SXB51" s="151"/>
      <c r="SXC51" s="343"/>
      <c r="SXD51" s="343"/>
      <c r="SXE51" s="151"/>
      <c r="SXF51" s="151"/>
      <c r="SXG51" s="151"/>
      <c r="SXH51" s="343"/>
      <c r="SXI51" s="343"/>
      <c r="SXJ51" s="151"/>
      <c r="SXK51" s="151"/>
      <c r="SXL51" s="151"/>
      <c r="SXM51" s="343"/>
      <c r="SXN51" s="343"/>
      <c r="SXO51" s="151"/>
      <c r="SXP51" s="151"/>
      <c r="SXQ51" s="151"/>
      <c r="SXR51" s="343"/>
      <c r="SXS51" s="343"/>
      <c r="SXT51" s="151"/>
      <c r="SXU51" s="151"/>
      <c r="SXV51" s="151"/>
      <c r="SXW51" s="343"/>
      <c r="SXX51" s="343"/>
      <c r="SXY51" s="151"/>
      <c r="SXZ51" s="151"/>
      <c r="SYA51" s="151"/>
      <c r="SYB51" s="343"/>
      <c r="SYC51" s="343"/>
      <c r="SYD51" s="151"/>
      <c r="SYE51" s="151"/>
      <c r="SYF51" s="151"/>
      <c r="SYG51" s="343"/>
      <c r="SYH51" s="343"/>
      <c r="SYI51" s="151"/>
      <c r="SYJ51" s="151"/>
      <c r="SYK51" s="151"/>
      <c r="SYL51" s="343"/>
      <c r="SYM51" s="343"/>
      <c r="SYN51" s="151"/>
      <c r="SYO51" s="151"/>
      <c r="SYP51" s="151"/>
      <c r="SYQ51" s="343"/>
      <c r="SYR51" s="343"/>
      <c r="SYS51" s="151"/>
      <c r="SYT51" s="151"/>
      <c r="SYU51" s="151"/>
      <c r="SYV51" s="343"/>
      <c r="SYW51" s="343"/>
      <c r="SYX51" s="151"/>
      <c r="SYY51" s="151"/>
      <c r="SYZ51" s="151"/>
      <c r="SZA51" s="343"/>
      <c r="SZB51" s="343"/>
      <c r="SZC51" s="151"/>
      <c r="SZD51" s="151"/>
      <c r="SZE51" s="151"/>
      <c r="SZF51" s="343"/>
      <c r="SZG51" s="343"/>
      <c r="SZH51" s="151"/>
      <c r="SZI51" s="151"/>
      <c r="SZJ51" s="151"/>
      <c r="SZK51" s="343"/>
      <c r="SZL51" s="343"/>
      <c r="SZM51" s="151"/>
      <c r="SZN51" s="151"/>
      <c r="SZO51" s="151"/>
      <c r="SZP51" s="343"/>
      <c r="SZQ51" s="343"/>
      <c r="SZR51" s="151"/>
      <c r="SZS51" s="151"/>
      <c r="SZT51" s="151"/>
      <c r="SZU51" s="343"/>
      <c r="SZV51" s="343"/>
      <c r="SZW51" s="151"/>
      <c r="SZX51" s="151"/>
      <c r="SZY51" s="151"/>
      <c r="SZZ51" s="343"/>
      <c r="TAA51" s="343"/>
      <c r="TAB51" s="151"/>
      <c r="TAC51" s="151"/>
      <c r="TAD51" s="151"/>
      <c r="TAE51" s="343"/>
      <c r="TAF51" s="343"/>
      <c r="TAG51" s="151"/>
      <c r="TAH51" s="151"/>
      <c r="TAI51" s="151"/>
      <c r="TAJ51" s="343"/>
      <c r="TAK51" s="343"/>
      <c r="TAL51" s="151"/>
      <c r="TAM51" s="151"/>
      <c r="TAN51" s="151"/>
      <c r="TAO51" s="343"/>
      <c r="TAP51" s="343"/>
      <c r="TAQ51" s="151"/>
      <c r="TAR51" s="151"/>
      <c r="TAS51" s="151"/>
      <c r="TAT51" s="343"/>
      <c r="TAU51" s="343"/>
      <c r="TAV51" s="151"/>
      <c r="TAW51" s="151"/>
      <c r="TAX51" s="151"/>
      <c r="TAY51" s="343"/>
      <c r="TAZ51" s="343"/>
      <c r="TBA51" s="151"/>
      <c r="TBB51" s="151"/>
      <c r="TBC51" s="151"/>
      <c r="TBD51" s="343"/>
      <c r="TBE51" s="343"/>
      <c r="TBF51" s="151"/>
      <c r="TBG51" s="151"/>
      <c r="TBH51" s="151"/>
      <c r="TBI51" s="343"/>
      <c r="TBJ51" s="343"/>
      <c r="TBK51" s="151"/>
      <c r="TBL51" s="151"/>
      <c r="TBM51" s="151"/>
      <c r="TBN51" s="343"/>
      <c r="TBO51" s="343"/>
      <c r="TBP51" s="151"/>
      <c r="TBQ51" s="151"/>
      <c r="TBR51" s="151"/>
      <c r="TBS51" s="343"/>
      <c r="TBT51" s="343"/>
      <c r="TBU51" s="151"/>
      <c r="TBV51" s="151"/>
      <c r="TBW51" s="151"/>
      <c r="TBX51" s="343"/>
      <c r="TBY51" s="343"/>
      <c r="TBZ51" s="151"/>
      <c r="TCA51" s="151"/>
      <c r="TCB51" s="151"/>
      <c r="TCC51" s="343"/>
      <c r="TCD51" s="343"/>
      <c r="TCE51" s="151"/>
      <c r="TCF51" s="151"/>
      <c r="TCG51" s="151"/>
      <c r="TCH51" s="343"/>
      <c r="TCI51" s="343"/>
      <c r="TCJ51" s="151"/>
      <c r="TCK51" s="151"/>
      <c r="TCL51" s="151"/>
      <c r="TCM51" s="343"/>
      <c r="TCN51" s="343"/>
      <c r="TCO51" s="151"/>
      <c r="TCP51" s="151"/>
      <c r="TCQ51" s="151"/>
      <c r="TCR51" s="343"/>
      <c r="TCS51" s="343"/>
      <c r="TCT51" s="151"/>
      <c r="TCU51" s="151"/>
      <c r="TCV51" s="151"/>
      <c r="TCW51" s="343"/>
      <c r="TCX51" s="343"/>
      <c r="TCY51" s="151"/>
      <c r="TCZ51" s="151"/>
      <c r="TDA51" s="151"/>
      <c r="TDB51" s="343"/>
      <c r="TDC51" s="343"/>
      <c r="TDD51" s="151"/>
      <c r="TDE51" s="151"/>
      <c r="TDF51" s="151"/>
      <c r="TDG51" s="343"/>
      <c r="TDH51" s="343"/>
      <c r="TDI51" s="151"/>
      <c r="TDJ51" s="151"/>
      <c r="TDK51" s="151"/>
      <c r="TDL51" s="343"/>
      <c r="TDM51" s="343"/>
      <c r="TDN51" s="151"/>
      <c r="TDO51" s="151"/>
      <c r="TDP51" s="151"/>
      <c r="TDQ51" s="343"/>
      <c r="TDR51" s="343"/>
      <c r="TDS51" s="151"/>
      <c r="TDT51" s="151"/>
      <c r="TDU51" s="151"/>
      <c r="TDV51" s="343"/>
      <c r="TDW51" s="343"/>
      <c r="TDX51" s="151"/>
      <c r="TDY51" s="151"/>
      <c r="TDZ51" s="151"/>
      <c r="TEA51" s="343"/>
      <c r="TEB51" s="343"/>
      <c r="TEC51" s="151"/>
      <c r="TED51" s="151"/>
      <c r="TEE51" s="151"/>
      <c r="TEF51" s="343"/>
      <c r="TEG51" s="343"/>
      <c r="TEH51" s="151"/>
      <c r="TEI51" s="151"/>
      <c r="TEJ51" s="151"/>
      <c r="TEK51" s="343"/>
      <c r="TEL51" s="343"/>
      <c r="TEM51" s="151"/>
      <c r="TEN51" s="151"/>
      <c r="TEO51" s="151"/>
      <c r="TEP51" s="343"/>
      <c r="TEQ51" s="343"/>
      <c r="TER51" s="151"/>
      <c r="TES51" s="151"/>
      <c r="TET51" s="151"/>
      <c r="TEU51" s="343"/>
      <c r="TEV51" s="343"/>
      <c r="TEW51" s="151"/>
      <c r="TEX51" s="151"/>
      <c r="TEY51" s="151"/>
      <c r="TEZ51" s="343"/>
      <c r="TFA51" s="343"/>
      <c r="TFB51" s="151"/>
      <c r="TFC51" s="151"/>
      <c r="TFD51" s="151"/>
      <c r="TFE51" s="343"/>
      <c r="TFF51" s="343"/>
      <c r="TFG51" s="151"/>
      <c r="TFH51" s="151"/>
      <c r="TFI51" s="151"/>
      <c r="TFJ51" s="343"/>
      <c r="TFK51" s="343"/>
      <c r="TFL51" s="151"/>
      <c r="TFM51" s="151"/>
      <c r="TFN51" s="151"/>
      <c r="TFO51" s="343"/>
      <c r="TFP51" s="343"/>
      <c r="TFQ51" s="151"/>
      <c r="TFR51" s="151"/>
      <c r="TFS51" s="151"/>
      <c r="TFT51" s="343"/>
      <c r="TFU51" s="343"/>
      <c r="TFV51" s="151"/>
      <c r="TFW51" s="151"/>
      <c r="TFX51" s="151"/>
      <c r="TFY51" s="343"/>
      <c r="TFZ51" s="343"/>
      <c r="TGA51" s="151"/>
      <c r="TGB51" s="151"/>
      <c r="TGC51" s="151"/>
      <c r="TGD51" s="343"/>
      <c r="TGE51" s="343"/>
      <c r="TGF51" s="151"/>
      <c r="TGG51" s="151"/>
      <c r="TGH51" s="151"/>
      <c r="TGI51" s="343"/>
      <c r="TGJ51" s="343"/>
      <c r="TGK51" s="151"/>
      <c r="TGL51" s="151"/>
      <c r="TGM51" s="151"/>
      <c r="TGN51" s="343"/>
      <c r="TGO51" s="343"/>
      <c r="TGP51" s="151"/>
      <c r="TGQ51" s="151"/>
      <c r="TGR51" s="151"/>
      <c r="TGS51" s="343"/>
      <c r="TGT51" s="343"/>
      <c r="TGU51" s="151"/>
      <c r="TGV51" s="151"/>
      <c r="TGW51" s="151"/>
      <c r="TGX51" s="343"/>
      <c r="TGY51" s="343"/>
      <c r="TGZ51" s="151"/>
      <c r="THA51" s="151"/>
      <c r="THB51" s="151"/>
      <c r="THC51" s="343"/>
      <c r="THD51" s="343"/>
      <c r="THE51" s="151"/>
      <c r="THF51" s="151"/>
      <c r="THG51" s="151"/>
      <c r="THH51" s="343"/>
      <c r="THI51" s="343"/>
      <c r="THJ51" s="151"/>
      <c r="THK51" s="151"/>
      <c r="THL51" s="151"/>
      <c r="THM51" s="343"/>
      <c r="THN51" s="343"/>
      <c r="THO51" s="151"/>
      <c r="THP51" s="151"/>
      <c r="THQ51" s="151"/>
      <c r="THR51" s="343"/>
      <c r="THS51" s="343"/>
      <c r="THT51" s="151"/>
      <c r="THU51" s="151"/>
      <c r="THV51" s="151"/>
      <c r="THW51" s="343"/>
      <c r="THX51" s="343"/>
      <c r="THY51" s="151"/>
      <c r="THZ51" s="151"/>
      <c r="TIA51" s="151"/>
      <c r="TIB51" s="343"/>
      <c r="TIC51" s="343"/>
      <c r="TID51" s="151"/>
      <c r="TIE51" s="151"/>
      <c r="TIF51" s="151"/>
      <c r="TIG51" s="343"/>
      <c r="TIH51" s="343"/>
      <c r="TII51" s="151"/>
      <c r="TIJ51" s="151"/>
      <c r="TIK51" s="151"/>
      <c r="TIL51" s="343"/>
      <c r="TIM51" s="343"/>
      <c r="TIN51" s="151"/>
      <c r="TIO51" s="151"/>
      <c r="TIP51" s="151"/>
      <c r="TIQ51" s="343"/>
      <c r="TIR51" s="343"/>
      <c r="TIS51" s="151"/>
      <c r="TIT51" s="151"/>
      <c r="TIU51" s="151"/>
      <c r="TIV51" s="343"/>
      <c r="TIW51" s="343"/>
      <c r="TIX51" s="151"/>
      <c r="TIY51" s="151"/>
      <c r="TIZ51" s="151"/>
      <c r="TJA51" s="343"/>
      <c r="TJB51" s="343"/>
      <c r="TJC51" s="151"/>
      <c r="TJD51" s="151"/>
      <c r="TJE51" s="151"/>
      <c r="TJF51" s="343"/>
      <c r="TJG51" s="343"/>
      <c r="TJH51" s="151"/>
      <c r="TJI51" s="151"/>
      <c r="TJJ51" s="151"/>
      <c r="TJK51" s="343"/>
      <c r="TJL51" s="343"/>
      <c r="TJM51" s="151"/>
      <c r="TJN51" s="151"/>
      <c r="TJO51" s="151"/>
      <c r="TJP51" s="343"/>
      <c r="TJQ51" s="343"/>
      <c r="TJR51" s="151"/>
      <c r="TJS51" s="151"/>
      <c r="TJT51" s="151"/>
      <c r="TJU51" s="343"/>
      <c r="TJV51" s="343"/>
      <c r="TJW51" s="151"/>
      <c r="TJX51" s="151"/>
      <c r="TJY51" s="151"/>
      <c r="TJZ51" s="343"/>
      <c r="TKA51" s="343"/>
      <c r="TKB51" s="151"/>
      <c r="TKC51" s="151"/>
      <c r="TKD51" s="151"/>
      <c r="TKE51" s="343"/>
      <c r="TKF51" s="343"/>
      <c r="TKG51" s="151"/>
      <c r="TKH51" s="151"/>
      <c r="TKI51" s="151"/>
      <c r="TKJ51" s="343"/>
      <c r="TKK51" s="343"/>
      <c r="TKL51" s="151"/>
      <c r="TKM51" s="151"/>
      <c r="TKN51" s="151"/>
      <c r="TKO51" s="343"/>
      <c r="TKP51" s="343"/>
      <c r="TKQ51" s="151"/>
      <c r="TKR51" s="151"/>
      <c r="TKS51" s="151"/>
      <c r="TKT51" s="343"/>
      <c r="TKU51" s="343"/>
      <c r="TKV51" s="151"/>
      <c r="TKW51" s="151"/>
      <c r="TKX51" s="151"/>
      <c r="TKY51" s="343"/>
      <c r="TKZ51" s="343"/>
      <c r="TLA51" s="151"/>
      <c r="TLB51" s="151"/>
      <c r="TLC51" s="151"/>
      <c r="TLD51" s="343"/>
      <c r="TLE51" s="343"/>
      <c r="TLF51" s="151"/>
      <c r="TLG51" s="151"/>
      <c r="TLH51" s="151"/>
      <c r="TLI51" s="343"/>
      <c r="TLJ51" s="343"/>
      <c r="TLK51" s="151"/>
      <c r="TLL51" s="151"/>
      <c r="TLM51" s="151"/>
      <c r="TLN51" s="343"/>
      <c r="TLO51" s="343"/>
      <c r="TLP51" s="151"/>
      <c r="TLQ51" s="151"/>
      <c r="TLR51" s="151"/>
      <c r="TLS51" s="343"/>
      <c r="TLT51" s="343"/>
      <c r="TLU51" s="151"/>
      <c r="TLV51" s="151"/>
      <c r="TLW51" s="151"/>
      <c r="TLX51" s="343"/>
      <c r="TLY51" s="343"/>
      <c r="TLZ51" s="151"/>
      <c r="TMA51" s="151"/>
      <c r="TMB51" s="151"/>
      <c r="TMC51" s="343"/>
      <c r="TMD51" s="343"/>
      <c r="TME51" s="151"/>
      <c r="TMF51" s="151"/>
      <c r="TMG51" s="151"/>
      <c r="TMH51" s="343"/>
      <c r="TMI51" s="343"/>
      <c r="TMJ51" s="151"/>
      <c r="TMK51" s="151"/>
      <c r="TML51" s="151"/>
      <c r="TMM51" s="343"/>
      <c r="TMN51" s="343"/>
      <c r="TMO51" s="151"/>
      <c r="TMP51" s="151"/>
      <c r="TMQ51" s="151"/>
      <c r="TMR51" s="343"/>
      <c r="TMS51" s="343"/>
      <c r="TMT51" s="151"/>
      <c r="TMU51" s="151"/>
      <c r="TMV51" s="151"/>
      <c r="TMW51" s="343"/>
      <c r="TMX51" s="343"/>
      <c r="TMY51" s="151"/>
      <c r="TMZ51" s="151"/>
      <c r="TNA51" s="151"/>
      <c r="TNB51" s="343"/>
      <c r="TNC51" s="343"/>
      <c r="TND51" s="151"/>
      <c r="TNE51" s="151"/>
      <c r="TNF51" s="151"/>
      <c r="TNG51" s="343"/>
      <c r="TNH51" s="343"/>
      <c r="TNI51" s="151"/>
      <c r="TNJ51" s="151"/>
      <c r="TNK51" s="151"/>
      <c r="TNL51" s="343"/>
      <c r="TNM51" s="343"/>
      <c r="TNN51" s="151"/>
      <c r="TNO51" s="151"/>
      <c r="TNP51" s="151"/>
      <c r="TNQ51" s="343"/>
      <c r="TNR51" s="343"/>
      <c r="TNS51" s="151"/>
      <c r="TNT51" s="151"/>
      <c r="TNU51" s="151"/>
      <c r="TNV51" s="343"/>
      <c r="TNW51" s="343"/>
      <c r="TNX51" s="151"/>
      <c r="TNY51" s="151"/>
      <c r="TNZ51" s="151"/>
      <c r="TOA51" s="343"/>
      <c r="TOB51" s="343"/>
      <c r="TOC51" s="151"/>
      <c r="TOD51" s="151"/>
      <c r="TOE51" s="151"/>
      <c r="TOF51" s="343"/>
      <c r="TOG51" s="343"/>
      <c r="TOH51" s="151"/>
      <c r="TOI51" s="151"/>
      <c r="TOJ51" s="151"/>
      <c r="TOK51" s="343"/>
      <c r="TOL51" s="343"/>
      <c r="TOM51" s="151"/>
      <c r="TON51" s="151"/>
      <c r="TOO51" s="151"/>
      <c r="TOP51" s="343"/>
      <c r="TOQ51" s="343"/>
      <c r="TOR51" s="151"/>
      <c r="TOS51" s="151"/>
      <c r="TOT51" s="151"/>
      <c r="TOU51" s="343"/>
      <c r="TOV51" s="343"/>
      <c r="TOW51" s="151"/>
      <c r="TOX51" s="151"/>
      <c r="TOY51" s="151"/>
      <c r="TOZ51" s="343"/>
      <c r="TPA51" s="343"/>
      <c r="TPB51" s="151"/>
      <c r="TPC51" s="151"/>
      <c r="TPD51" s="151"/>
      <c r="TPE51" s="343"/>
      <c r="TPF51" s="343"/>
      <c r="TPG51" s="151"/>
      <c r="TPH51" s="151"/>
      <c r="TPI51" s="151"/>
      <c r="TPJ51" s="343"/>
      <c r="TPK51" s="343"/>
      <c r="TPL51" s="151"/>
      <c r="TPM51" s="151"/>
      <c r="TPN51" s="151"/>
      <c r="TPO51" s="343"/>
      <c r="TPP51" s="343"/>
      <c r="TPQ51" s="151"/>
      <c r="TPR51" s="151"/>
      <c r="TPS51" s="151"/>
      <c r="TPT51" s="343"/>
      <c r="TPU51" s="343"/>
      <c r="TPV51" s="151"/>
      <c r="TPW51" s="151"/>
      <c r="TPX51" s="151"/>
      <c r="TPY51" s="343"/>
      <c r="TPZ51" s="343"/>
      <c r="TQA51" s="151"/>
      <c r="TQB51" s="151"/>
      <c r="TQC51" s="151"/>
      <c r="TQD51" s="343"/>
      <c r="TQE51" s="343"/>
      <c r="TQF51" s="151"/>
      <c r="TQG51" s="151"/>
      <c r="TQH51" s="151"/>
      <c r="TQI51" s="343"/>
      <c r="TQJ51" s="343"/>
      <c r="TQK51" s="151"/>
      <c r="TQL51" s="151"/>
      <c r="TQM51" s="151"/>
      <c r="TQN51" s="343"/>
      <c r="TQO51" s="343"/>
      <c r="TQP51" s="151"/>
      <c r="TQQ51" s="151"/>
      <c r="TQR51" s="151"/>
      <c r="TQS51" s="343"/>
      <c r="TQT51" s="343"/>
      <c r="TQU51" s="151"/>
      <c r="TQV51" s="151"/>
      <c r="TQW51" s="151"/>
      <c r="TQX51" s="343"/>
      <c r="TQY51" s="343"/>
      <c r="TQZ51" s="151"/>
      <c r="TRA51" s="151"/>
      <c r="TRB51" s="151"/>
      <c r="TRC51" s="343"/>
      <c r="TRD51" s="343"/>
      <c r="TRE51" s="151"/>
      <c r="TRF51" s="151"/>
      <c r="TRG51" s="151"/>
      <c r="TRH51" s="343"/>
      <c r="TRI51" s="343"/>
      <c r="TRJ51" s="151"/>
      <c r="TRK51" s="151"/>
      <c r="TRL51" s="151"/>
      <c r="TRM51" s="343"/>
      <c r="TRN51" s="343"/>
      <c r="TRO51" s="151"/>
      <c r="TRP51" s="151"/>
      <c r="TRQ51" s="151"/>
      <c r="TRR51" s="343"/>
      <c r="TRS51" s="343"/>
      <c r="TRT51" s="151"/>
      <c r="TRU51" s="151"/>
      <c r="TRV51" s="151"/>
      <c r="TRW51" s="343"/>
      <c r="TRX51" s="343"/>
      <c r="TRY51" s="151"/>
      <c r="TRZ51" s="151"/>
      <c r="TSA51" s="151"/>
      <c r="TSB51" s="343"/>
      <c r="TSC51" s="343"/>
      <c r="TSD51" s="151"/>
      <c r="TSE51" s="151"/>
      <c r="TSF51" s="151"/>
      <c r="TSG51" s="343"/>
      <c r="TSH51" s="343"/>
      <c r="TSI51" s="151"/>
      <c r="TSJ51" s="151"/>
      <c r="TSK51" s="151"/>
      <c r="TSL51" s="343"/>
      <c r="TSM51" s="343"/>
      <c r="TSN51" s="151"/>
      <c r="TSO51" s="151"/>
      <c r="TSP51" s="151"/>
      <c r="TSQ51" s="343"/>
      <c r="TSR51" s="343"/>
      <c r="TSS51" s="151"/>
      <c r="TST51" s="151"/>
      <c r="TSU51" s="151"/>
      <c r="TSV51" s="343"/>
      <c r="TSW51" s="343"/>
      <c r="TSX51" s="151"/>
      <c r="TSY51" s="151"/>
      <c r="TSZ51" s="151"/>
      <c r="TTA51" s="343"/>
      <c r="TTB51" s="343"/>
      <c r="TTC51" s="151"/>
      <c r="TTD51" s="151"/>
      <c r="TTE51" s="151"/>
      <c r="TTF51" s="343"/>
      <c r="TTG51" s="343"/>
      <c r="TTH51" s="151"/>
      <c r="TTI51" s="151"/>
      <c r="TTJ51" s="151"/>
      <c r="TTK51" s="343"/>
      <c r="TTL51" s="343"/>
      <c r="TTM51" s="151"/>
      <c r="TTN51" s="151"/>
      <c r="TTO51" s="151"/>
      <c r="TTP51" s="343"/>
      <c r="TTQ51" s="343"/>
      <c r="TTR51" s="151"/>
      <c r="TTS51" s="151"/>
      <c r="TTT51" s="151"/>
      <c r="TTU51" s="343"/>
      <c r="TTV51" s="343"/>
      <c r="TTW51" s="151"/>
      <c r="TTX51" s="151"/>
      <c r="TTY51" s="151"/>
      <c r="TTZ51" s="343"/>
      <c r="TUA51" s="343"/>
      <c r="TUB51" s="151"/>
      <c r="TUC51" s="151"/>
      <c r="TUD51" s="151"/>
      <c r="TUE51" s="343"/>
      <c r="TUF51" s="343"/>
      <c r="TUG51" s="151"/>
      <c r="TUH51" s="151"/>
      <c r="TUI51" s="151"/>
      <c r="TUJ51" s="343"/>
      <c r="TUK51" s="343"/>
      <c r="TUL51" s="151"/>
      <c r="TUM51" s="151"/>
      <c r="TUN51" s="151"/>
      <c r="TUO51" s="343"/>
      <c r="TUP51" s="343"/>
      <c r="TUQ51" s="151"/>
      <c r="TUR51" s="151"/>
      <c r="TUS51" s="151"/>
      <c r="TUT51" s="343"/>
      <c r="TUU51" s="343"/>
      <c r="TUV51" s="151"/>
      <c r="TUW51" s="151"/>
      <c r="TUX51" s="151"/>
      <c r="TUY51" s="343"/>
      <c r="TUZ51" s="343"/>
      <c r="TVA51" s="151"/>
      <c r="TVB51" s="151"/>
      <c r="TVC51" s="151"/>
      <c r="TVD51" s="343"/>
      <c r="TVE51" s="343"/>
      <c r="TVF51" s="151"/>
      <c r="TVG51" s="151"/>
      <c r="TVH51" s="151"/>
      <c r="TVI51" s="343"/>
      <c r="TVJ51" s="343"/>
      <c r="TVK51" s="151"/>
      <c r="TVL51" s="151"/>
      <c r="TVM51" s="151"/>
      <c r="TVN51" s="343"/>
      <c r="TVO51" s="343"/>
      <c r="TVP51" s="151"/>
      <c r="TVQ51" s="151"/>
      <c r="TVR51" s="151"/>
      <c r="TVS51" s="343"/>
      <c r="TVT51" s="343"/>
      <c r="TVU51" s="151"/>
      <c r="TVV51" s="151"/>
      <c r="TVW51" s="151"/>
      <c r="TVX51" s="343"/>
      <c r="TVY51" s="343"/>
      <c r="TVZ51" s="151"/>
      <c r="TWA51" s="151"/>
      <c r="TWB51" s="151"/>
      <c r="TWC51" s="343"/>
      <c r="TWD51" s="343"/>
      <c r="TWE51" s="151"/>
      <c r="TWF51" s="151"/>
      <c r="TWG51" s="151"/>
      <c r="TWH51" s="343"/>
      <c r="TWI51" s="343"/>
      <c r="TWJ51" s="151"/>
      <c r="TWK51" s="151"/>
      <c r="TWL51" s="151"/>
      <c r="TWM51" s="343"/>
      <c r="TWN51" s="343"/>
      <c r="TWO51" s="151"/>
      <c r="TWP51" s="151"/>
      <c r="TWQ51" s="151"/>
      <c r="TWR51" s="343"/>
      <c r="TWS51" s="343"/>
      <c r="TWT51" s="151"/>
      <c r="TWU51" s="151"/>
      <c r="TWV51" s="151"/>
      <c r="TWW51" s="343"/>
      <c r="TWX51" s="343"/>
      <c r="TWY51" s="151"/>
      <c r="TWZ51" s="151"/>
      <c r="TXA51" s="151"/>
      <c r="TXB51" s="343"/>
      <c r="TXC51" s="343"/>
      <c r="TXD51" s="151"/>
      <c r="TXE51" s="151"/>
      <c r="TXF51" s="151"/>
      <c r="TXG51" s="343"/>
      <c r="TXH51" s="343"/>
      <c r="TXI51" s="151"/>
      <c r="TXJ51" s="151"/>
      <c r="TXK51" s="151"/>
      <c r="TXL51" s="343"/>
      <c r="TXM51" s="343"/>
      <c r="TXN51" s="151"/>
      <c r="TXO51" s="151"/>
      <c r="TXP51" s="151"/>
      <c r="TXQ51" s="343"/>
      <c r="TXR51" s="343"/>
      <c r="TXS51" s="151"/>
      <c r="TXT51" s="151"/>
      <c r="TXU51" s="151"/>
      <c r="TXV51" s="343"/>
      <c r="TXW51" s="343"/>
      <c r="TXX51" s="151"/>
      <c r="TXY51" s="151"/>
      <c r="TXZ51" s="151"/>
      <c r="TYA51" s="343"/>
      <c r="TYB51" s="343"/>
      <c r="TYC51" s="151"/>
      <c r="TYD51" s="151"/>
      <c r="TYE51" s="151"/>
      <c r="TYF51" s="343"/>
      <c r="TYG51" s="343"/>
      <c r="TYH51" s="151"/>
      <c r="TYI51" s="151"/>
      <c r="TYJ51" s="151"/>
      <c r="TYK51" s="343"/>
      <c r="TYL51" s="343"/>
      <c r="TYM51" s="151"/>
      <c r="TYN51" s="151"/>
      <c r="TYO51" s="151"/>
      <c r="TYP51" s="343"/>
      <c r="TYQ51" s="343"/>
      <c r="TYR51" s="151"/>
      <c r="TYS51" s="151"/>
      <c r="TYT51" s="151"/>
      <c r="TYU51" s="343"/>
      <c r="TYV51" s="343"/>
      <c r="TYW51" s="151"/>
      <c r="TYX51" s="151"/>
      <c r="TYY51" s="151"/>
      <c r="TYZ51" s="343"/>
      <c r="TZA51" s="343"/>
      <c r="TZB51" s="151"/>
      <c r="TZC51" s="151"/>
      <c r="TZD51" s="151"/>
      <c r="TZE51" s="343"/>
      <c r="TZF51" s="343"/>
      <c r="TZG51" s="151"/>
      <c r="TZH51" s="151"/>
      <c r="TZI51" s="151"/>
      <c r="TZJ51" s="343"/>
      <c r="TZK51" s="343"/>
      <c r="TZL51" s="151"/>
      <c r="TZM51" s="151"/>
      <c r="TZN51" s="151"/>
      <c r="TZO51" s="343"/>
      <c r="TZP51" s="343"/>
      <c r="TZQ51" s="151"/>
      <c r="TZR51" s="151"/>
      <c r="TZS51" s="151"/>
      <c r="TZT51" s="343"/>
      <c r="TZU51" s="343"/>
      <c r="TZV51" s="151"/>
      <c r="TZW51" s="151"/>
      <c r="TZX51" s="151"/>
      <c r="TZY51" s="343"/>
      <c r="TZZ51" s="343"/>
      <c r="UAA51" s="151"/>
      <c r="UAB51" s="151"/>
      <c r="UAC51" s="151"/>
      <c r="UAD51" s="343"/>
      <c r="UAE51" s="343"/>
      <c r="UAF51" s="151"/>
      <c r="UAG51" s="151"/>
      <c r="UAH51" s="151"/>
      <c r="UAI51" s="343"/>
      <c r="UAJ51" s="343"/>
      <c r="UAK51" s="151"/>
      <c r="UAL51" s="151"/>
      <c r="UAM51" s="151"/>
      <c r="UAN51" s="343"/>
      <c r="UAO51" s="343"/>
      <c r="UAP51" s="151"/>
      <c r="UAQ51" s="151"/>
      <c r="UAR51" s="151"/>
      <c r="UAS51" s="343"/>
      <c r="UAT51" s="343"/>
      <c r="UAU51" s="151"/>
      <c r="UAV51" s="151"/>
      <c r="UAW51" s="151"/>
      <c r="UAX51" s="343"/>
      <c r="UAY51" s="343"/>
      <c r="UAZ51" s="151"/>
      <c r="UBA51" s="151"/>
      <c r="UBB51" s="151"/>
      <c r="UBC51" s="343"/>
      <c r="UBD51" s="343"/>
      <c r="UBE51" s="151"/>
      <c r="UBF51" s="151"/>
      <c r="UBG51" s="151"/>
      <c r="UBH51" s="343"/>
      <c r="UBI51" s="343"/>
      <c r="UBJ51" s="151"/>
      <c r="UBK51" s="151"/>
      <c r="UBL51" s="151"/>
      <c r="UBM51" s="343"/>
      <c r="UBN51" s="343"/>
      <c r="UBO51" s="151"/>
      <c r="UBP51" s="151"/>
      <c r="UBQ51" s="151"/>
      <c r="UBR51" s="343"/>
      <c r="UBS51" s="343"/>
      <c r="UBT51" s="151"/>
      <c r="UBU51" s="151"/>
      <c r="UBV51" s="151"/>
      <c r="UBW51" s="343"/>
      <c r="UBX51" s="343"/>
      <c r="UBY51" s="151"/>
      <c r="UBZ51" s="151"/>
      <c r="UCA51" s="151"/>
      <c r="UCB51" s="343"/>
      <c r="UCC51" s="343"/>
      <c r="UCD51" s="151"/>
      <c r="UCE51" s="151"/>
      <c r="UCF51" s="151"/>
      <c r="UCG51" s="343"/>
      <c r="UCH51" s="343"/>
      <c r="UCI51" s="151"/>
      <c r="UCJ51" s="151"/>
      <c r="UCK51" s="151"/>
      <c r="UCL51" s="343"/>
      <c r="UCM51" s="343"/>
      <c r="UCN51" s="151"/>
      <c r="UCO51" s="151"/>
      <c r="UCP51" s="151"/>
      <c r="UCQ51" s="343"/>
      <c r="UCR51" s="343"/>
      <c r="UCS51" s="151"/>
      <c r="UCT51" s="151"/>
      <c r="UCU51" s="151"/>
      <c r="UCV51" s="343"/>
      <c r="UCW51" s="343"/>
      <c r="UCX51" s="151"/>
      <c r="UCY51" s="151"/>
      <c r="UCZ51" s="151"/>
      <c r="UDA51" s="343"/>
      <c r="UDB51" s="343"/>
      <c r="UDC51" s="151"/>
      <c r="UDD51" s="151"/>
      <c r="UDE51" s="151"/>
      <c r="UDF51" s="343"/>
      <c r="UDG51" s="343"/>
      <c r="UDH51" s="151"/>
      <c r="UDI51" s="151"/>
      <c r="UDJ51" s="151"/>
      <c r="UDK51" s="343"/>
      <c r="UDL51" s="343"/>
      <c r="UDM51" s="151"/>
      <c r="UDN51" s="151"/>
      <c r="UDO51" s="151"/>
      <c r="UDP51" s="343"/>
      <c r="UDQ51" s="343"/>
      <c r="UDR51" s="151"/>
      <c r="UDS51" s="151"/>
      <c r="UDT51" s="151"/>
      <c r="UDU51" s="343"/>
      <c r="UDV51" s="343"/>
      <c r="UDW51" s="151"/>
      <c r="UDX51" s="151"/>
      <c r="UDY51" s="151"/>
      <c r="UDZ51" s="343"/>
      <c r="UEA51" s="343"/>
      <c r="UEB51" s="151"/>
      <c r="UEC51" s="151"/>
      <c r="UED51" s="151"/>
      <c r="UEE51" s="343"/>
      <c r="UEF51" s="343"/>
      <c r="UEG51" s="151"/>
      <c r="UEH51" s="151"/>
      <c r="UEI51" s="151"/>
      <c r="UEJ51" s="343"/>
      <c r="UEK51" s="343"/>
      <c r="UEL51" s="151"/>
      <c r="UEM51" s="151"/>
      <c r="UEN51" s="151"/>
      <c r="UEO51" s="343"/>
      <c r="UEP51" s="343"/>
      <c r="UEQ51" s="151"/>
      <c r="UER51" s="151"/>
      <c r="UES51" s="151"/>
      <c r="UET51" s="343"/>
      <c r="UEU51" s="343"/>
      <c r="UEV51" s="151"/>
      <c r="UEW51" s="151"/>
      <c r="UEX51" s="151"/>
      <c r="UEY51" s="343"/>
      <c r="UEZ51" s="343"/>
      <c r="UFA51" s="151"/>
      <c r="UFB51" s="151"/>
      <c r="UFC51" s="151"/>
      <c r="UFD51" s="343"/>
      <c r="UFE51" s="343"/>
      <c r="UFF51" s="151"/>
      <c r="UFG51" s="151"/>
      <c r="UFH51" s="151"/>
      <c r="UFI51" s="343"/>
      <c r="UFJ51" s="343"/>
      <c r="UFK51" s="151"/>
      <c r="UFL51" s="151"/>
      <c r="UFM51" s="151"/>
      <c r="UFN51" s="343"/>
      <c r="UFO51" s="343"/>
      <c r="UFP51" s="151"/>
      <c r="UFQ51" s="151"/>
      <c r="UFR51" s="151"/>
      <c r="UFS51" s="343"/>
      <c r="UFT51" s="343"/>
      <c r="UFU51" s="151"/>
      <c r="UFV51" s="151"/>
      <c r="UFW51" s="151"/>
      <c r="UFX51" s="343"/>
      <c r="UFY51" s="343"/>
      <c r="UFZ51" s="151"/>
      <c r="UGA51" s="151"/>
      <c r="UGB51" s="151"/>
      <c r="UGC51" s="343"/>
      <c r="UGD51" s="343"/>
      <c r="UGE51" s="151"/>
      <c r="UGF51" s="151"/>
      <c r="UGG51" s="151"/>
      <c r="UGH51" s="343"/>
      <c r="UGI51" s="343"/>
      <c r="UGJ51" s="151"/>
      <c r="UGK51" s="151"/>
      <c r="UGL51" s="151"/>
      <c r="UGM51" s="343"/>
      <c r="UGN51" s="343"/>
      <c r="UGO51" s="151"/>
      <c r="UGP51" s="151"/>
      <c r="UGQ51" s="151"/>
      <c r="UGR51" s="343"/>
      <c r="UGS51" s="343"/>
      <c r="UGT51" s="151"/>
      <c r="UGU51" s="151"/>
      <c r="UGV51" s="151"/>
      <c r="UGW51" s="343"/>
      <c r="UGX51" s="343"/>
      <c r="UGY51" s="151"/>
      <c r="UGZ51" s="151"/>
      <c r="UHA51" s="151"/>
      <c r="UHB51" s="343"/>
      <c r="UHC51" s="343"/>
      <c r="UHD51" s="151"/>
      <c r="UHE51" s="151"/>
      <c r="UHF51" s="151"/>
      <c r="UHG51" s="343"/>
      <c r="UHH51" s="343"/>
      <c r="UHI51" s="151"/>
      <c r="UHJ51" s="151"/>
      <c r="UHK51" s="151"/>
      <c r="UHL51" s="343"/>
      <c r="UHM51" s="343"/>
      <c r="UHN51" s="151"/>
      <c r="UHO51" s="151"/>
      <c r="UHP51" s="151"/>
      <c r="UHQ51" s="343"/>
      <c r="UHR51" s="343"/>
      <c r="UHS51" s="151"/>
      <c r="UHT51" s="151"/>
      <c r="UHU51" s="151"/>
      <c r="UHV51" s="343"/>
      <c r="UHW51" s="343"/>
      <c r="UHX51" s="151"/>
      <c r="UHY51" s="151"/>
      <c r="UHZ51" s="151"/>
      <c r="UIA51" s="343"/>
      <c r="UIB51" s="343"/>
      <c r="UIC51" s="151"/>
      <c r="UID51" s="151"/>
      <c r="UIE51" s="151"/>
      <c r="UIF51" s="343"/>
      <c r="UIG51" s="343"/>
      <c r="UIH51" s="151"/>
      <c r="UII51" s="151"/>
      <c r="UIJ51" s="151"/>
      <c r="UIK51" s="343"/>
      <c r="UIL51" s="343"/>
      <c r="UIM51" s="151"/>
      <c r="UIN51" s="151"/>
      <c r="UIO51" s="151"/>
      <c r="UIP51" s="343"/>
      <c r="UIQ51" s="343"/>
      <c r="UIR51" s="151"/>
      <c r="UIS51" s="151"/>
      <c r="UIT51" s="151"/>
      <c r="UIU51" s="343"/>
      <c r="UIV51" s="343"/>
      <c r="UIW51" s="151"/>
      <c r="UIX51" s="151"/>
      <c r="UIY51" s="151"/>
      <c r="UIZ51" s="343"/>
      <c r="UJA51" s="343"/>
      <c r="UJB51" s="151"/>
      <c r="UJC51" s="151"/>
      <c r="UJD51" s="151"/>
      <c r="UJE51" s="343"/>
      <c r="UJF51" s="343"/>
      <c r="UJG51" s="151"/>
      <c r="UJH51" s="151"/>
      <c r="UJI51" s="151"/>
      <c r="UJJ51" s="343"/>
      <c r="UJK51" s="343"/>
      <c r="UJL51" s="151"/>
      <c r="UJM51" s="151"/>
      <c r="UJN51" s="151"/>
      <c r="UJO51" s="343"/>
      <c r="UJP51" s="343"/>
      <c r="UJQ51" s="151"/>
      <c r="UJR51" s="151"/>
      <c r="UJS51" s="151"/>
      <c r="UJT51" s="343"/>
      <c r="UJU51" s="343"/>
      <c r="UJV51" s="151"/>
      <c r="UJW51" s="151"/>
      <c r="UJX51" s="151"/>
      <c r="UJY51" s="343"/>
      <c r="UJZ51" s="343"/>
      <c r="UKA51" s="151"/>
      <c r="UKB51" s="151"/>
      <c r="UKC51" s="151"/>
      <c r="UKD51" s="343"/>
      <c r="UKE51" s="343"/>
      <c r="UKF51" s="151"/>
      <c r="UKG51" s="151"/>
      <c r="UKH51" s="151"/>
      <c r="UKI51" s="343"/>
      <c r="UKJ51" s="343"/>
      <c r="UKK51" s="151"/>
      <c r="UKL51" s="151"/>
      <c r="UKM51" s="151"/>
      <c r="UKN51" s="343"/>
      <c r="UKO51" s="343"/>
      <c r="UKP51" s="151"/>
      <c r="UKQ51" s="151"/>
      <c r="UKR51" s="151"/>
      <c r="UKS51" s="343"/>
      <c r="UKT51" s="343"/>
      <c r="UKU51" s="151"/>
      <c r="UKV51" s="151"/>
      <c r="UKW51" s="151"/>
      <c r="UKX51" s="343"/>
      <c r="UKY51" s="343"/>
      <c r="UKZ51" s="151"/>
      <c r="ULA51" s="151"/>
      <c r="ULB51" s="151"/>
      <c r="ULC51" s="343"/>
      <c r="ULD51" s="343"/>
      <c r="ULE51" s="151"/>
      <c r="ULF51" s="151"/>
      <c r="ULG51" s="151"/>
      <c r="ULH51" s="343"/>
      <c r="ULI51" s="343"/>
      <c r="ULJ51" s="151"/>
      <c r="ULK51" s="151"/>
      <c r="ULL51" s="151"/>
      <c r="ULM51" s="343"/>
      <c r="ULN51" s="343"/>
      <c r="ULO51" s="151"/>
      <c r="ULP51" s="151"/>
      <c r="ULQ51" s="151"/>
      <c r="ULR51" s="343"/>
      <c r="ULS51" s="343"/>
      <c r="ULT51" s="151"/>
      <c r="ULU51" s="151"/>
      <c r="ULV51" s="151"/>
      <c r="ULW51" s="343"/>
      <c r="ULX51" s="343"/>
      <c r="ULY51" s="151"/>
      <c r="ULZ51" s="151"/>
      <c r="UMA51" s="151"/>
      <c r="UMB51" s="343"/>
      <c r="UMC51" s="343"/>
      <c r="UMD51" s="151"/>
      <c r="UME51" s="151"/>
      <c r="UMF51" s="151"/>
      <c r="UMG51" s="343"/>
      <c r="UMH51" s="343"/>
      <c r="UMI51" s="151"/>
      <c r="UMJ51" s="151"/>
      <c r="UMK51" s="151"/>
      <c r="UML51" s="343"/>
      <c r="UMM51" s="343"/>
      <c r="UMN51" s="151"/>
      <c r="UMO51" s="151"/>
      <c r="UMP51" s="151"/>
      <c r="UMQ51" s="343"/>
      <c r="UMR51" s="343"/>
      <c r="UMS51" s="151"/>
      <c r="UMT51" s="151"/>
      <c r="UMU51" s="151"/>
      <c r="UMV51" s="343"/>
      <c r="UMW51" s="343"/>
      <c r="UMX51" s="151"/>
      <c r="UMY51" s="151"/>
      <c r="UMZ51" s="151"/>
      <c r="UNA51" s="343"/>
      <c r="UNB51" s="343"/>
      <c r="UNC51" s="151"/>
      <c r="UND51" s="151"/>
      <c r="UNE51" s="151"/>
      <c r="UNF51" s="343"/>
      <c r="UNG51" s="343"/>
      <c r="UNH51" s="151"/>
      <c r="UNI51" s="151"/>
      <c r="UNJ51" s="151"/>
      <c r="UNK51" s="343"/>
      <c r="UNL51" s="343"/>
      <c r="UNM51" s="151"/>
      <c r="UNN51" s="151"/>
      <c r="UNO51" s="151"/>
      <c r="UNP51" s="343"/>
      <c r="UNQ51" s="343"/>
      <c r="UNR51" s="151"/>
      <c r="UNS51" s="151"/>
      <c r="UNT51" s="151"/>
      <c r="UNU51" s="343"/>
      <c r="UNV51" s="343"/>
      <c r="UNW51" s="151"/>
      <c r="UNX51" s="151"/>
      <c r="UNY51" s="151"/>
      <c r="UNZ51" s="343"/>
      <c r="UOA51" s="343"/>
      <c r="UOB51" s="151"/>
      <c r="UOC51" s="151"/>
      <c r="UOD51" s="151"/>
      <c r="UOE51" s="343"/>
      <c r="UOF51" s="343"/>
      <c r="UOG51" s="151"/>
      <c r="UOH51" s="151"/>
      <c r="UOI51" s="151"/>
      <c r="UOJ51" s="343"/>
      <c r="UOK51" s="343"/>
      <c r="UOL51" s="151"/>
      <c r="UOM51" s="151"/>
      <c r="UON51" s="151"/>
      <c r="UOO51" s="343"/>
      <c r="UOP51" s="343"/>
      <c r="UOQ51" s="151"/>
      <c r="UOR51" s="151"/>
      <c r="UOS51" s="151"/>
      <c r="UOT51" s="343"/>
      <c r="UOU51" s="343"/>
      <c r="UOV51" s="151"/>
      <c r="UOW51" s="151"/>
      <c r="UOX51" s="151"/>
      <c r="UOY51" s="343"/>
      <c r="UOZ51" s="343"/>
      <c r="UPA51" s="151"/>
      <c r="UPB51" s="151"/>
      <c r="UPC51" s="151"/>
      <c r="UPD51" s="343"/>
      <c r="UPE51" s="343"/>
      <c r="UPF51" s="151"/>
      <c r="UPG51" s="151"/>
      <c r="UPH51" s="151"/>
      <c r="UPI51" s="343"/>
      <c r="UPJ51" s="343"/>
      <c r="UPK51" s="151"/>
      <c r="UPL51" s="151"/>
      <c r="UPM51" s="151"/>
      <c r="UPN51" s="343"/>
      <c r="UPO51" s="343"/>
      <c r="UPP51" s="151"/>
      <c r="UPQ51" s="151"/>
      <c r="UPR51" s="151"/>
      <c r="UPS51" s="343"/>
      <c r="UPT51" s="343"/>
      <c r="UPU51" s="151"/>
      <c r="UPV51" s="151"/>
      <c r="UPW51" s="151"/>
      <c r="UPX51" s="343"/>
      <c r="UPY51" s="343"/>
      <c r="UPZ51" s="151"/>
      <c r="UQA51" s="151"/>
      <c r="UQB51" s="151"/>
      <c r="UQC51" s="343"/>
      <c r="UQD51" s="343"/>
      <c r="UQE51" s="151"/>
      <c r="UQF51" s="151"/>
      <c r="UQG51" s="151"/>
      <c r="UQH51" s="343"/>
      <c r="UQI51" s="343"/>
      <c r="UQJ51" s="151"/>
      <c r="UQK51" s="151"/>
      <c r="UQL51" s="151"/>
      <c r="UQM51" s="343"/>
      <c r="UQN51" s="343"/>
      <c r="UQO51" s="151"/>
      <c r="UQP51" s="151"/>
      <c r="UQQ51" s="151"/>
      <c r="UQR51" s="343"/>
      <c r="UQS51" s="343"/>
      <c r="UQT51" s="151"/>
      <c r="UQU51" s="151"/>
      <c r="UQV51" s="151"/>
      <c r="UQW51" s="343"/>
      <c r="UQX51" s="343"/>
      <c r="UQY51" s="151"/>
      <c r="UQZ51" s="151"/>
      <c r="URA51" s="151"/>
      <c r="URB51" s="343"/>
      <c r="URC51" s="343"/>
      <c r="URD51" s="151"/>
      <c r="URE51" s="151"/>
      <c r="URF51" s="151"/>
      <c r="URG51" s="343"/>
      <c r="URH51" s="343"/>
      <c r="URI51" s="151"/>
      <c r="URJ51" s="151"/>
      <c r="URK51" s="151"/>
      <c r="URL51" s="343"/>
      <c r="URM51" s="343"/>
      <c r="URN51" s="151"/>
      <c r="URO51" s="151"/>
      <c r="URP51" s="151"/>
      <c r="URQ51" s="343"/>
      <c r="URR51" s="343"/>
      <c r="URS51" s="151"/>
      <c r="URT51" s="151"/>
      <c r="URU51" s="151"/>
      <c r="URV51" s="343"/>
      <c r="URW51" s="343"/>
      <c r="URX51" s="151"/>
      <c r="URY51" s="151"/>
      <c r="URZ51" s="151"/>
      <c r="USA51" s="343"/>
      <c r="USB51" s="343"/>
      <c r="USC51" s="151"/>
      <c r="USD51" s="151"/>
      <c r="USE51" s="151"/>
      <c r="USF51" s="343"/>
      <c r="USG51" s="343"/>
      <c r="USH51" s="151"/>
      <c r="USI51" s="151"/>
      <c r="USJ51" s="151"/>
      <c r="USK51" s="343"/>
      <c r="USL51" s="343"/>
      <c r="USM51" s="151"/>
      <c r="USN51" s="151"/>
      <c r="USO51" s="151"/>
      <c r="USP51" s="343"/>
      <c r="USQ51" s="343"/>
      <c r="USR51" s="151"/>
      <c r="USS51" s="151"/>
      <c r="UST51" s="151"/>
      <c r="USU51" s="343"/>
      <c r="USV51" s="343"/>
      <c r="USW51" s="151"/>
      <c r="USX51" s="151"/>
      <c r="USY51" s="151"/>
      <c r="USZ51" s="343"/>
      <c r="UTA51" s="343"/>
      <c r="UTB51" s="151"/>
      <c r="UTC51" s="151"/>
      <c r="UTD51" s="151"/>
      <c r="UTE51" s="343"/>
      <c r="UTF51" s="343"/>
      <c r="UTG51" s="151"/>
      <c r="UTH51" s="151"/>
      <c r="UTI51" s="151"/>
      <c r="UTJ51" s="343"/>
      <c r="UTK51" s="343"/>
      <c r="UTL51" s="151"/>
      <c r="UTM51" s="151"/>
      <c r="UTN51" s="151"/>
      <c r="UTO51" s="343"/>
      <c r="UTP51" s="343"/>
      <c r="UTQ51" s="151"/>
      <c r="UTR51" s="151"/>
      <c r="UTS51" s="151"/>
      <c r="UTT51" s="343"/>
      <c r="UTU51" s="343"/>
      <c r="UTV51" s="151"/>
      <c r="UTW51" s="151"/>
      <c r="UTX51" s="151"/>
      <c r="UTY51" s="343"/>
      <c r="UTZ51" s="343"/>
      <c r="UUA51" s="151"/>
      <c r="UUB51" s="151"/>
      <c r="UUC51" s="151"/>
      <c r="UUD51" s="343"/>
      <c r="UUE51" s="343"/>
      <c r="UUF51" s="151"/>
      <c r="UUG51" s="151"/>
      <c r="UUH51" s="151"/>
      <c r="UUI51" s="343"/>
      <c r="UUJ51" s="343"/>
      <c r="UUK51" s="151"/>
      <c r="UUL51" s="151"/>
      <c r="UUM51" s="151"/>
      <c r="UUN51" s="343"/>
      <c r="UUO51" s="343"/>
      <c r="UUP51" s="151"/>
      <c r="UUQ51" s="151"/>
      <c r="UUR51" s="151"/>
      <c r="UUS51" s="343"/>
      <c r="UUT51" s="343"/>
      <c r="UUU51" s="151"/>
      <c r="UUV51" s="151"/>
      <c r="UUW51" s="151"/>
      <c r="UUX51" s="343"/>
      <c r="UUY51" s="343"/>
      <c r="UUZ51" s="151"/>
      <c r="UVA51" s="151"/>
      <c r="UVB51" s="151"/>
      <c r="UVC51" s="343"/>
      <c r="UVD51" s="343"/>
      <c r="UVE51" s="151"/>
      <c r="UVF51" s="151"/>
      <c r="UVG51" s="151"/>
      <c r="UVH51" s="343"/>
      <c r="UVI51" s="343"/>
      <c r="UVJ51" s="151"/>
      <c r="UVK51" s="151"/>
      <c r="UVL51" s="151"/>
      <c r="UVM51" s="343"/>
      <c r="UVN51" s="343"/>
      <c r="UVO51" s="151"/>
      <c r="UVP51" s="151"/>
      <c r="UVQ51" s="151"/>
      <c r="UVR51" s="343"/>
      <c r="UVS51" s="343"/>
      <c r="UVT51" s="151"/>
      <c r="UVU51" s="151"/>
      <c r="UVV51" s="151"/>
      <c r="UVW51" s="343"/>
      <c r="UVX51" s="343"/>
      <c r="UVY51" s="151"/>
      <c r="UVZ51" s="151"/>
      <c r="UWA51" s="151"/>
      <c r="UWB51" s="343"/>
      <c r="UWC51" s="343"/>
      <c r="UWD51" s="151"/>
      <c r="UWE51" s="151"/>
      <c r="UWF51" s="151"/>
      <c r="UWG51" s="343"/>
      <c r="UWH51" s="343"/>
      <c r="UWI51" s="151"/>
      <c r="UWJ51" s="151"/>
      <c r="UWK51" s="151"/>
      <c r="UWL51" s="343"/>
      <c r="UWM51" s="343"/>
      <c r="UWN51" s="151"/>
      <c r="UWO51" s="151"/>
      <c r="UWP51" s="151"/>
      <c r="UWQ51" s="343"/>
      <c r="UWR51" s="343"/>
      <c r="UWS51" s="151"/>
      <c r="UWT51" s="151"/>
      <c r="UWU51" s="151"/>
      <c r="UWV51" s="343"/>
      <c r="UWW51" s="343"/>
      <c r="UWX51" s="151"/>
      <c r="UWY51" s="151"/>
      <c r="UWZ51" s="151"/>
      <c r="UXA51" s="343"/>
      <c r="UXB51" s="343"/>
      <c r="UXC51" s="151"/>
      <c r="UXD51" s="151"/>
      <c r="UXE51" s="151"/>
      <c r="UXF51" s="343"/>
      <c r="UXG51" s="343"/>
      <c r="UXH51" s="151"/>
      <c r="UXI51" s="151"/>
      <c r="UXJ51" s="151"/>
      <c r="UXK51" s="343"/>
      <c r="UXL51" s="343"/>
      <c r="UXM51" s="151"/>
      <c r="UXN51" s="151"/>
      <c r="UXO51" s="151"/>
      <c r="UXP51" s="343"/>
      <c r="UXQ51" s="343"/>
      <c r="UXR51" s="151"/>
      <c r="UXS51" s="151"/>
      <c r="UXT51" s="151"/>
      <c r="UXU51" s="343"/>
      <c r="UXV51" s="343"/>
      <c r="UXW51" s="151"/>
      <c r="UXX51" s="151"/>
      <c r="UXY51" s="151"/>
      <c r="UXZ51" s="343"/>
      <c r="UYA51" s="343"/>
      <c r="UYB51" s="151"/>
      <c r="UYC51" s="151"/>
      <c r="UYD51" s="151"/>
      <c r="UYE51" s="343"/>
      <c r="UYF51" s="343"/>
      <c r="UYG51" s="151"/>
      <c r="UYH51" s="151"/>
      <c r="UYI51" s="151"/>
      <c r="UYJ51" s="343"/>
      <c r="UYK51" s="343"/>
      <c r="UYL51" s="151"/>
      <c r="UYM51" s="151"/>
      <c r="UYN51" s="151"/>
      <c r="UYO51" s="343"/>
      <c r="UYP51" s="343"/>
      <c r="UYQ51" s="151"/>
      <c r="UYR51" s="151"/>
      <c r="UYS51" s="151"/>
      <c r="UYT51" s="343"/>
      <c r="UYU51" s="343"/>
      <c r="UYV51" s="151"/>
      <c r="UYW51" s="151"/>
      <c r="UYX51" s="151"/>
      <c r="UYY51" s="343"/>
      <c r="UYZ51" s="343"/>
      <c r="UZA51" s="151"/>
      <c r="UZB51" s="151"/>
      <c r="UZC51" s="151"/>
      <c r="UZD51" s="343"/>
      <c r="UZE51" s="343"/>
      <c r="UZF51" s="151"/>
      <c r="UZG51" s="151"/>
      <c r="UZH51" s="151"/>
      <c r="UZI51" s="343"/>
      <c r="UZJ51" s="343"/>
      <c r="UZK51" s="151"/>
      <c r="UZL51" s="151"/>
      <c r="UZM51" s="151"/>
      <c r="UZN51" s="343"/>
      <c r="UZO51" s="343"/>
      <c r="UZP51" s="151"/>
      <c r="UZQ51" s="151"/>
      <c r="UZR51" s="151"/>
      <c r="UZS51" s="343"/>
      <c r="UZT51" s="343"/>
      <c r="UZU51" s="151"/>
      <c r="UZV51" s="151"/>
      <c r="UZW51" s="151"/>
      <c r="UZX51" s="343"/>
      <c r="UZY51" s="343"/>
      <c r="UZZ51" s="151"/>
      <c r="VAA51" s="151"/>
      <c r="VAB51" s="151"/>
      <c r="VAC51" s="343"/>
      <c r="VAD51" s="343"/>
      <c r="VAE51" s="151"/>
      <c r="VAF51" s="151"/>
      <c r="VAG51" s="151"/>
      <c r="VAH51" s="343"/>
      <c r="VAI51" s="343"/>
      <c r="VAJ51" s="151"/>
      <c r="VAK51" s="151"/>
      <c r="VAL51" s="151"/>
      <c r="VAM51" s="343"/>
      <c r="VAN51" s="343"/>
      <c r="VAO51" s="151"/>
      <c r="VAP51" s="151"/>
      <c r="VAQ51" s="151"/>
      <c r="VAR51" s="343"/>
      <c r="VAS51" s="343"/>
      <c r="VAT51" s="151"/>
      <c r="VAU51" s="151"/>
      <c r="VAV51" s="151"/>
      <c r="VAW51" s="343"/>
      <c r="VAX51" s="343"/>
      <c r="VAY51" s="151"/>
      <c r="VAZ51" s="151"/>
      <c r="VBA51" s="151"/>
      <c r="VBB51" s="343"/>
      <c r="VBC51" s="343"/>
      <c r="VBD51" s="151"/>
      <c r="VBE51" s="151"/>
      <c r="VBF51" s="151"/>
      <c r="VBG51" s="343"/>
      <c r="VBH51" s="343"/>
      <c r="VBI51" s="151"/>
      <c r="VBJ51" s="151"/>
      <c r="VBK51" s="151"/>
      <c r="VBL51" s="343"/>
      <c r="VBM51" s="343"/>
      <c r="VBN51" s="151"/>
      <c r="VBO51" s="151"/>
      <c r="VBP51" s="151"/>
      <c r="VBQ51" s="343"/>
      <c r="VBR51" s="343"/>
      <c r="VBS51" s="151"/>
      <c r="VBT51" s="151"/>
      <c r="VBU51" s="151"/>
      <c r="VBV51" s="343"/>
      <c r="VBW51" s="343"/>
      <c r="VBX51" s="151"/>
      <c r="VBY51" s="151"/>
      <c r="VBZ51" s="151"/>
      <c r="VCA51" s="343"/>
      <c r="VCB51" s="343"/>
      <c r="VCC51" s="151"/>
      <c r="VCD51" s="151"/>
      <c r="VCE51" s="151"/>
      <c r="VCF51" s="343"/>
      <c r="VCG51" s="343"/>
      <c r="VCH51" s="151"/>
      <c r="VCI51" s="151"/>
      <c r="VCJ51" s="151"/>
      <c r="VCK51" s="343"/>
      <c r="VCL51" s="343"/>
      <c r="VCM51" s="151"/>
      <c r="VCN51" s="151"/>
      <c r="VCO51" s="151"/>
      <c r="VCP51" s="343"/>
      <c r="VCQ51" s="343"/>
      <c r="VCR51" s="151"/>
      <c r="VCS51" s="151"/>
      <c r="VCT51" s="151"/>
      <c r="VCU51" s="343"/>
      <c r="VCV51" s="343"/>
      <c r="VCW51" s="151"/>
      <c r="VCX51" s="151"/>
      <c r="VCY51" s="151"/>
      <c r="VCZ51" s="343"/>
      <c r="VDA51" s="343"/>
      <c r="VDB51" s="151"/>
      <c r="VDC51" s="151"/>
      <c r="VDD51" s="151"/>
      <c r="VDE51" s="343"/>
      <c r="VDF51" s="343"/>
      <c r="VDG51" s="151"/>
      <c r="VDH51" s="151"/>
      <c r="VDI51" s="151"/>
      <c r="VDJ51" s="343"/>
      <c r="VDK51" s="343"/>
      <c r="VDL51" s="151"/>
      <c r="VDM51" s="151"/>
      <c r="VDN51" s="151"/>
      <c r="VDO51" s="343"/>
      <c r="VDP51" s="343"/>
      <c r="VDQ51" s="151"/>
      <c r="VDR51" s="151"/>
      <c r="VDS51" s="151"/>
      <c r="VDT51" s="343"/>
      <c r="VDU51" s="343"/>
      <c r="VDV51" s="151"/>
      <c r="VDW51" s="151"/>
      <c r="VDX51" s="151"/>
      <c r="VDY51" s="343"/>
      <c r="VDZ51" s="343"/>
      <c r="VEA51" s="151"/>
      <c r="VEB51" s="151"/>
      <c r="VEC51" s="151"/>
      <c r="VED51" s="343"/>
      <c r="VEE51" s="343"/>
      <c r="VEF51" s="151"/>
      <c r="VEG51" s="151"/>
      <c r="VEH51" s="151"/>
      <c r="VEI51" s="343"/>
      <c r="VEJ51" s="343"/>
      <c r="VEK51" s="151"/>
      <c r="VEL51" s="151"/>
      <c r="VEM51" s="151"/>
      <c r="VEN51" s="343"/>
      <c r="VEO51" s="343"/>
      <c r="VEP51" s="151"/>
      <c r="VEQ51" s="151"/>
      <c r="VER51" s="151"/>
      <c r="VES51" s="343"/>
      <c r="VET51" s="343"/>
      <c r="VEU51" s="151"/>
      <c r="VEV51" s="151"/>
      <c r="VEW51" s="151"/>
      <c r="VEX51" s="343"/>
      <c r="VEY51" s="343"/>
      <c r="VEZ51" s="151"/>
      <c r="VFA51" s="151"/>
      <c r="VFB51" s="151"/>
      <c r="VFC51" s="343"/>
      <c r="VFD51" s="343"/>
      <c r="VFE51" s="151"/>
      <c r="VFF51" s="151"/>
      <c r="VFG51" s="151"/>
      <c r="VFH51" s="343"/>
      <c r="VFI51" s="343"/>
      <c r="VFJ51" s="151"/>
      <c r="VFK51" s="151"/>
      <c r="VFL51" s="151"/>
      <c r="VFM51" s="343"/>
      <c r="VFN51" s="343"/>
      <c r="VFO51" s="151"/>
      <c r="VFP51" s="151"/>
      <c r="VFQ51" s="151"/>
      <c r="VFR51" s="343"/>
      <c r="VFS51" s="343"/>
      <c r="VFT51" s="151"/>
      <c r="VFU51" s="151"/>
      <c r="VFV51" s="151"/>
      <c r="VFW51" s="343"/>
      <c r="VFX51" s="343"/>
      <c r="VFY51" s="151"/>
      <c r="VFZ51" s="151"/>
      <c r="VGA51" s="151"/>
      <c r="VGB51" s="343"/>
      <c r="VGC51" s="343"/>
      <c r="VGD51" s="151"/>
      <c r="VGE51" s="151"/>
      <c r="VGF51" s="151"/>
      <c r="VGG51" s="343"/>
      <c r="VGH51" s="343"/>
      <c r="VGI51" s="151"/>
      <c r="VGJ51" s="151"/>
      <c r="VGK51" s="151"/>
      <c r="VGL51" s="343"/>
      <c r="VGM51" s="343"/>
      <c r="VGN51" s="151"/>
      <c r="VGO51" s="151"/>
      <c r="VGP51" s="151"/>
      <c r="VGQ51" s="343"/>
      <c r="VGR51" s="343"/>
      <c r="VGS51" s="151"/>
      <c r="VGT51" s="151"/>
      <c r="VGU51" s="151"/>
      <c r="VGV51" s="343"/>
      <c r="VGW51" s="343"/>
      <c r="VGX51" s="151"/>
      <c r="VGY51" s="151"/>
      <c r="VGZ51" s="151"/>
      <c r="VHA51" s="343"/>
      <c r="VHB51" s="343"/>
      <c r="VHC51" s="151"/>
      <c r="VHD51" s="151"/>
      <c r="VHE51" s="151"/>
      <c r="VHF51" s="343"/>
      <c r="VHG51" s="343"/>
      <c r="VHH51" s="151"/>
      <c r="VHI51" s="151"/>
      <c r="VHJ51" s="151"/>
      <c r="VHK51" s="343"/>
      <c r="VHL51" s="343"/>
      <c r="VHM51" s="151"/>
      <c r="VHN51" s="151"/>
      <c r="VHO51" s="151"/>
      <c r="VHP51" s="343"/>
      <c r="VHQ51" s="343"/>
      <c r="VHR51" s="151"/>
      <c r="VHS51" s="151"/>
      <c r="VHT51" s="151"/>
      <c r="VHU51" s="343"/>
      <c r="VHV51" s="343"/>
      <c r="VHW51" s="151"/>
      <c r="VHX51" s="151"/>
      <c r="VHY51" s="151"/>
      <c r="VHZ51" s="343"/>
      <c r="VIA51" s="343"/>
      <c r="VIB51" s="151"/>
      <c r="VIC51" s="151"/>
      <c r="VID51" s="151"/>
      <c r="VIE51" s="343"/>
      <c r="VIF51" s="343"/>
      <c r="VIG51" s="151"/>
      <c r="VIH51" s="151"/>
      <c r="VII51" s="151"/>
      <c r="VIJ51" s="343"/>
      <c r="VIK51" s="343"/>
      <c r="VIL51" s="151"/>
      <c r="VIM51" s="151"/>
      <c r="VIN51" s="151"/>
      <c r="VIO51" s="343"/>
      <c r="VIP51" s="343"/>
      <c r="VIQ51" s="151"/>
      <c r="VIR51" s="151"/>
      <c r="VIS51" s="151"/>
      <c r="VIT51" s="343"/>
      <c r="VIU51" s="343"/>
      <c r="VIV51" s="151"/>
      <c r="VIW51" s="151"/>
      <c r="VIX51" s="151"/>
      <c r="VIY51" s="343"/>
      <c r="VIZ51" s="343"/>
      <c r="VJA51" s="151"/>
      <c r="VJB51" s="151"/>
      <c r="VJC51" s="151"/>
      <c r="VJD51" s="343"/>
      <c r="VJE51" s="343"/>
      <c r="VJF51" s="151"/>
      <c r="VJG51" s="151"/>
      <c r="VJH51" s="151"/>
      <c r="VJI51" s="343"/>
      <c r="VJJ51" s="343"/>
      <c r="VJK51" s="151"/>
      <c r="VJL51" s="151"/>
      <c r="VJM51" s="151"/>
      <c r="VJN51" s="343"/>
      <c r="VJO51" s="343"/>
      <c r="VJP51" s="151"/>
      <c r="VJQ51" s="151"/>
      <c r="VJR51" s="151"/>
      <c r="VJS51" s="343"/>
      <c r="VJT51" s="343"/>
      <c r="VJU51" s="151"/>
      <c r="VJV51" s="151"/>
      <c r="VJW51" s="151"/>
      <c r="VJX51" s="343"/>
      <c r="VJY51" s="343"/>
      <c r="VJZ51" s="151"/>
      <c r="VKA51" s="151"/>
      <c r="VKB51" s="151"/>
      <c r="VKC51" s="343"/>
      <c r="VKD51" s="343"/>
      <c r="VKE51" s="151"/>
      <c r="VKF51" s="151"/>
      <c r="VKG51" s="151"/>
      <c r="VKH51" s="343"/>
      <c r="VKI51" s="343"/>
      <c r="VKJ51" s="151"/>
      <c r="VKK51" s="151"/>
      <c r="VKL51" s="151"/>
      <c r="VKM51" s="343"/>
      <c r="VKN51" s="343"/>
      <c r="VKO51" s="151"/>
      <c r="VKP51" s="151"/>
      <c r="VKQ51" s="151"/>
      <c r="VKR51" s="343"/>
      <c r="VKS51" s="343"/>
      <c r="VKT51" s="151"/>
      <c r="VKU51" s="151"/>
      <c r="VKV51" s="151"/>
      <c r="VKW51" s="343"/>
      <c r="VKX51" s="343"/>
      <c r="VKY51" s="151"/>
      <c r="VKZ51" s="151"/>
      <c r="VLA51" s="151"/>
      <c r="VLB51" s="343"/>
      <c r="VLC51" s="343"/>
      <c r="VLD51" s="151"/>
      <c r="VLE51" s="151"/>
      <c r="VLF51" s="151"/>
      <c r="VLG51" s="343"/>
      <c r="VLH51" s="343"/>
      <c r="VLI51" s="151"/>
      <c r="VLJ51" s="151"/>
      <c r="VLK51" s="151"/>
      <c r="VLL51" s="343"/>
      <c r="VLM51" s="343"/>
      <c r="VLN51" s="151"/>
      <c r="VLO51" s="151"/>
      <c r="VLP51" s="151"/>
      <c r="VLQ51" s="343"/>
      <c r="VLR51" s="343"/>
      <c r="VLS51" s="151"/>
      <c r="VLT51" s="151"/>
      <c r="VLU51" s="151"/>
      <c r="VLV51" s="343"/>
      <c r="VLW51" s="343"/>
      <c r="VLX51" s="151"/>
      <c r="VLY51" s="151"/>
      <c r="VLZ51" s="151"/>
      <c r="VMA51" s="343"/>
      <c r="VMB51" s="343"/>
      <c r="VMC51" s="151"/>
      <c r="VMD51" s="151"/>
      <c r="VME51" s="151"/>
      <c r="VMF51" s="343"/>
      <c r="VMG51" s="343"/>
      <c r="VMH51" s="151"/>
      <c r="VMI51" s="151"/>
      <c r="VMJ51" s="151"/>
      <c r="VMK51" s="343"/>
      <c r="VML51" s="343"/>
      <c r="VMM51" s="151"/>
      <c r="VMN51" s="151"/>
      <c r="VMO51" s="151"/>
      <c r="VMP51" s="343"/>
      <c r="VMQ51" s="343"/>
      <c r="VMR51" s="151"/>
      <c r="VMS51" s="151"/>
      <c r="VMT51" s="151"/>
      <c r="VMU51" s="343"/>
      <c r="VMV51" s="343"/>
      <c r="VMW51" s="151"/>
      <c r="VMX51" s="151"/>
      <c r="VMY51" s="151"/>
      <c r="VMZ51" s="343"/>
      <c r="VNA51" s="343"/>
      <c r="VNB51" s="151"/>
      <c r="VNC51" s="151"/>
      <c r="VND51" s="151"/>
      <c r="VNE51" s="343"/>
      <c r="VNF51" s="343"/>
      <c r="VNG51" s="151"/>
      <c r="VNH51" s="151"/>
      <c r="VNI51" s="151"/>
      <c r="VNJ51" s="343"/>
      <c r="VNK51" s="343"/>
      <c r="VNL51" s="151"/>
      <c r="VNM51" s="151"/>
      <c r="VNN51" s="151"/>
      <c r="VNO51" s="343"/>
      <c r="VNP51" s="343"/>
      <c r="VNQ51" s="151"/>
      <c r="VNR51" s="151"/>
      <c r="VNS51" s="151"/>
      <c r="VNT51" s="343"/>
      <c r="VNU51" s="343"/>
      <c r="VNV51" s="151"/>
      <c r="VNW51" s="151"/>
      <c r="VNX51" s="151"/>
      <c r="VNY51" s="343"/>
      <c r="VNZ51" s="343"/>
      <c r="VOA51" s="151"/>
      <c r="VOB51" s="151"/>
      <c r="VOC51" s="151"/>
      <c r="VOD51" s="343"/>
      <c r="VOE51" s="343"/>
      <c r="VOF51" s="151"/>
      <c r="VOG51" s="151"/>
      <c r="VOH51" s="151"/>
      <c r="VOI51" s="343"/>
      <c r="VOJ51" s="343"/>
      <c r="VOK51" s="151"/>
      <c r="VOL51" s="151"/>
      <c r="VOM51" s="151"/>
      <c r="VON51" s="343"/>
      <c r="VOO51" s="343"/>
      <c r="VOP51" s="151"/>
      <c r="VOQ51" s="151"/>
      <c r="VOR51" s="151"/>
      <c r="VOS51" s="343"/>
      <c r="VOT51" s="343"/>
      <c r="VOU51" s="151"/>
      <c r="VOV51" s="151"/>
      <c r="VOW51" s="151"/>
      <c r="VOX51" s="343"/>
      <c r="VOY51" s="343"/>
      <c r="VOZ51" s="151"/>
      <c r="VPA51" s="151"/>
      <c r="VPB51" s="151"/>
      <c r="VPC51" s="343"/>
      <c r="VPD51" s="343"/>
      <c r="VPE51" s="151"/>
      <c r="VPF51" s="151"/>
      <c r="VPG51" s="151"/>
      <c r="VPH51" s="343"/>
      <c r="VPI51" s="343"/>
      <c r="VPJ51" s="151"/>
      <c r="VPK51" s="151"/>
      <c r="VPL51" s="151"/>
      <c r="VPM51" s="343"/>
      <c r="VPN51" s="343"/>
      <c r="VPO51" s="151"/>
      <c r="VPP51" s="151"/>
      <c r="VPQ51" s="151"/>
      <c r="VPR51" s="343"/>
      <c r="VPS51" s="343"/>
      <c r="VPT51" s="151"/>
      <c r="VPU51" s="151"/>
      <c r="VPV51" s="151"/>
      <c r="VPW51" s="343"/>
      <c r="VPX51" s="343"/>
      <c r="VPY51" s="151"/>
      <c r="VPZ51" s="151"/>
      <c r="VQA51" s="151"/>
      <c r="VQB51" s="343"/>
      <c r="VQC51" s="343"/>
      <c r="VQD51" s="151"/>
      <c r="VQE51" s="151"/>
      <c r="VQF51" s="151"/>
      <c r="VQG51" s="343"/>
      <c r="VQH51" s="343"/>
      <c r="VQI51" s="151"/>
      <c r="VQJ51" s="151"/>
      <c r="VQK51" s="151"/>
      <c r="VQL51" s="343"/>
      <c r="VQM51" s="343"/>
      <c r="VQN51" s="151"/>
      <c r="VQO51" s="151"/>
      <c r="VQP51" s="151"/>
      <c r="VQQ51" s="343"/>
      <c r="VQR51" s="343"/>
      <c r="VQS51" s="151"/>
      <c r="VQT51" s="151"/>
      <c r="VQU51" s="151"/>
      <c r="VQV51" s="343"/>
      <c r="VQW51" s="343"/>
      <c r="VQX51" s="151"/>
      <c r="VQY51" s="151"/>
      <c r="VQZ51" s="151"/>
      <c r="VRA51" s="343"/>
      <c r="VRB51" s="343"/>
      <c r="VRC51" s="151"/>
      <c r="VRD51" s="151"/>
      <c r="VRE51" s="151"/>
      <c r="VRF51" s="343"/>
      <c r="VRG51" s="343"/>
      <c r="VRH51" s="151"/>
      <c r="VRI51" s="151"/>
      <c r="VRJ51" s="151"/>
      <c r="VRK51" s="343"/>
      <c r="VRL51" s="343"/>
      <c r="VRM51" s="151"/>
      <c r="VRN51" s="151"/>
      <c r="VRO51" s="151"/>
      <c r="VRP51" s="343"/>
      <c r="VRQ51" s="343"/>
      <c r="VRR51" s="151"/>
      <c r="VRS51" s="151"/>
      <c r="VRT51" s="151"/>
      <c r="VRU51" s="343"/>
      <c r="VRV51" s="343"/>
      <c r="VRW51" s="151"/>
      <c r="VRX51" s="151"/>
      <c r="VRY51" s="151"/>
      <c r="VRZ51" s="343"/>
      <c r="VSA51" s="343"/>
      <c r="VSB51" s="151"/>
      <c r="VSC51" s="151"/>
      <c r="VSD51" s="151"/>
      <c r="VSE51" s="343"/>
      <c r="VSF51" s="343"/>
      <c r="VSG51" s="151"/>
      <c r="VSH51" s="151"/>
      <c r="VSI51" s="151"/>
      <c r="VSJ51" s="343"/>
      <c r="VSK51" s="343"/>
      <c r="VSL51" s="151"/>
      <c r="VSM51" s="151"/>
      <c r="VSN51" s="151"/>
      <c r="VSO51" s="343"/>
      <c r="VSP51" s="343"/>
      <c r="VSQ51" s="151"/>
      <c r="VSR51" s="151"/>
      <c r="VSS51" s="151"/>
      <c r="VST51" s="343"/>
      <c r="VSU51" s="343"/>
      <c r="VSV51" s="151"/>
      <c r="VSW51" s="151"/>
      <c r="VSX51" s="151"/>
      <c r="VSY51" s="343"/>
      <c r="VSZ51" s="343"/>
      <c r="VTA51" s="151"/>
      <c r="VTB51" s="151"/>
      <c r="VTC51" s="151"/>
      <c r="VTD51" s="343"/>
      <c r="VTE51" s="343"/>
      <c r="VTF51" s="151"/>
      <c r="VTG51" s="151"/>
      <c r="VTH51" s="151"/>
      <c r="VTI51" s="343"/>
      <c r="VTJ51" s="343"/>
      <c r="VTK51" s="151"/>
      <c r="VTL51" s="151"/>
      <c r="VTM51" s="151"/>
      <c r="VTN51" s="343"/>
      <c r="VTO51" s="343"/>
      <c r="VTP51" s="151"/>
      <c r="VTQ51" s="151"/>
      <c r="VTR51" s="151"/>
      <c r="VTS51" s="343"/>
      <c r="VTT51" s="343"/>
      <c r="VTU51" s="151"/>
      <c r="VTV51" s="151"/>
      <c r="VTW51" s="151"/>
      <c r="VTX51" s="343"/>
      <c r="VTY51" s="343"/>
      <c r="VTZ51" s="151"/>
      <c r="VUA51" s="151"/>
      <c r="VUB51" s="151"/>
      <c r="VUC51" s="343"/>
      <c r="VUD51" s="343"/>
      <c r="VUE51" s="151"/>
      <c r="VUF51" s="151"/>
      <c r="VUG51" s="151"/>
      <c r="VUH51" s="343"/>
      <c r="VUI51" s="343"/>
      <c r="VUJ51" s="151"/>
      <c r="VUK51" s="151"/>
      <c r="VUL51" s="151"/>
      <c r="VUM51" s="343"/>
      <c r="VUN51" s="343"/>
      <c r="VUO51" s="151"/>
      <c r="VUP51" s="151"/>
      <c r="VUQ51" s="151"/>
      <c r="VUR51" s="343"/>
      <c r="VUS51" s="343"/>
      <c r="VUT51" s="151"/>
      <c r="VUU51" s="151"/>
      <c r="VUV51" s="151"/>
      <c r="VUW51" s="343"/>
      <c r="VUX51" s="343"/>
      <c r="VUY51" s="151"/>
      <c r="VUZ51" s="151"/>
      <c r="VVA51" s="151"/>
      <c r="VVB51" s="343"/>
      <c r="VVC51" s="343"/>
      <c r="VVD51" s="151"/>
      <c r="VVE51" s="151"/>
      <c r="VVF51" s="151"/>
      <c r="VVG51" s="343"/>
      <c r="VVH51" s="343"/>
      <c r="VVI51" s="151"/>
      <c r="VVJ51" s="151"/>
      <c r="VVK51" s="151"/>
      <c r="VVL51" s="343"/>
      <c r="VVM51" s="343"/>
      <c r="VVN51" s="151"/>
      <c r="VVO51" s="151"/>
      <c r="VVP51" s="151"/>
      <c r="VVQ51" s="343"/>
      <c r="VVR51" s="343"/>
      <c r="VVS51" s="151"/>
      <c r="VVT51" s="151"/>
      <c r="VVU51" s="151"/>
      <c r="VVV51" s="343"/>
      <c r="VVW51" s="343"/>
      <c r="VVX51" s="151"/>
      <c r="VVY51" s="151"/>
      <c r="VVZ51" s="151"/>
      <c r="VWA51" s="343"/>
      <c r="VWB51" s="343"/>
      <c r="VWC51" s="151"/>
      <c r="VWD51" s="151"/>
      <c r="VWE51" s="151"/>
      <c r="VWF51" s="343"/>
      <c r="VWG51" s="343"/>
      <c r="VWH51" s="151"/>
      <c r="VWI51" s="151"/>
      <c r="VWJ51" s="151"/>
      <c r="VWK51" s="343"/>
      <c r="VWL51" s="343"/>
      <c r="VWM51" s="151"/>
      <c r="VWN51" s="151"/>
      <c r="VWO51" s="151"/>
      <c r="VWP51" s="343"/>
      <c r="VWQ51" s="343"/>
      <c r="VWR51" s="151"/>
      <c r="VWS51" s="151"/>
      <c r="VWT51" s="151"/>
      <c r="VWU51" s="343"/>
      <c r="VWV51" s="343"/>
      <c r="VWW51" s="151"/>
      <c r="VWX51" s="151"/>
      <c r="VWY51" s="151"/>
      <c r="VWZ51" s="343"/>
      <c r="VXA51" s="343"/>
      <c r="VXB51" s="151"/>
      <c r="VXC51" s="151"/>
      <c r="VXD51" s="151"/>
      <c r="VXE51" s="343"/>
      <c r="VXF51" s="343"/>
      <c r="VXG51" s="151"/>
      <c r="VXH51" s="151"/>
      <c r="VXI51" s="151"/>
      <c r="VXJ51" s="343"/>
      <c r="VXK51" s="343"/>
      <c r="VXL51" s="151"/>
      <c r="VXM51" s="151"/>
      <c r="VXN51" s="151"/>
      <c r="VXO51" s="343"/>
      <c r="VXP51" s="343"/>
      <c r="VXQ51" s="151"/>
      <c r="VXR51" s="151"/>
      <c r="VXS51" s="151"/>
      <c r="VXT51" s="343"/>
      <c r="VXU51" s="343"/>
      <c r="VXV51" s="151"/>
      <c r="VXW51" s="151"/>
      <c r="VXX51" s="151"/>
      <c r="VXY51" s="343"/>
      <c r="VXZ51" s="343"/>
      <c r="VYA51" s="151"/>
      <c r="VYB51" s="151"/>
      <c r="VYC51" s="151"/>
      <c r="VYD51" s="343"/>
      <c r="VYE51" s="343"/>
      <c r="VYF51" s="151"/>
      <c r="VYG51" s="151"/>
      <c r="VYH51" s="151"/>
      <c r="VYI51" s="343"/>
      <c r="VYJ51" s="343"/>
      <c r="VYK51" s="151"/>
      <c r="VYL51" s="151"/>
      <c r="VYM51" s="151"/>
      <c r="VYN51" s="343"/>
      <c r="VYO51" s="343"/>
      <c r="VYP51" s="151"/>
      <c r="VYQ51" s="151"/>
      <c r="VYR51" s="151"/>
      <c r="VYS51" s="343"/>
      <c r="VYT51" s="343"/>
      <c r="VYU51" s="151"/>
      <c r="VYV51" s="151"/>
      <c r="VYW51" s="151"/>
      <c r="VYX51" s="343"/>
      <c r="VYY51" s="343"/>
      <c r="VYZ51" s="151"/>
      <c r="VZA51" s="151"/>
      <c r="VZB51" s="151"/>
      <c r="VZC51" s="343"/>
      <c r="VZD51" s="343"/>
      <c r="VZE51" s="151"/>
      <c r="VZF51" s="151"/>
      <c r="VZG51" s="151"/>
      <c r="VZH51" s="343"/>
      <c r="VZI51" s="343"/>
      <c r="VZJ51" s="151"/>
      <c r="VZK51" s="151"/>
      <c r="VZL51" s="151"/>
      <c r="VZM51" s="343"/>
      <c r="VZN51" s="343"/>
      <c r="VZO51" s="151"/>
      <c r="VZP51" s="151"/>
      <c r="VZQ51" s="151"/>
      <c r="VZR51" s="343"/>
      <c r="VZS51" s="343"/>
      <c r="VZT51" s="151"/>
      <c r="VZU51" s="151"/>
      <c r="VZV51" s="151"/>
      <c r="VZW51" s="343"/>
      <c r="VZX51" s="343"/>
      <c r="VZY51" s="151"/>
      <c r="VZZ51" s="151"/>
      <c r="WAA51" s="151"/>
      <c r="WAB51" s="343"/>
      <c r="WAC51" s="343"/>
      <c r="WAD51" s="151"/>
      <c r="WAE51" s="151"/>
      <c r="WAF51" s="151"/>
      <c r="WAG51" s="343"/>
      <c r="WAH51" s="343"/>
      <c r="WAI51" s="151"/>
      <c r="WAJ51" s="151"/>
      <c r="WAK51" s="151"/>
      <c r="WAL51" s="343"/>
      <c r="WAM51" s="343"/>
      <c r="WAN51" s="151"/>
      <c r="WAO51" s="151"/>
      <c r="WAP51" s="151"/>
      <c r="WAQ51" s="343"/>
      <c r="WAR51" s="343"/>
      <c r="WAS51" s="151"/>
      <c r="WAT51" s="151"/>
      <c r="WAU51" s="151"/>
      <c r="WAV51" s="343"/>
      <c r="WAW51" s="343"/>
      <c r="WAX51" s="151"/>
      <c r="WAY51" s="151"/>
      <c r="WAZ51" s="151"/>
      <c r="WBA51" s="343"/>
      <c r="WBB51" s="343"/>
      <c r="WBC51" s="151"/>
      <c r="WBD51" s="151"/>
      <c r="WBE51" s="151"/>
      <c r="WBF51" s="343"/>
      <c r="WBG51" s="343"/>
      <c r="WBH51" s="151"/>
      <c r="WBI51" s="151"/>
      <c r="WBJ51" s="151"/>
      <c r="WBK51" s="343"/>
      <c r="WBL51" s="343"/>
      <c r="WBM51" s="151"/>
      <c r="WBN51" s="151"/>
      <c r="WBO51" s="151"/>
      <c r="WBP51" s="343"/>
      <c r="WBQ51" s="343"/>
      <c r="WBR51" s="151"/>
      <c r="WBS51" s="151"/>
      <c r="WBT51" s="151"/>
      <c r="WBU51" s="343"/>
      <c r="WBV51" s="343"/>
      <c r="WBW51" s="151"/>
      <c r="WBX51" s="151"/>
      <c r="WBY51" s="151"/>
      <c r="WBZ51" s="343"/>
      <c r="WCA51" s="343"/>
      <c r="WCB51" s="151"/>
      <c r="WCC51" s="151"/>
      <c r="WCD51" s="151"/>
      <c r="WCE51" s="343"/>
      <c r="WCF51" s="343"/>
      <c r="WCG51" s="151"/>
      <c r="WCH51" s="151"/>
      <c r="WCI51" s="151"/>
      <c r="WCJ51" s="343"/>
      <c r="WCK51" s="343"/>
      <c r="WCL51" s="151"/>
      <c r="WCM51" s="151"/>
      <c r="WCN51" s="151"/>
      <c r="WCO51" s="343"/>
      <c r="WCP51" s="343"/>
      <c r="WCQ51" s="151"/>
      <c r="WCR51" s="151"/>
      <c r="WCS51" s="151"/>
      <c r="WCT51" s="343"/>
      <c r="WCU51" s="343"/>
      <c r="WCV51" s="151"/>
      <c r="WCW51" s="151"/>
      <c r="WCX51" s="151"/>
      <c r="WCY51" s="343"/>
      <c r="WCZ51" s="343"/>
      <c r="WDA51" s="151"/>
      <c r="WDB51" s="151"/>
      <c r="WDC51" s="151"/>
      <c r="WDD51" s="343"/>
      <c r="WDE51" s="343"/>
      <c r="WDF51" s="151"/>
      <c r="WDG51" s="151"/>
      <c r="WDH51" s="151"/>
      <c r="WDI51" s="343"/>
      <c r="WDJ51" s="343"/>
      <c r="WDK51" s="151"/>
      <c r="WDL51" s="151"/>
      <c r="WDM51" s="151"/>
      <c r="WDN51" s="343"/>
      <c r="WDO51" s="343"/>
      <c r="WDP51" s="151"/>
      <c r="WDQ51" s="151"/>
      <c r="WDR51" s="151"/>
      <c r="WDS51" s="343"/>
      <c r="WDT51" s="343"/>
      <c r="WDU51" s="151"/>
      <c r="WDV51" s="151"/>
      <c r="WDW51" s="151"/>
      <c r="WDX51" s="343"/>
      <c r="WDY51" s="343"/>
      <c r="WDZ51" s="151"/>
      <c r="WEA51" s="151"/>
      <c r="WEB51" s="151"/>
      <c r="WEC51" s="343"/>
      <c r="WED51" s="343"/>
      <c r="WEE51" s="151"/>
      <c r="WEF51" s="151"/>
      <c r="WEG51" s="151"/>
      <c r="WEH51" s="343"/>
      <c r="WEI51" s="343"/>
      <c r="WEJ51" s="151"/>
      <c r="WEK51" s="151"/>
      <c r="WEL51" s="151"/>
      <c r="WEM51" s="343"/>
      <c r="WEN51" s="343"/>
      <c r="WEO51" s="151"/>
      <c r="WEP51" s="151"/>
      <c r="WEQ51" s="151"/>
      <c r="WER51" s="343"/>
      <c r="WES51" s="343"/>
      <c r="WET51" s="151"/>
      <c r="WEU51" s="151"/>
      <c r="WEV51" s="151"/>
      <c r="WEW51" s="343"/>
      <c r="WEX51" s="343"/>
      <c r="WEY51" s="151"/>
      <c r="WEZ51" s="151"/>
      <c r="WFA51" s="151"/>
      <c r="WFB51" s="343"/>
      <c r="WFC51" s="343"/>
      <c r="WFD51" s="151"/>
      <c r="WFE51" s="151"/>
      <c r="WFF51" s="151"/>
      <c r="WFG51" s="343"/>
      <c r="WFH51" s="343"/>
      <c r="WFI51" s="151"/>
      <c r="WFJ51" s="151"/>
      <c r="WFK51" s="151"/>
      <c r="WFL51" s="343"/>
      <c r="WFM51" s="343"/>
      <c r="WFN51" s="151"/>
      <c r="WFO51" s="151"/>
      <c r="WFP51" s="151"/>
      <c r="WFQ51" s="343"/>
      <c r="WFR51" s="343"/>
      <c r="WFS51" s="151"/>
      <c r="WFT51" s="151"/>
      <c r="WFU51" s="151"/>
      <c r="WFV51" s="343"/>
      <c r="WFW51" s="343"/>
      <c r="WFX51" s="151"/>
      <c r="WFY51" s="151"/>
      <c r="WFZ51" s="151"/>
      <c r="WGA51" s="343"/>
      <c r="WGB51" s="343"/>
      <c r="WGC51" s="151"/>
      <c r="WGD51" s="151"/>
      <c r="WGE51" s="151"/>
      <c r="WGF51" s="343"/>
      <c r="WGG51" s="343"/>
      <c r="WGH51" s="151"/>
      <c r="WGI51" s="151"/>
      <c r="WGJ51" s="151"/>
      <c r="WGK51" s="343"/>
      <c r="WGL51" s="343"/>
      <c r="WGM51" s="151"/>
      <c r="WGN51" s="151"/>
      <c r="WGO51" s="151"/>
      <c r="WGP51" s="343"/>
      <c r="WGQ51" s="343"/>
      <c r="WGR51" s="151"/>
      <c r="WGS51" s="151"/>
      <c r="WGT51" s="151"/>
      <c r="WGU51" s="343"/>
      <c r="WGV51" s="343"/>
      <c r="WGW51" s="151"/>
      <c r="WGX51" s="151"/>
      <c r="WGY51" s="151"/>
      <c r="WGZ51" s="343"/>
      <c r="WHA51" s="343"/>
      <c r="WHB51" s="151"/>
      <c r="WHC51" s="151"/>
      <c r="WHD51" s="151"/>
      <c r="WHE51" s="343"/>
      <c r="WHF51" s="343"/>
      <c r="WHG51" s="151"/>
      <c r="WHH51" s="151"/>
      <c r="WHI51" s="151"/>
      <c r="WHJ51" s="343"/>
      <c r="WHK51" s="343"/>
      <c r="WHL51" s="151"/>
      <c r="WHM51" s="151"/>
      <c r="WHN51" s="151"/>
      <c r="WHO51" s="343"/>
      <c r="WHP51" s="343"/>
      <c r="WHQ51" s="151"/>
      <c r="WHR51" s="151"/>
      <c r="WHS51" s="151"/>
      <c r="WHT51" s="343"/>
      <c r="WHU51" s="343"/>
      <c r="WHV51" s="151"/>
      <c r="WHW51" s="151"/>
      <c r="WHX51" s="151"/>
      <c r="WHY51" s="343"/>
      <c r="WHZ51" s="343"/>
      <c r="WIA51" s="151"/>
      <c r="WIB51" s="151"/>
      <c r="WIC51" s="151"/>
      <c r="WID51" s="343"/>
      <c r="WIE51" s="343"/>
      <c r="WIF51" s="151"/>
      <c r="WIG51" s="151"/>
      <c r="WIH51" s="151"/>
      <c r="WII51" s="343"/>
      <c r="WIJ51" s="343"/>
      <c r="WIK51" s="151"/>
      <c r="WIL51" s="151"/>
      <c r="WIM51" s="151"/>
      <c r="WIN51" s="343"/>
      <c r="WIO51" s="343"/>
      <c r="WIP51" s="151"/>
      <c r="WIQ51" s="151"/>
      <c r="WIR51" s="151"/>
      <c r="WIS51" s="343"/>
      <c r="WIT51" s="343"/>
      <c r="WIU51" s="151"/>
      <c r="WIV51" s="151"/>
      <c r="WIW51" s="151"/>
      <c r="WIX51" s="343"/>
      <c r="WIY51" s="343"/>
      <c r="WIZ51" s="151"/>
      <c r="WJA51" s="151"/>
      <c r="WJB51" s="151"/>
      <c r="WJC51" s="343"/>
      <c r="WJD51" s="343"/>
      <c r="WJE51" s="151"/>
      <c r="WJF51" s="151"/>
      <c r="WJG51" s="151"/>
      <c r="WJH51" s="343"/>
      <c r="WJI51" s="343"/>
      <c r="WJJ51" s="151"/>
      <c r="WJK51" s="151"/>
      <c r="WJL51" s="151"/>
      <c r="WJM51" s="343"/>
      <c r="WJN51" s="343"/>
      <c r="WJO51" s="151"/>
      <c r="WJP51" s="151"/>
      <c r="WJQ51" s="151"/>
      <c r="WJR51" s="343"/>
      <c r="WJS51" s="343"/>
      <c r="WJT51" s="151"/>
      <c r="WJU51" s="151"/>
      <c r="WJV51" s="151"/>
      <c r="WJW51" s="343"/>
      <c r="WJX51" s="343"/>
      <c r="WJY51" s="151"/>
      <c r="WJZ51" s="151"/>
      <c r="WKA51" s="151"/>
      <c r="WKB51" s="343"/>
      <c r="WKC51" s="343"/>
      <c r="WKD51" s="151"/>
      <c r="WKE51" s="151"/>
      <c r="WKF51" s="151"/>
      <c r="WKG51" s="343"/>
      <c r="WKH51" s="343"/>
      <c r="WKI51" s="151"/>
      <c r="WKJ51" s="151"/>
      <c r="WKK51" s="151"/>
      <c r="WKL51" s="343"/>
      <c r="WKM51" s="343"/>
      <c r="WKN51" s="151"/>
      <c r="WKO51" s="151"/>
      <c r="WKP51" s="151"/>
      <c r="WKQ51" s="343"/>
      <c r="WKR51" s="343"/>
      <c r="WKS51" s="151"/>
      <c r="WKT51" s="151"/>
      <c r="WKU51" s="151"/>
      <c r="WKV51" s="343"/>
      <c r="WKW51" s="343"/>
      <c r="WKX51" s="151"/>
      <c r="WKY51" s="151"/>
      <c r="WKZ51" s="151"/>
      <c r="WLA51" s="343"/>
      <c r="WLB51" s="343"/>
      <c r="WLC51" s="151"/>
      <c r="WLD51" s="151"/>
      <c r="WLE51" s="151"/>
      <c r="WLF51" s="343"/>
      <c r="WLG51" s="343"/>
      <c r="WLH51" s="151"/>
      <c r="WLI51" s="151"/>
      <c r="WLJ51" s="151"/>
      <c r="WLK51" s="343"/>
      <c r="WLL51" s="343"/>
      <c r="WLM51" s="151"/>
      <c r="WLN51" s="151"/>
      <c r="WLO51" s="151"/>
      <c r="WLP51" s="343"/>
      <c r="WLQ51" s="343"/>
      <c r="WLR51" s="151"/>
      <c r="WLS51" s="151"/>
      <c r="WLT51" s="151"/>
      <c r="WLU51" s="343"/>
      <c r="WLV51" s="343"/>
      <c r="WLW51" s="151"/>
      <c r="WLX51" s="151"/>
      <c r="WLY51" s="151"/>
      <c r="WLZ51" s="343"/>
      <c r="WMA51" s="343"/>
      <c r="WMB51" s="151"/>
      <c r="WMC51" s="151"/>
      <c r="WMD51" s="151"/>
      <c r="WME51" s="343"/>
      <c r="WMF51" s="343"/>
      <c r="WMG51" s="151"/>
      <c r="WMH51" s="151"/>
      <c r="WMI51" s="151"/>
      <c r="WMJ51" s="343"/>
      <c r="WMK51" s="343"/>
      <c r="WML51" s="151"/>
      <c r="WMM51" s="151"/>
      <c r="WMN51" s="151"/>
      <c r="WMO51" s="343"/>
      <c r="WMP51" s="343"/>
      <c r="WMQ51" s="151"/>
      <c r="WMR51" s="151"/>
      <c r="WMS51" s="151"/>
      <c r="WMT51" s="343"/>
      <c r="WMU51" s="343"/>
      <c r="WMV51" s="151"/>
      <c r="WMW51" s="151"/>
      <c r="WMX51" s="151"/>
      <c r="WMY51" s="343"/>
      <c r="WMZ51" s="343"/>
      <c r="WNA51" s="151"/>
      <c r="WNB51" s="151"/>
      <c r="WNC51" s="151"/>
      <c r="WND51" s="343"/>
      <c r="WNE51" s="343"/>
      <c r="WNF51" s="151"/>
      <c r="WNG51" s="151"/>
      <c r="WNH51" s="151"/>
      <c r="WNI51" s="343"/>
      <c r="WNJ51" s="343"/>
      <c r="WNK51" s="151"/>
      <c r="WNL51" s="151"/>
      <c r="WNM51" s="151"/>
      <c r="WNN51" s="343"/>
      <c r="WNO51" s="343"/>
      <c r="WNP51" s="151"/>
      <c r="WNQ51" s="151"/>
      <c r="WNR51" s="151"/>
      <c r="WNS51" s="343"/>
      <c r="WNT51" s="343"/>
      <c r="WNU51" s="151"/>
      <c r="WNV51" s="151"/>
      <c r="WNW51" s="151"/>
      <c r="WNX51" s="343"/>
      <c r="WNY51" s="343"/>
      <c r="WNZ51" s="151"/>
      <c r="WOA51" s="151"/>
      <c r="WOB51" s="151"/>
      <c r="WOC51" s="343"/>
      <c r="WOD51" s="343"/>
      <c r="WOE51" s="151"/>
      <c r="WOF51" s="151"/>
      <c r="WOG51" s="151"/>
      <c r="WOH51" s="343"/>
      <c r="WOI51" s="343"/>
      <c r="WOJ51" s="151"/>
      <c r="WOK51" s="151"/>
      <c r="WOL51" s="151"/>
      <c r="WOM51" s="343"/>
      <c r="WON51" s="343"/>
      <c r="WOO51" s="151"/>
      <c r="WOP51" s="151"/>
      <c r="WOQ51" s="151"/>
      <c r="WOR51" s="343"/>
      <c r="WOS51" s="343"/>
      <c r="WOT51" s="151"/>
      <c r="WOU51" s="151"/>
      <c r="WOV51" s="151"/>
      <c r="WOW51" s="343"/>
      <c r="WOX51" s="343"/>
      <c r="WOY51" s="151"/>
      <c r="WOZ51" s="151"/>
      <c r="WPA51" s="151"/>
      <c r="WPB51" s="343"/>
      <c r="WPC51" s="343"/>
      <c r="WPD51" s="151"/>
      <c r="WPE51" s="151"/>
      <c r="WPF51" s="151"/>
      <c r="WPG51" s="343"/>
      <c r="WPH51" s="343"/>
      <c r="WPI51" s="151"/>
      <c r="WPJ51" s="151"/>
      <c r="WPK51" s="151"/>
      <c r="WPL51" s="343"/>
      <c r="WPM51" s="343"/>
      <c r="WPN51" s="151"/>
      <c r="WPO51" s="151"/>
      <c r="WPP51" s="151"/>
      <c r="WPQ51" s="343"/>
      <c r="WPR51" s="343"/>
      <c r="WPS51" s="151"/>
      <c r="WPT51" s="151"/>
      <c r="WPU51" s="151"/>
      <c r="WPV51" s="343"/>
      <c r="WPW51" s="343"/>
      <c r="WPX51" s="151"/>
      <c r="WPY51" s="151"/>
      <c r="WPZ51" s="151"/>
      <c r="WQA51" s="343"/>
      <c r="WQB51" s="343"/>
      <c r="WQC51" s="151"/>
      <c r="WQD51" s="151"/>
      <c r="WQE51" s="151"/>
      <c r="WQF51" s="343"/>
      <c r="WQG51" s="343"/>
      <c r="WQH51" s="151"/>
      <c r="WQI51" s="151"/>
      <c r="WQJ51" s="151"/>
      <c r="WQK51" s="343"/>
      <c r="WQL51" s="343"/>
      <c r="WQM51" s="151"/>
      <c r="WQN51" s="151"/>
      <c r="WQO51" s="151"/>
      <c r="WQP51" s="343"/>
      <c r="WQQ51" s="343"/>
      <c r="WQR51" s="151"/>
      <c r="WQS51" s="151"/>
      <c r="WQT51" s="151"/>
      <c r="WQU51" s="343"/>
      <c r="WQV51" s="343"/>
      <c r="WQW51" s="151"/>
      <c r="WQX51" s="151"/>
      <c r="WQY51" s="151"/>
      <c r="WQZ51" s="343"/>
      <c r="WRA51" s="343"/>
      <c r="WRB51" s="151"/>
      <c r="WRC51" s="151"/>
      <c r="WRD51" s="151"/>
      <c r="WRE51" s="343"/>
      <c r="WRF51" s="343"/>
      <c r="WRG51" s="151"/>
      <c r="WRH51" s="151"/>
      <c r="WRI51" s="151"/>
      <c r="WRJ51" s="343"/>
      <c r="WRK51" s="343"/>
      <c r="WRL51" s="151"/>
      <c r="WRM51" s="151"/>
      <c r="WRN51" s="151"/>
      <c r="WRO51" s="343"/>
      <c r="WRP51" s="343"/>
      <c r="WRQ51" s="151"/>
      <c r="WRR51" s="151"/>
      <c r="WRS51" s="151"/>
      <c r="WRT51" s="343"/>
      <c r="WRU51" s="343"/>
      <c r="WRV51" s="151"/>
      <c r="WRW51" s="151"/>
      <c r="WRX51" s="151"/>
      <c r="WRY51" s="343"/>
      <c r="WRZ51" s="343"/>
      <c r="WSA51" s="151"/>
      <c r="WSB51" s="151"/>
      <c r="WSC51" s="151"/>
      <c r="WSD51" s="343"/>
      <c r="WSE51" s="343"/>
      <c r="WSF51" s="151"/>
      <c r="WSG51" s="151"/>
      <c r="WSH51" s="151"/>
      <c r="WSI51" s="343"/>
      <c r="WSJ51" s="343"/>
      <c r="WSK51" s="151"/>
      <c r="WSL51" s="151"/>
      <c r="WSM51" s="151"/>
      <c r="WSN51" s="343"/>
      <c r="WSO51" s="343"/>
      <c r="WSP51" s="151"/>
      <c r="WSQ51" s="151"/>
      <c r="WSR51" s="151"/>
      <c r="WSS51" s="343"/>
      <c r="WST51" s="343"/>
      <c r="WSU51" s="151"/>
      <c r="WSV51" s="151"/>
      <c r="WSW51" s="151"/>
      <c r="WSX51" s="343"/>
      <c r="WSY51" s="343"/>
      <c r="WSZ51" s="151"/>
      <c r="WTA51" s="151"/>
      <c r="WTB51" s="151"/>
      <c r="WTC51" s="343"/>
      <c r="WTD51" s="343"/>
      <c r="WTE51" s="151"/>
      <c r="WTF51" s="151"/>
      <c r="WTG51" s="151"/>
      <c r="WTH51" s="343"/>
      <c r="WTI51" s="343"/>
      <c r="WTJ51" s="151"/>
      <c r="WTK51" s="151"/>
      <c r="WTL51" s="151"/>
      <c r="WTM51" s="343"/>
      <c r="WTN51" s="343"/>
      <c r="WTO51" s="151"/>
      <c r="WTP51" s="151"/>
      <c r="WTQ51" s="151"/>
      <c r="WTR51" s="343"/>
      <c r="WTS51" s="343"/>
      <c r="WTT51" s="151"/>
      <c r="WTU51" s="151"/>
      <c r="WTV51" s="151"/>
      <c r="WTW51" s="343"/>
      <c r="WTX51" s="343"/>
      <c r="WTY51" s="151"/>
      <c r="WTZ51" s="151"/>
      <c r="WUA51" s="151"/>
      <c r="WUB51" s="343"/>
      <c r="WUC51" s="343"/>
      <c r="WUD51" s="151"/>
      <c r="WUE51" s="151"/>
      <c r="WUF51" s="151"/>
      <c r="WUG51" s="343"/>
      <c r="WUH51" s="343"/>
      <c r="WUI51" s="151"/>
      <c r="WUJ51" s="151"/>
      <c r="WUK51" s="151"/>
      <c r="WUL51" s="343"/>
      <c r="WUM51" s="343"/>
      <c r="WUN51" s="151"/>
      <c r="WUO51" s="151"/>
      <c r="WUP51" s="151"/>
      <c r="WUQ51" s="343"/>
      <c r="WUR51" s="343"/>
      <c r="WUS51" s="151"/>
      <c r="WUT51" s="151"/>
      <c r="WUU51" s="151"/>
      <c r="WUV51" s="343"/>
      <c r="WUW51" s="343"/>
      <c r="WUX51" s="151"/>
      <c r="WUY51" s="151"/>
      <c r="WUZ51" s="151"/>
      <c r="WVA51" s="343"/>
      <c r="WVB51" s="343"/>
      <c r="WVC51" s="151"/>
      <c r="WVD51" s="151"/>
      <c r="WVE51" s="151"/>
      <c r="WVF51" s="343"/>
      <c r="WVG51" s="343"/>
      <c r="WVH51" s="151"/>
      <c r="WVI51" s="151"/>
      <c r="WVJ51" s="151"/>
      <c r="WVK51" s="343"/>
      <c r="WVL51" s="343"/>
      <c r="WVM51" s="151"/>
      <c r="WVN51" s="151"/>
      <c r="WVO51" s="151"/>
      <c r="WVP51" s="343"/>
      <c r="WVQ51" s="343"/>
      <c r="WVR51" s="151"/>
      <c r="WVS51" s="151"/>
      <c r="WVT51" s="151"/>
      <c r="WVU51" s="343"/>
      <c r="WVV51" s="343"/>
      <c r="WVW51" s="151"/>
      <c r="WVX51" s="151"/>
      <c r="WVY51" s="151"/>
      <c r="WVZ51" s="343"/>
      <c r="WWA51" s="343"/>
      <c r="WWB51" s="151"/>
      <c r="WWC51" s="151"/>
      <c r="WWD51" s="151"/>
      <c r="WWE51" s="343"/>
      <c r="WWF51" s="343"/>
      <c r="WWG51" s="151"/>
      <c r="WWH51" s="151"/>
      <c r="WWI51" s="151"/>
      <c r="WWJ51" s="343"/>
      <c r="WWK51" s="343"/>
      <c r="WWL51" s="151"/>
      <c r="WWM51" s="151"/>
      <c r="WWN51" s="151"/>
      <c r="WWO51" s="343"/>
      <c r="WWP51" s="343"/>
      <c r="WWQ51" s="151"/>
      <c r="WWR51" s="151"/>
      <c r="WWS51" s="151"/>
      <c r="WWT51" s="343"/>
      <c r="WWU51" s="343"/>
      <c r="WWV51" s="151"/>
      <c r="WWW51" s="151"/>
      <c r="WWX51" s="151"/>
      <c r="WWY51" s="343"/>
      <c r="WWZ51" s="343"/>
      <c r="WXA51" s="151"/>
      <c r="WXB51" s="151"/>
      <c r="WXC51" s="151"/>
      <c r="WXD51" s="343"/>
      <c r="WXE51" s="343"/>
      <c r="WXF51" s="151"/>
      <c r="WXG51" s="151"/>
      <c r="WXH51" s="151"/>
      <c r="WXI51" s="343"/>
      <c r="WXJ51" s="343"/>
      <c r="WXK51" s="151"/>
      <c r="WXL51" s="151"/>
      <c r="WXM51" s="151"/>
      <c r="WXN51" s="343"/>
      <c r="WXO51" s="343"/>
      <c r="WXP51" s="151"/>
      <c r="WXQ51" s="151"/>
      <c r="WXR51" s="151"/>
      <c r="WXS51" s="343"/>
      <c r="WXT51" s="343"/>
      <c r="WXU51" s="151"/>
      <c r="WXV51" s="151"/>
      <c r="WXW51" s="151"/>
      <c r="WXX51" s="343"/>
      <c r="WXY51" s="343"/>
      <c r="WXZ51" s="151"/>
      <c r="WYA51" s="151"/>
      <c r="WYB51" s="151"/>
      <c r="WYC51" s="343"/>
      <c r="WYD51" s="343"/>
      <c r="WYE51" s="151"/>
      <c r="WYF51" s="151"/>
      <c r="WYG51" s="151"/>
      <c r="WYH51" s="343"/>
      <c r="WYI51" s="343"/>
      <c r="WYJ51" s="151"/>
      <c r="WYK51" s="151"/>
      <c r="WYL51" s="151"/>
      <c r="WYM51" s="343"/>
      <c r="WYN51" s="343"/>
      <c r="WYO51" s="151"/>
      <c r="WYP51" s="151"/>
      <c r="WYQ51" s="151"/>
      <c r="WYR51" s="343"/>
      <c r="WYS51" s="343"/>
      <c r="WYT51" s="151"/>
      <c r="WYU51" s="151"/>
      <c r="WYV51" s="151"/>
      <c r="WYW51" s="343"/>
      <c r="WYX51" s="343"/>
      <c r="WYY51" s="151"/>
      <c r="WYZ51" s="151"/>
      <c r="WZA51" s="151"/>
      <c r="WZB51" s="343"/>
      <c r="WZC51" s="343"/>
      <c r="WZD51" s="151"/>
      <c r="WZE51" s="151"/>
      <c r="WZF51" s="151"/>
      <c r="WZG51" s="343"/>
      <c r="WZH51" s="343"/>
      <c r="WZI51" s="151"/>
      <c r="WZJ51" s="151"/>
      <c r="WZK51" s="151"/>
      <c r="WZL51" s="343"/>
      <c r="WZM51" s="343"/>
      <c r="WZN51" s="151"/>
      <c r="WZO51" s="151"/>
      <c r="WZP51" s="151"/>
      <c r="WZQ51" s="343"/>
      <c r="WZR51" s="343"/>
      <c r="WZS51" s="151"/>
      <c r="WZT51" s="151"/>
      <c r="WZU51" s="151"/>
      <c r="WZV51" s="343"/>
      <c r="WZW51" s="343"/>
      <c r="WZX51" s="151"/>
      <c r="WZY51" s="151"/>
      <c r="WZZ51" s="151"/>
      <c r="XAA51" s="343"/>
      <c r="XAB51" s="343"/>
      <c r="XAC51" s="151"/>
      <c r="XAD51" s="151"/>
      <c r="XAE51" s="151"/>
      <c r="XAF51" s="343"/>
      <c r="XAG51" s="343"/>
      <c r="XAH51" s="151"/>
      <c r="XAI51" s="151"/>
      <c r="XAJ51" s="151"/>
      <c r="XAK51" s="343"/>
      <c r="XAL51" s="343"/>
      <c r="XAM51" s="151"/>
      <c r="XAN51" s="151"/>
      <c r="XAO51" s="151"/>
      <c r="XAP51" s="343"/>
      <c r="XAQ51" s="343"/>
      <c r="XAR51" s="151"/>
      <c r="XAS51" s="151"/>
      <c r="XAT51" s="151"/>
      <c r="XAU51" s="343"/>
      <c r="XAV51" s="343"/>
      <c r="XAW51" s="151"/>
      <c r="XAX51" s="151"/>
      <c r="XAY51" s="151"/>
      <c r="XAZ51" s="343"/>
      <c r="XBA51" s="343"/>
      <c r="XBB51" s="151"/>
      <c r="XBC51" s="151"/>
      <c r="XBD51" s="151"/>
      <c r="XBE51" s="343"/>
      <c r="XBF51" s="343"/>
      <c r="XBG51" s="151"/>
      <c r="XBH51" s="151"/>
      <c r="XBI51" s="151"/>
      <c r="XBJ51" s="343"/>
      <c r="XBK51" s="343"/>
      <c r="XBL51" s="151"/>
      <c r="XBM51" s="151"/>
      <c r="XBN51" s="151"/>
      <c r="XBO51" s="343"/>
      <c r="XBP51" s="343"/>
      <c r="XBQ51" s="151"/>
      <c r="XBR51" s="151"/>
      <c r="XBS51" s="151"/>
      <c r="XBT51" s="343"/>
      <c r="XBU51" s="343"/>
      <c r="XBV51" s="151"/>
      <c r="XBW51" s="151"/>
      <c r="XBX51" s="151"/>
      <c r="XBY51" s="343"/>
      <c r="XBZ51" s="343"/>
      <c r="XCA51" s="151"/>
      <c r="XCB51" s="151"/>
      <c r="XCC51" s="151"/>
      <c r="XCD51" s="343"/>
      <c r="XCE51" s="343"/>
      <c r="XCF51" s="151"/>
      <c r="XCG51" s="151"/>
      <c r="XCH51" s="151"/>
      <c r="XCI51" s="343"/>
      <c r="XCJ51" s="343"/>
      <c r="XCK51" s="151"/>
      <c r="XCL51" s="151"/>
      <c r="XCM51" s="151"/>
      <c r="XCN51" s="343"/>
      <c r="XCO51" s="343"/>
      <c r="XCP51" s="151"/>
      <c r="XCQ51" s="151"/>
      <c r="XCR51" s="151"/>
      <c r="XCS51" s="343"/>
      <c r="XCT51" s="343"/>
      <c r="XCU51" s="151"/>
      <c r="XCV51" s="151"/>
      <c r="XCW51" s="151"/>
      <c r="XCX51" s="343"/>
      <c r="XCY51" s="343"/>
      <c r="XCZ51" s="151"/>
      <c r="XDA51" s="151"/>
      <c r="XDB51" s="151"/>
      <c r="XDC51" s="343"/>
      <c r="XDD51" s="343"/>
      <c r="XDE51" s="151"/>
      <c r="XDF51" s="151"/>
      <c r="XDG51" s="151"/>
      <c r="XDH51" s="343"/>
      <c r="XDI51" s="343"/>
      <c r="XDJ51" s="151"/>
      <c r="XDK51" s="151"/>
      <c r="XDL51" s="151"/>
      <c r="XDM51" s="343"/>
      <c r="XDN51" s="343"/>
      <c r="XDO51" s="151"/>
      <c r="XDP51" s="151"/>
      <c r="XDQ51" s="151"/>
      <c r="XDR51" s="343"/>
      <c r="XDS51" s="343"/>
      <c r="XDT51" s="151"/>
      <c r="XDU51" s="151"/>
      <c r="XDV51" s="151"/>
      <c r="XDW51" s="343"/>
      <c r="XDX51" s="343"/>
      <c r="XDY51" s="151"/>
      <c r="XDZ51" s="151"/>
      <c r="XEA51" s="151"/>
      <c r="XEB51" s="343"/>
      <c r="XEC51" s="343"/>
      <c r="XED51" s="151"/>
      <c r="XEE51" s="151"/>
      <c r="XEF51" s="151"/>
      <c r="XEG51" s="343"/>
      <c r="XEH51" s="343"/>
      <c r="XEI51" s="151"/>
      <c r="XEJ51" s="151"/>
      <c r="XEK51" s="151"/>
      <c r="XEL51" s="343"/>
      <c r="XEM51" s="343"/>
      <c r="XEN51" s="151"/>
      <c r="XEO51" s="151"/>
      <c r="XEP51" s="151"/>
      <c r="XEQ51" s="343"/>
      <c r="XER51" s="343"/>
      <c r="XES51" s="151"/>
      <c r="XET51" s="151"/>
      <c r="XEU51" s="151"/>
      <c r="XEV51" s="343"/>
      <c r="XEW51" s="343"/>
      <c r="XEX51" s="151"/>
      <c r="XEY51" s="151"/>
      <c r="XEZ51" s="151"/>
      <c r="XFA51" s="343"/>
      <c r="XFB51" s="343"/>
      <c r="XFC51" s="151"/>
      <c r="XFD51" s="151"/>
    </row>
    <row r="52" spans="1:16384" ht="24.95" customHeight="1" x14ac:dyDescent="0.25">
      <c r="A52" s="136" t="s">
        <v>708</v>
      </c>
      <c r="B52" s="344"/>
      <c r="C52" s="344"/>
      <c r="D52" s="345"/>
      <c r="E52" s="345"/>
    </row>
    <row r="53" spans="1:16384" s="124" customFormat="1" x14ac:dyDescent="0.25">
      <c r="A53" s="134"/>
      <c r="B53" s="135" t="s">
        <v>704</v>
      </c>
      <c r="C53" s="135" t="s">
        <v>40</v>
      </c>
      <c r="D53" s="135" t="s">
        <v>41</v>
      </c>
      <c r="E53" s="135" t="s">
        <v>14</v>
      </c>
    </row>
    <row r="54" spans="1:16384" x14ac:dyDescent="0.25">
      <c r="A54" s="341" t="s">
        <v>0</v>
      </c>
      <c r="B54" s="130"/>
      <c r="C54" s="130"/>
      <c r="D54" s="130"/>
      <c r="E54" s="342">
        <f>SUM(C54:D57)</f>
        <v>0</v>
      </c>
    </row>
    <row r="55" spans="1:16384" x14ac:dyDescent="0.25">
      <c r="A55" s="341"/>
      <c r="B55" s="130"/>
      <c r="C55" s="130"/>
      <c r="D55" s="130"/>
      <c r="E55" s="342"/>
    </row>
    <row r="56" spans="1:16384" x14ac:dyDescent="0.25">
      <c r="A56" s="341"/>
      <c r="B56" s="130"/>
      <c r="C56" s="130"/>
      <c r="D56" s="130"/>
      <c r="E56" s="342"/>
    </row>
    <row r="57" spans="1:16384" x14ac:dyDescent="0.25">
      <c r="A57" s="341"/>
      <c r="B57" s="130"/>
      <c r="C57" s="130"/>
      <c r="D57" s="130"/>
      <c r="E57" s="342"/>
    </row>
    <row r="58" spans="1:16384" x14ac:dyDescent="0.25">
      <c r="A58" s="125" t="s">
        <v>29</v>
      </c>
      <c r="B58" s="130"/>
      <c r="C58" s="130"/>
      <c r="D58" s="130"/>
      <c r="E58" s="131">
        <f>SUM(C58:D58)</f>
        <v>0</v>
      </c>
    </row>
    <row r="59" spans="1:16384" x14ac:dyDescent="0.25">
      <c r="A59" s="341" t="s">
        <v>6</v>
      </c>
      <c r="B59" s="130"/>
      <c r="C59" s="130"/>
      <c r="D59" s="130"/>
      <c r="E59" s="342">
        <f>SUM(C59:D60)</f>
        <v>0</v>
      </c>
    </row>
    <row r="60" spans="1:16384" x14ac:dyDescent="0.25">
      <c r="A60" s="341"/>
      <c r="B60" s="130"/>
      <c r="C60" s="130"/>
      <c r="D60" s="130"/>
      <c r="E60" s="342"/>
    </row>
    <row r="61" spans="1:16384" x14ac:dyDescent="0.25">
      <c r="A61" s="341" t="s">
        <v>8</v>
      </c>
      <c r="B61" s="130"/>
      <c r="C61" s="130"/>
      <c r="D61" s="130"/>
      <c r="E61" s="342">
        <f>SUM(C61:D62)</f>
        <v>0</v>
      </c>
    </row>
    <row r="62" spans="1:16384" x14ac:dyDescent="0.25">
      <c r="A62" s="341"/>
      <c r="B62" s="130"/>
      <c r="C62" s="130"/>
      <c r="D62" s="130"/>
      <c r="E62" s="342"/>
    </row>
    <row r="63" spans="1:16384" x14ac:dyDescent="0.25">
      <c r="A63" s="125" t="s">
        <v>37</v>
      </c>
      <c r="B63" s="130"/>
      <c r="C63" s="130"/>
      <c r="D63" s="130"/>
      <c r="E63" s="131">
        <f>SUM(C63:D63)</f>
        <v>0</v>
      </c>
    </row>
    <row r="64" spans="1:16384" x14ac:dyDescent="0.25">
      <c r="A64" s="125" t="s">
        <v>38</v>
      </c>
      <c r="B64" s="130"/>
      <c r="C64" s="130"/>
      <c r="D64" s="130"/>
      <c r="E64" s="131">
        <f>SUM(C64:D64)</f>
        <v>0</v>
      </c>
    </row>
    <row r="65" spans="1:16384" x14ac:dyDescent="0.25">
      <c r="A65" s="341" t="s">
        <v>13</v>
      </c>
      <c r="B65" s="130"/>
      <c r="C65" s="130"/>
      <c r="D65" s="130"/>
      <c r="E65" s="342">
        <f>SUM(C65:D68)</f>
        <v>0</v>
      </c>
    </row>
    <row r="66" spans="1:16384" x14ac:dyDescent="0.25">
      <c r="A66" s="341"/>
      <c r="B66" s="130"/>
      <c r="C66" s="130"/>
      <c r="D66" s="130"/>
      <c r="E66" s="342"/>
    </row>
    <row r="67" spans="1:16384" x14ac:dyDescent="0.25">
      <c r="A67" s="341"/>
      <c r="B67" s="130"/>
      <c r="C67" s="130"/>
      <c r="D67" s="130"/>
      <c r="E67" s="342"/>
    </row>
    <row r="68" spans="1:16384" x14ac:dyDescent="0.25">
      <c r="A68" s="341"/>
      <c r="B68" s="130"/>
      <c r="C68" s="130"/>
      <c r="D68" s="130"/>
      <c r="E68" s="342"/>
    </row>
    <row r="69" spans="1:16384" x14ac:dyDescent="0.25">
      <c r="A69" s="341" t="s">
        <v>35</v>
      </c>
      <c r="B69" s="130"/>
      <c r="C69" s="130"/>
      <c r="D69" s="130"/>
      <c r="E69" s="342">
        <f>SUM(C69:D72)</f>
        <v>0</v>
      </c>
    </row>
    <row r="70" spans="1:16384" x14ac:dyDescent="0.25">
      <c r="A70" s="341"/>
      <c r="B70" s="130"/>
      <c r="C70" s="130"/>
      <c r="D70" s="130"/>
      <c r="E70" s="342"/>
    </row>
    <row r="71" spans="1:16384" x14ac:dyDescent="0.25">
      <c r="A71" s="341"/>
      <c r="B71" s="130"/>
      <c r="C71" s="130"/>
      <c r="D71" s="130"/>
      <c r="E71" s="342"/>
    </row>
    <row r="72" spans="1:16384" x14ac:dyDescent="0.25">
      <c r="A72" s="341"/>
      <c r="B72" s="130"/>
      <c r="C72" s="130"/>
      <c r="D72" s="130"/>
      <c r="E72" s="342"/>
    </row>
    <row r="73" spans="1:16384" x14ac:dyDescent="0.25">
      <c r="A73" s="341" t="s">
        <v>36</v>
      </c>
      <c r="B73" s="130"/>
      <c r="C73" s="130"/>
      <c r="D73" s="130"/>
      <c r="E73" s="342">
        <f>SUM(C73:D74)</f>
        <v>0</v>
      </c>
    </row>
    <row r="74" spans="1:16384" x14ac:dyDescent="0.25">
      <c r="A74" s="341"/>
      <c r="B74" s="130"/>
      <c r="C74" s="130"/>
      <c r="D74" s="130"/>
      <c r="E74" s="342"/>
    </row>
    <row r="75" spans="1:16384" s="122" customFormat="1" x14ac:dyDescent="0.25">
      <c r="A75" s="343" t="s">
        <v>709</v>
      </c>
      <c r="B75" s="343"/>
      <c r="C75" s="151">
        <f>SUM(C54:C74)</f>
        <v>0</v>
      </c>
      <c r="D75" s="151">
        <f>SUM(D54:D74)</f>
        <v>0</v>
      </c>
      <c r="E75" s="151">
        <f>SUM(E54:E74)</f>
        <v>0</v>
      </c>
      <c r="F75" s="343"/>
      <c r="G75" s="343"/>
      <c r="H75" s="151"/>
      <c r="I75" s="151"/>
      <c r="J75" s="151"/>
      <c r="K75" s="343"/>
      <c r="L75" s="343"/>
      <c r="M75" s="151"/>
      <c r="N75" s="151"/>
      <c r="O75" s="151"/>
      <c r="P75" s="343"/>
      <c r="Q75" s="343"/>
      <c r="R75" s="151"/>
      <c r="S75" s="151"/>
      <c r="T75" s="151"/>
      <c r="U75" s="343"/>
      <c r="V75" s="343"/>
      <c r="W75" s="151"/>
      <c r="X75" s="151"/>
      <c r="Y75" s="151"/>
      <c r="Z75" s="343"/>
      <c r="AA75" s="343"/>
      <c r="AB75" s="151"/>
      <c r="AC75" s="151"/>
      <c r="AD75" s="151"/>
      <c r="AE75" s="343"/>
      <c r="AF75" s="343"/>
      <c r="AG75" s="151"/>
      <c r="AH75" s="151"/>
      <c r="AI75" s="151"/>
      <c r="AJ75" s="343"/>
      <c r="AK75" s="343"/>
      <c r="AL75" s="151"/>
      <c r="AM75" s="151"/>
      <c r="AN75" s="151"/>
      <c r="AO75" s="343"/>
      <c r="AP75" s="343"/>
      <c r="AQ75" s="151"/>
      <c r="AR75" s="151"/>
      <c r="AS75" s="151"/>
      <c r="AT75" s="343"/>
      <c r="AU75" s="343"/>
      <c r="AV75" s="151"/>
      <c r="AW75" s="151"/>
      <c r="AX75" s="151"/>
      <c r="AY75" s="343"/>
      <c r="AZ75" s="343"/>
      <c r="BA75" s="151"/>
      <c r="BB75" s="151"/>
      <c r="BC75" s="151"/>
      <c r="BD75" s="343"/>
      <c r="BE75" s="343"/>
      <c r="BF75" s="151"/>
      <c r="BG75" s="151"/>
      <c r="BH75" s="151"/>
      <c r="BI75" s="343"/>
      <c r="BJ75" s="343"/>
      <c r="BK75" s="151"/>
      <c r="BL75" s="151"/>
      <c r="BM75" s="151"/>
      <c r="BN75" s="343"/>
      <c r="BO75" s="343"/>
      <c r="BP75" s="151"/>
      <c r="BQ75" s="151"/>
      <c r="BR75" s="151"/>
      <c r="BS75" s="343"/>
      <c r="BT75" s="343"/>
      <c r="BU75" s="151"/>
      <c r="BV75" s="151"/>
      <c r="BW75" s="151"/>
      <c r="BX75" s="343"/>
      <c r="BY75" s="343"/>
      <c r="BZ75" s="151"/>
      <c r="CA75" s="151"/>
      <c r="CB75" s="151"/>
      <c r="CC75" s="343"/>
      <c r="CD75" s="343"/>
      <c r="CE75" s="151"/>
      <c r="CF75" s="151"/>
      <c r="CG75" s="151"/>
      <c r="CH75" s="343"/>
      <c r="CI75" s="343"/>
      <c r="CJ75" s="151"/>
      <c r="CK75" s="151"/>
      <c r="CL75" s="151"/>
      <c r="CM75" s="343"/>
      <c r="CN75" s="343"/>
      <c r="CO75" s="151"/>
      <c r="CP75" s="151"/>
      <c r="CQ75" s="151"/>
      <c r="CR75" s="343"/>
      <c r="CS75" s="343"/>
      <c r="CT75" s="151"/>
      <c r="CU75" s="151"/>
      <c r="CV75" s="151"/>
      <c r="CW75" s="343"/>
      <c r="CX75" s="343"/>
      <c r="CY75" s="151"/>
      <c r="CZ75" s="151"/>
      <c r="DA75" s="151"/>
      <c r="DB75" s="343"/>
      <c r="DC75" s="343"/>
      <c r="DD75" s="151"/>
      <c r="DE75" s="151"/>
      <c r="DF75" s="151"/>
      <c r="DG75" s="343"/>
      <c r="DH75" s="343"/>
      <c r="DI75" s="151"/>
      <c r="DJ75" s="151"/>
      <c r="DK75" s="151"/>
      <c r="DL75" s="343"/>
      <c r="DM75" s="343"/>
      <c r="DN75" s="151"/>
      <c r="DO75" s="151"/>
      <c r="DP75" s="151"/>
      <c r="DQ75" s="343"/>
      <c r="DR75" s="343"/>
      <c r="DS75" s="151"/>
      <c r="DT75" s="151"/>
      <c r="DU75" s="151"/>
      <c r="DV75" s="343"/>
      <c r="DW75" s="343"/>
      <c r="DX75" s="151"/>
      <c r="DY75" s="151"/>
      <c r="DZ75" s="151"/>
      <c r="EA75" s="343"/>
      <c r="EB75" s="343"/>
      <c r="EC75" s="151"/>
      <c r="ED75" s="151"/>
      <c r="EE75" s="151"/>
      <c r="EF75" s="343"/>
      <c r="EG75" s="343"/>
      <c r="EH75" s="151"/>
      <c r="EI75" s="151"/>
      <c r="EJ75" s="151"/>
      <c r="EK75" s="343"/>
      <c r="EL75" s="343"/>
      <c r="EM75" s="151"/>
      <c r="EN75" s="151"/>
      <c r="EO75" s="151"/>
      <c r="EP75" s="343"/>
      <c r="EQ75" s="343"/>
      <c r="ER75" s="151"/>
      <c r="ES75" s="151"/>
      <c r="ET75" s="151"/>
      <c r="EU75" s="343"/>
      <c r="EV75" s="343"/>
      <c r="EW75" s="151"/>
      <c r="EX75" s="151"/>
      <c r="EY75" s="151"/>
      <c r="EZ75" s="343"/>
      <c r="FA75" s="343"/>
      <c r="FB75" s="151"/>
      <c r="FC75" s="151"/>
      <c r="FD75" s="151"/>
      <c r="FE75" s="343"/>
      <c r="FF75" s="343"/>
      <c r="FG75" s="151"/>
      <c r="FH75" s="151"/>
      <c r="FI75" s="151"/>
      <c r="FJ75" s="343"/>
      <c r="FK75" s="343"/>
      <c r="FL75" s="151"/>
      <c r="FM75" s="151"/>
      <c r="FN75" s="151"/>
      <c r="FO75" s="343"/>
      <c r="FP75" s="343"/>
      <c r="FQ75" s="151"/>
      <c r="FR75" s="151"/>
      <c r="FS75" s="151"/>
      <c r="FT75" s="343"/>
      <c r="FU75" s="343"/>
      <c r="FV75" s="151"/>
      <c r="FW75" s="151"/>
      <c r="FX75" s="151"/>
      <c r="FY75" s="343"/>
      <c r="FZ75" s="343"/>
      <c r="GA75" s="151"/>
      <c r="GB75" s="151"/>
      <c r="GC75" s="151"/>
      <c r="GD75" s="343"/>
      <c r="GE75" s="343"/>
      <c r="GF75" s="151"/>
      <c r="GG75" s="151"/>
      <c r="GH75" s="151"/>
      <c r="GI75" s="343"/>
      <c r="GJ75" s="343"/>
      <c r="GK75" s="151"/>
      <c r="GL75" s="151"/>
      <c r="GM75" s="151"/>
      <c r="GN75" s="343"/>
      <c r="GO75" s="343"/>
      <c r="GP75" s="151"/>
      <c r="GQ75" s="151"/>
      <c r="GR75" s="151"/>
      <c r="GS75" s="343"/>
      <c r="GT75" s="343"/>
      <c r="GU75" s="151"/>
      <c r="GV75" s="151"/>
      <c r="GW75" s="151"/>
      <c r="GX75" s="343"/>
      <c r="GY75" s="343"/>
      <c r="GZ75" s="151"/>
      <c r="HA75" s="151"/>
      <c r="HB75" s="151"/>
      <c r="HC75" s="343"/>
      <c r="HD75" s="343"/>
      <c r="HE75" s="151"/>
      <c r="HF75" s="151"/>
      <c r="HG75" s="151"/>
      <c r="HH75" s="343"/>
      <c r="HI75" s="343"/>
      <c r="HJ75" s="151"/>
      <c r="HK75" s="151"/>
      <c r="HL75" s="151"/>
      <c r="HM75" s="343"/>
      <c r="HN75" s="343"/>
      <c r="HO75" s="151"/>
      <c r="HP75" s="151"/>
      <c r="HQ75" s="151"/>
      <c r="HR75" s="343"/>
      <c r="HS75" s="343"/>
      <c r="HT75" s="151"/>
      <c r="HU75" s="151"/>
      <c r="HV75" s="151"/>
      <c r="HW75" s="343"/>
      <c r="HX75" s="343"/>
      <c r="HY75" s="151"/>
      <c r="HZ75" s="151"/>
      <c r="IA75" s="151"/>
      <c r="IB75" s="343"/>
      <c r="IC75" s="343"/>
      <c r="ID75" s="151"/>
      <c r="IE75" s="151"/>
      <c r="IF75" s="151"/>
      <c r="IG75" s="343"/>
      <c r="IH75" s="343"/>
      <c r="II75" s="151"/>
      <c r="IJ75" s="151"/>
      <c r="IK75" s="151"/>
      <c r="IL75" s="343"/>
      <c r="IM75" s="343"/>
      <c r="IN75" s="151"/>
      <c r="IO75" s="151"/>
      <c r="IP75" s="151"/>
      <c r="IQ75" s="343"/>
      <c r="IR75" s="343"/>
      <c r="IS75" s="151"/>
      <c r="IT75" s="151"/>
      <c r="IU75" s="151"/>
      <c r="IV75" s="343"/>
      <c r="IW75" s="343"/>
      <c r="IX75" s="151"/>
      <c r="IY75" s="151"/>
      <c r="IZ75" s="151"/>
      <c r="JA75" s="343"/>
      <c r="JB75" s="343"/>
      <c r="JC75" s="151"/>
      <c r="JD75" s="151"/>
      <c r="JE75" s="151"/>
      <c r="JF75" s="343"/>
      <c r="JG75" s="343"/>
      <c r="JH75" s="151"/>
      <c r="JI75" s="151"/>
      <c r="JJ75" s="151"/>
      <c r="JK75" s="343"/>
      <c r="JL75" s="343"/>
      <c r="JM75" s="151"/>
      <c r="JN75" s="151"/>
      <c r="JO75" s="151"/>
      <c r="JP75" s="343"/>
      <c r="JQ75" s="343"/>
      <c r="JR75" s="151"/>
      <c r="JS75" s="151"/>
      <c r="JT75" s="151"/>
      <c r="JU75" s="343"/>
      <c r="JV75" s="343"/>
      <c r="JW75" s="151"/>
      <c r="JX75" s="151"/>
      <c r="JY75" s="151"/>
      <c r="JZ75" s="343"/>
      <c r="KA75" s="343"/>
      <c r="KB75" s="151"/>
      <c r="KC75" s="151"/>
      <c r="KD75" s="151"/>
      <c r="KE75" s="343"/>
      <c r="KF75" s="343"/>
      <c r="KG75" s="151"/>
      <c r="KH75" s="151"/>
      <c r="KI75" s="151"/>
      <c r="KJ75" s="343"/>
      <c r="KK75" s="343"/>
      <c r="KL75" s="151"/>
      <c r="KM75" s="151"/>
      <c r="KN75" s="151"/>
      <c r="KO75" s="343"/>
      <c r="KP75" s="343"/>
      <c r="KQ75" s="151"/>
      <c r="KR75" s="151"/>
      <c r="KS75" s="151"/>
      <c r="KT75" s="343"/>
      <c r="KU75" s="343"/>
      <c r="KV75" s="151"/>
      <c r="KW75" s="151"/>
      <c r="KX75" s="151"/>
      <c r="KY75" s="343"/>
      <c r="KZ75" s="343"/>
      <c r="LA75" s="151"/>
      <c r="LB75" s="151"/>
      <c r="LC75" s="151"/>
      <c r="LD75" s="343"/>
      <c r="LE75" s="343"/>
      <c r="LF75" s="151"/>
      <c r="LG75" s="151"/>
      <c r="LH75" s="151"/>
      <c r="LI75" s="343"/>
      <c r="LJ75" s="343"/>
      <c r="LK75" s="151"/>
      <c r="LL75" s="151"/>
      <c r="LM75" s="151"/>
      <c r="LN75" s="343"/>
      <c r="LO75" s="343"/>
      <c r="LP75" s="151"/>
      <c r="LQ75" s="151"/>
      <c r="LR75" s="151"/>
      <c r="LS75" s="343"/>
      <c r="LT75" s="343"/>
      <c r="LU75" s="151"/>
      <c r="LV75" s="151"/>
      <c r="LW75" s="151"/>
      <c r="LX75" s="343"/>
      <c r="LY75" s="343"/>
      <c r="LZ75" s="151"/>
      <c r="MA75" s="151"/>
      <c r="MB75" s="151"/>
      <c r="MC75" s="343"/>
      <c r="MD75" s="343"/>
      <c r="ME75" s="151"/>
      <c r="MF75" s="151"/>
      <c r="MG75" s="151"/>
      <c r="MH75" s="343"/>
      <c r="MI75" s="343"/>
      <c r="MJ75" s="151"/>
      <c r="MK75" s="151"/>
      <c r="ML75" s="151"/>
      <c r="MM75" s="343"/>
      <c r="MN75" s="343"/>
      <c r="MO75" s="151"/>
      <c r="MP75" s="151"/>
      <c r="MQ75" s="151"/>
      <c r="MR75" s="343"/>
      <c r="MS75" s="343"/>
      <c r="MT75" s="151"/>
      <c r="MU75" s="151"/>
      <c r="MV75" s="151"/>
      <c r="MW75" s="343"/>
      <c r="MX75" s="343"/>
      <c r="MY75" s="151"/>
      <c r="MZ75" s="151"/>
      <c r="NA75" s="151"/>
      <c r="NB75" s="343"/>
      <c r="NC75" s="343"/>
      <c r="ND75" s="151"/>
      <c r="NE75" s="151"/>
      <c r="NF75" s="151"/>
      <c r="NG75" s="343"/>
      <c r="NH75" s="343"/>
      <c r="NI75" s="151"/>
      <c r="NJ75" s="151"/>
      <c r="NK75" s="151"/>
      <c r="NL75" s="343"/>
      <c r="NM75" s="343"/>
      <c r="NN75" s="151"/>
      <c r="NO75" s="151"/>
      <c r="NP75" s="151"/>
      <c r="NQ75" s="343"/>
      <c r="NR75" s="343"/>
      <c r="NS75" s="151"/>
      <c r="NT75" s="151"/>
      <c r="NU75" s="151"/>
      <c r="NV75" s="343"/>
      <c r="NW75" s="343"/>
      <c r="NX75" s="151"/>
      <c r="NY75" s="151"/>
      <c r="NZ75" s="151"/>
      <c r="OA75" s="343"/>
      <c r="OB75" s="343"/>
      <c r="OC75" s="151"/>
      <c r="OD75" s="151"/>
      <c r="OE75" s="151"/>
      <c r="OF75" s="343"/>
      <c r="OG75" s="343"/>
      <c r="OH75" s="151"/>
      <c r="OI75" s="151"/>
      <c r="OJ75" s="151"/>
      <c r="OK75" s="343"/>
      <c r="OL75" s="343"/>
      <c r="OM75" s="151"/>
      <c r="ON75" s="151"/>
      <c r="OO75" s="151"/>
      <c r="OP75" s="343"/>
      <c r="OQ75" s="343"/>
      <c r="OR75" s="151"/>
      <c r="OS75" s="151"/>
      <c r="OT75" s="151"/>
      <c r="OU75" s="343"/>
      <c r="OV75" s="343"/>
      <c r="OW75" s="151"/>
      <c r="OX75" s="151"/>
      <c r="OY75" s="151"/>
      <c r="OZ75" s="343"/>
      <c r="PA75" s="343"/>
      <c r="PB75" s="151"/>
      <c r="PC75" s="151"/>
      <c r="PD75" s="151"/>
      <c r="PE75" s="343"/>
      <c r="PF75" s="343"/>
      <c r="PG75" s="151"/>
      <c r="PH75" s="151"/>
      <c r="PI75" s="151"/>
      <c r="PJ75" s="343"/>
      <c r="PK75" s="343"/>
      <c r="PL75" s="151"/>
      <c r="PM75" s="151"/>
      <c r="PN75" s="151"/>
      <c r="PO75" s="343"/>
      <c r="PP75" s="343"/>
      <c r="PQ75" s="151"/>
      <c r="PR75" s="151"/>
      <c r="PS75" s="151"/>
      <c r="PT75" s="343"/>
      <c r="PU75" s="343"/>
      <c r="PV75" s="151"/>
      <c r="PW75" s="151"/>
      <c r="PX75" s="151"/>
      <c r="PY75" s="343"/>
      <c r="PZ75" s="343"/>
      <c r="QA75" s="151"/>
      <c r="QB75" s="151"/>
      <c r="QC75" s="151"/>
      <c r="QD75" s="343"/>
      <c r="QE75" s="343"/>
      <c r="QF75" s="151"/>
      <c r="QG75" s="151"/>
      <c r="QH75" s="151"/>
      <c r="QI75" s="343"/>
      <c r="QJ75" s="343"/>
      <c r="QK75" s="151"/>
      <c r="QL75" s="151"/>
      <c r="QM75" s="151"/>
      <c r="QN75" s="343"/>
      <c r="QO75" s="343"/>
      <c r="QP75" s="151"/>
      <c r="QQ75" s="151"/>
      <c r="QR75" s="151"/>
      <c r="QS75" s="343"/>
      <c r="QT75" s="343"/>
      <c r="QU75" s="151"/>
      <c r="QV75" s="151"/>
      <c r="QW75" s="151"/>
      <c r="QX75" s="343"/>
      <c r="QY75" s="343"/>
      <c r="QZ75" s="151"/>
      <c r="RA75" s="151"/>
      <c r="RB75" s="151"/>
      <c r="RC75" s="343"/>
      <c r="RD75" s="343"/>
      <c r="RE75" s="151"/>
      <c r="RF75" s="151"/>
      <c r="RG75" s="151"/>
      <c r="RH75" s="343"/>
      <c r="RI75" s="343"/>
      <c r="RJ75" s="151"/>
      <c r="RK75" s="151"/>
      <c r="RL75" s="151"/>
      <c r="RM75" s="343"/>
      <c r="RN75" s="343"/>
      <c r="RO75" s="151"/>
      <c r="RP75" s="151"/>
      <c r="RQ75" s="151"/>
      <c r="RR75" s="343"/>
      <c r="RS75" s="343"/>
      <c r="RT75" s="151"/>
      <c r="RU75" s="151"/>
      <c r="RV75" s="151"/>
      <c r="RW75" s="343"/>
      <c r="RX75" s="343"/>
      <c r="RY75" s="151"/>
      <c r="RZ75" s="151"/>
      <c r="SA75" s="151"/>
      <c r="SB75" s="343"/>
      <c r="SC75" s="343"/>
      <c r="SD75" s="151"/>
      <c r="SE75" s="151"/>
      <c r="SF75" s="151"/>
      <c r="SG75" s="343"/>
      <c r="SH75" s="343"/>
      <c r="SI75" s="151"/>
      <c r="SJ75" s="151"/>
      <c r="SK75" s="151"/>
      <c r="SL75" s="343"/>
      <c r="SM75" s="343"/>
      <c r="SN75" s="151"/>
      <c r="SO75" s="151"/>
      <c r="SP75" s="151"/>
      <c r="SQ75" s="343"/>
      <c r="SR75" s="343"/>
      <c r="SS75" s="151"/>
      <c r="ST75" s="151"/>
      <c r="SU75" s="151"/>
      <c r="SV75" s="343"/>
      <c r="SW75" s="343"/>
      <c r="SX75" s="151"/>
      <c r="SY75" s="151"/>
      <c r="SZ75" s="151"/>
      <c r="TA75" s="343"/>
      <c r="TB75" s="343"/>
      <c r="TC75" s="151"/>
      <c r="TD75" s="151"/>
      <c r="TE75" s="151"/>
      <c r="TF75" s="343"/>
      <c r="TG75" s="343"/>
      <c r="TH75" s="151"/>
      <c r="TI75" s="151"/>
      <c r="TJ75" s="151"/>
      <c r="TK75" s="343"/>
      <c r="TL75" s="343"/>
      <c r="TM75" s="151"/>
      <c r="TN75" s="151"/>
      <c r="TO75" s="151"/>
      <c r="TP75" s="343"/>
      <c r="TQ75" s="343"/>
      <c r="TR75" s="151"/>
      <c r="TS75" s="151"/>
      <c r="TT75" s="151"/>
      <c r="TU75" s="343"/>
      <c r="TV75" s="343"/>
      <c r="TW75" s="151"/>
      <c r="TX75" s="151"/>
      <c r="TY75" s="151"/>
      <c r="TZ75" s="343"/>
      <c r="UA75" s="343"/>
      <c r="UB75" s="151"/>
      <c r="UC75" s="151"/>
      <c r="UD75" s="151"/>
      <c r="UE75" s="343"/>
      <c r="UF75" s="343"/>
      <c r="UG75" s="151"/>
      <c r="UH75" s="151"/>
      <c r="UI75" s="151"/>
      <c r="UJ75" s="343"/>
      <c r="UK75" s="343"/>
      <c r="UL75" s="151"/>
      <c r="UM75" s="151"/>
      <c r="UN75" s="151"/>
      <c r="UO75" s="343"/>
      <c r="UP75" s="343"/>
      <c r="UQ75" s="151"/>
      <c r="UR75" s="151"/>
      <c r="US75" s="151"/>
      <c r="UT75" s="343"/>
      <c r="UU75" s="343"/>
      <c r="UV75" s="151"/>
      <c r="UW75" s="151"/>
      <c r="UX75" s="151"/>
      <c r="UY75" s="343"/>
      <c r="UZ75" s="343"/>
      <c r="VA75" s="151"/>
      <c r="VB75" s="151"/>
      <c r="VC75" s="151"/>
      <c r="VD75" s="343"/>
      <c r="VE75" s="343"/>
      <c r="VF75" s="151"/>
      <c r="VG75" s="151"/>
      <c r="VH75" s="151"/>
      <c r="VI75" s="343"/>
      <c r="VJ75" s="343"/>
      <c r="VK75" s="151"/>
      <c r="VL75" s="151"/>
      <c r="VM75" s="151"/>
      <c r="VN75" s="343"/>
      <c r="VO75" s="343"/>
      <c r="VP75" s="151"/>
      <c r="VQ75" s="151"/>
      <c r="VR75" s="151"/>
      <c r="VS75" s="343"/>
      <c r="VT75" s="343"/>
      <c r="VU75" s="151"/>
      <c r="VV75" s="151"/>
      <c r="VW75" s="151"/>
      <c r="VX75" s="343"/>
      <c r="VY75" s="343"/>
      <c r="VZ75" s="151"/>
      <c r="WA75" s="151"/>
      <c r="WB75" s="151"/>
      <c r="WC75" s="343"/>
      <c r="WD75" s="343"/>
      <c r="WE75" s="151"/>
      <c r="WF75" s="151"/>
      <c r="WG75" s="151"/>
      <c r="WH75" s="343"/>
      <c r="WI75" s="343"/>
      <c r="WJ75" s="151"/>
      <c r="WK75" s="151"/>
      <c r="WL75" s="151"/>
      <c r="WM75" s="343"/>
      <c r="WN75" s="343"/>
      <c r="WO75" s="151"/>
      <c r="WP75" s="151"/>
      <c r="WQ75" s="151"/>
      <c r="WR75" s="343"/>
      <c r="WS75" s="343"/>
      <c r="WT75" s="151"/>
      <c r="WU75" s="151"/>
      <c r="WV75" s="151"/>
      <c r="WW75" s="343"/>
      <c r="WX75" s="343"/>
      <c r="WY75" s="151"/>
      <c r="WZ75" s="151"/>
      <c r="XA75" s="151"/>
      <c r="XB75" s="343"/>
      <c r="XC75" s="343"/>
      <c r="XD75" s="151"/>
      <c r="XE75" s="151"/>
      <c r="XF75" s="151"/>
      <c r="XG75" s="343"/>
      <c r="XH75" s="343"/>
      <c r="XI75" s="151"/>
      <c r="XJ75" s="151"/>
      <c r="XK75" s="151"/>
      <c r="XL75" s="343"/>
      <c r="XM75" s="343"/>
      <c r="XN75" s="151"/>
      <c r="XO75" s="151"/>
      <c r="XP75" s="151"/>
      <c r="XQ75" s="343"/>
      <c r="XR75" s="343"/>
      <c r="XS75" s="151"/>
      <c r="XT75" s="151"/>
      <c r="XU75" s="151"/>
      <c r="XV75" s="343"/>
      <c r="XW75" s="343"/>
      <c r="XX75" s="151"/>
      <c r="XY75" s="151"/>
      <c r="XZ75" s="151"/>
      <c r="YA75" s="343"/>
      <c r="YB75" s="343"/>
      <c r="YC75" s="151"/>
      <c r="YD75" s="151"/>
      <c r="YE75" s="151"/>
      <c r="YF75" s="343"/>
      <c r="YG75" s="343"/>
      <c r="YH75" s="151"/>
      <c r="YI75" s="151"/>
      <c r="YJ75" s="151"/>
      <c r="YK75" s="343"/>
      <c r="YL75" s="343"/>
      <c r="YM75" s="151"/>
      <c r="YN75" s="151"/>
      <c r="YO75" s="151"/>
      <c r="YP75" s="343"/>
      <c r="YQ75" s="343"/>
      <c r="YR75" s="151"/>
      <c r="YS75" s="151"/>
      <c r="YT75" s="151"/>
      <c r="YU75" s="343"/>
      <c r="YV75" s="343"/>
      <c r="YW75" s="151"/>
      <c r="YX75" s="151"/>
      <c r="YY75" s="151"/>
      <c r="YZ75" s="343"/>
      <c r="ZA75" s="343"/>
      <c r="ZB75" s="151"/>
      <c r="ZC75" s="151"/>
      <c r="ZD75" s="151"/>
      <c r="ZE75" s="343"/>
      <c r="ZF75" s="343"/>
      <c r="ZG75" s="151"/>
      <c r="ZH75" s="151"/>
      <c r="ZI75" s="151"/>
      <c r="ZJ75" s="343"/>
      <c r="ZK75" s="343"/>
      <c r="ZL75" s="151"/>
      <c r="ZM75" s="151"/>
      <c r="ZN75" s="151"/>
      <c r="ZO75" s="343"/>
      <c r="ZP75" s="343"/>
      <c r="ZQ75" s="151"/>
      <c r="ZR75" s="151"/>
      <c r="ZS75" s="151"/>
      <c r="ZT75" s="343"/>
      <c r="ZU75" s="343"/>
      <c r="ZV75" s="151"/>
      <c r="ZW75" s="151"/>
      <c r="ZX75" s="151"/>
      <c r="ZY75" s="343"/>
      <c r="ZZ75" s="343"/>
      <c r="AAA75" s="151"/>
      <c r="AAB75" s="151"/>
      <c r="AAC75" s="151"/>
      <c r="AAD75" s="343"/>
      <c r="AAE75" s="343"/>
      <c r="AAF75" s="151"/>
      <c r="AAG75" s="151"/>
      <c r="AAH75" s="151"/>
      <c r="AAI75" s="343"/>
      <c r="AAJ75" s="343"/>
      <c r="AAK75" s="151"/>
      <c r="AAL75" s="151"/>
      <c r="AAM75" s="151"/>
      <c r="AAN75" s="343"/>
      <c r="AAO75" s="343"/>
      <c r="AAP75" s="151"/>
      <c r="AAQ75" s="151"/>
      <c r="AAR75" s="151"/>
      <c r="AAS75" s="343"/>
      <c r="AAT75" s="343"/>
      <c r="AAU75" s="151"/>
      <c r="AAV75" s="151"/>
      <c r="AAW75" s="151"/>
      <c r="AAX75" s="343"/>
      <c r="AAY75" s="343"/>
      <c r="AAZ75" s="151"/>
      <c r="ABA75" s="151"/>
      <c r="ABB75" s="151"/>
      <c r="ABC75" s="343"/>
      <c r="ABD75" s="343"/>
      <c r="ABE75" s="151"/>
      <c r="ABF75" s="151"/>
      <c r="ABG75" s="151"/>
      <c r="ABH75" s="343"/>
      <c r="ABI75" s="343"/>
      <c r="ABJ75" s="151"/>
      <c r="ABK75" s="151"/>
      <c r="ABL75" s="151"/>
      <c r="ABM75" s="343"/>
      <c r="ABN75" s="343"/>
      <c r="ABO75" s="151"/>
      <c r="ABP75" s="151"/>
      <c r="ABQ75" s="151"/>
      <c r="ABR75" s="343"/>
      <c r="ABS75" s="343"/>
      <c r="ABT75" s="151"/>
      <c r="ABU75" s="151"/>
      <c r="ABV75" s="151"/>
      <c r="ABW75" s="343"/>
      <c r="ABX75" s="343"/>
      <c r="ABY75" s="151"/>
      <c r="ABZ75" s="151"/>
      <c r="ACA75" s="151"/>
      <c r="ACB75" s="343"/>
      <c r="ACC75" s="343"/>
      <c r="ACD75" s="151"/>
      <c r="ACE75" s="151"/>
      <c r="ACF75" s="151"/>
      <c r="ACG75" s="343"/>
      <c r="ACH75" s="343"/>
      <c r="ACI75" s="151"/>
      <c r="ACJ75" s="151"/>
      <c r="ACK75" s="151"/>
      <c r="ACL75" s="343"/>
      <c r="ACM75" s="343"/>
      <c r="ACN75" s="151"/>
      <c r="ACO75" s="151"/>
      <c r="ACP75" s="151"/>
      <c r="ACQ75" s="343"/>
      <c r="ACR75" s="343"/>
      <c r="ACS75" s="151"/>
      <c r="ACT75" s="151"/>
      <c r="ACU75" s="151"/>
      <c r="ACV75" s="343"/>
      <c r="ACW75" s="343"/>
      <c r="ACX75" s="151"/>
      <c r="ACY75" s="151"/>
      <c r="ACZ75" s="151"/>
      <c r="ADA75" s="343"/>
      <c r="ADB75" s="343"/>
      <c r="ADC75" s="151"/>
      <c r="ADD75" s="151"/>
      <c r="ADE75" s="151"/>
      <c r="ADF75" s="343"/>
      <c r="ADG75" s="343"/>
      <c r="ADH75" s="151"/>
      <c r="ADI75" s="151"/>
      <c r="ADJ75" s="151"/>
      <c r="ADK75" s="343"/>
      <c r="ADL75" s="343"/>
      <c r="ADM75" s="151"/>
      <c r="ADN75" s="151"/>
      <c r="ADO75" s="151"/>
      <c r="ADP75" s="343"/>
      <c r="ADQ75" s="343"/>
      <c r="ADR75" s="151"/>
      <c r="ADS75" s="151"/>
      <c r="ADT75" s="151"/>
      <c r="ADU75" s="343"/>
      <c r="ADV75" s="343"/>
      <c r="ADW75" s="151"/>
      <c r="ADX75" s="151"/>
      <c r="ADY75" s="151"/>
      <c r="ADZ75" s="343"/>
      <c r="AEA75" s="343"/>
      <c r="AEB75" s="151"/>
      <c r="AEC75" s="151"/>
      <c r="AED75" s="151"/>
      <c r="AEE75" s="343"/>
      <c r="AEF75" s="343"/>
      <c r="AEG75" s="151"/>
      <c r="AEH75" s="151"/>
      <c r="AEI75" s="151"/>
      <c r="AEJ75" s="343"/>
      <c r="AEK75" s="343"/>
      <c r="AEL75" s="151"/>
      <c r="AEM75" s="151"/>
      <c r="AEN75" s="151"/>
      <c r="AEO75" s="343"/>
      <c r="AEP75" s="343"/>
      <c r="AEQ75" s="151"/>
      <c r="AER75" s="151"/>
      <c r="AES75" s="151"/>
      <c r="AET75" s="343"/>
      <c r="AEU75" s="343"/>
      <c r="AEV75" s="151"/>
      <c r="AEW75" s="151"/>
      <c r="AEX75" s="151"/>
      <c r="AEY75" s="343"/>
      <c r="AEZ75" s="343"/>
      <c r="AFA75" s="151"/>
      <c r="AFB75" s="151"/>
      <c r="AFC75" s="151"/>
      <c r="AFD75" s="343"/>
      <c r="AFE75" s="343"/>
      <c r="AFF75" s="151"/>
      <c r="AFG75" s="151"/>
      <c r="AFH75" s="151"/>
      <c r="AFI75" s="343"/>
      <c r="AFJ75" s="343"/>
      <c r="AFK75" s="151"/>
      <c r="AFL75" s="151"/>
      <c r="AFM75" s="151"/>
      <c r="AFN75" s="343"/>
      <c r="AFO75" s="343"/>
      <c r="AFP75" s="151"/>
      <c r="AFQ75" s="151"/>
      <c r="AFR75" s="151"/>
      <c r="AFS75" s="343"/>
      <c r="AFT75" s="343"/>
      <c r="AFU75" s="151"/>
      <c r="AFV75" s="151"/>
      <c r="AFW75" s="151"/>
      <c r="AFX75" s="343"/>
      <c r="AFY75" s="343"/>
      <c r="AFZ75" s="151"/>
      <c r="AGA75" s="151"/>
      <c r="AGB75" s="151"/>
      <c r="AGC75" s="343"/>
      <c r="AGD75" s="343"/>
      <c r="AGE75" s="151"/>
      <c r="AGF75" s="151"/>
      <c r="AGG75" s="151"/>
      <c r="AGH75" s="343"/>
      <c r="AGI75" s="343"/>
      <c r="AGJ75" s="151"/>
      <c r="AGK75" s="151"/>
      <c r="AGL75" s="151"/>
      <c r="AGM75" s="343"/>
      <c r="AGN75" s="343"/>
      <c r="AGO75" s="151"/>
      <c r="AGP75" s="151"/>
      <c r="AGQ75" s="151"/>
      <c r="AGR75" s="343"/>
      <c r="AGS75" s="343"/>
      <c r="AGT75" s="151"/>
      <c r="AGU75" s="151"/>
      <c r="AGV75" s="151"/>
      <c r="AGW75" s="343"/>
      <c r="AGX75" s="343"/>
      <c r="AGY75" s="151"/>
      <c r="AGZ75" s="151"/>
      <c r="AHA75" s="151"/>
      <c r="AHB75" s="343"/>
      <c r="AHC75" s="343"/>
      <c r="AHD75" s="151"/>
      <c r="AHE75" s="151"/>
      <c r="AHF75" s="151"/>
      <c r="AHG75" s="343"/>
      <c r="AHH75" s="343"/>
      <c r="AHI75" s="151"/>
      <c r="AHJ75" s="151"/>
      <c r="AHK75" s="151"/>
      <c r="AHL75" s="343"/>
      <c r="AHM75" s="343"/>
      <c r="AHN75" s="151"/>
      <c r="AHO75" s="151"/>
      <c r="AHP75" s="151"/>
      <c r="AHQ75" s="343"/>
      <c r="AHR75" s="343"/>
      <c r="AHS75" s="151"/>
      <c r="AHT75" s="151"/>
      <c r="AHU75" s="151"/>
      <c r="AHV75" s="343"/>
      <c r="AHW75" s="343"/>
      <c r="AHX75" s="151"/>
      <c r="AHY75" s="151"/>
      <c r="AHZ75" s="151"/>
      <c r="AIA75" s="343"/>
      <c r="AIB75" s="343"/>
      <c r="AIC75" s="151"/>
      <c r="AID75" s="151"/>
      <c r="AIE75" s="151"/>
      <c r="AIF75" s="343"/>
      <c r="AIG75" s="343"/>
      <c r="AIH75" s="151"/>
      <c r="AII75" s="151"/>
      <c r="AIJ75" s="151"/>
      <c r="AIK75" s="343"/>
      <c r="AIL75" s="343"/>
      <c r="AIM75" s="151"/>
      <c r="AIN75" s="151"/>
      <c r="AIO75" s="151"/>
      <c r="AIP75" s="343"/>
      <c r="AIQ75" s="343"/>
      <c r="AIR75" s="151"/>
      <c r="AIS75" s="151"/>
      <c r="AIT75" s="151"/>
      <c r="AIU75" s="343"/>
      <c r="AIV75" s="343"/>
      <c r="AIW75" s="151"/>
      <c r="AIX75" s="151"/>
      <c r="AIY75" s="151"/>
      <c r="AIZ75" s="343"/>
      <c r="AJA75" s="343"/>
      <c r="AJB75" s="151"/>
      <c r="AJC75" s="151"/>
      <c r="AJD75" s="151"/>
      <c r="AJE75" s="343"/>
      <c r="AJF75" s="343"/>
      <c r="AJG75" s="151"/>
      <c r="AJH75" s="151"/>
      <c r="AJI75" s="151"/>
      <c r="AJJ75" s="343"/>
      <c r="AJK75" s="343"/>
      <c r="AJL75" s="151"/>
      <c r="AJM75" s="151"/>
      <c r="AJN75" s="151"/>
      <c r="AJO75" s="343"/>
      <c r="AJP75" s="343"/>
      <c r="AJQ75" s="151"/>
      <c r="AJR75" s="151"/>
      <c r="AJS75" s="151"/>
      <c r="AJT75" s="343"/>
      <c r="AJU75" s="343"/>
      <c r="AJV75" s="151"/>
      <c r="AJW75" s="151"/>
      <c r="AJX75" s="151"/>
      <c r="AJY75" s="343"/>
      <c r="AJZ75" s="343"/>
      <c r="AKA75" s="151"/>
      <c r="AKB75" s="151"/>
      <c r="AKC75" s="151"/>
      <c r="AKD75" s="343"/>
      <c r="AKE75" s="343"/>
      <c r="AKF75" s="151"/>
      <c r="AKG75" s="151"/>
      <c r="AKH75" s="151"/>
      <c r="AKI75" s="343"/>
      <c r="AKJ75" s="343"/>
      <c r="AKK75" s="151"/>
      <c r="AKL75" s="151"/>
      <c r="AKM75" s="151"/>
      <c r="AKN75" s="343"/>
      <c r="AKO75" s="343"/>
      <c r="AKP75" s="151"/>
      <c r="AKQ75" s="151"/>
      <c r="AKR75" s="151"/>
      <c r="AKS75" s="343"/>
      <c r="AKT75" s="343"/>
      <c r="AKU75" s="151"/>
      <c r="AKV75" s="151"/>
      <c r="AKW75" s="151"/>
      <c r="AKX75" s="343"/>
      <c r="AKY75" s="343"/>
      <c r="AKZ75" s="151"/>
      <c r="ALA75" s="151"/>
      <c r="ALB75" s="151"/>
      <c r="ALC75" s="343"/>
      <c r="ALD75" s="343"/>
      <c r="ALE75" s="151"/>
      <c r="ALF75" s="151"/>
      <c r="ALG75" s="151"/>
      <c r="ALH75" s="343"/>
      <c r="ALI75" s="343"/>
      <c r="ALJ75" s="151"/>
      <c r="ALK75" s="151"/>
      <c r="ALL75" s="151"/>
      <c r="ALM75" s="343"/>
      <c r="ALN75" s="343"/>
      <c r="ALO75" s="151"/>
      <c r="ALP75" s="151"/>
      <c r="ALQ75" s="151"/>
      <c r="ALR75" s="343"/>
      <c r="ALS75" s="343"/>
      <c r="ALT75" s="151"/>
      <c r="ALU75" s="151"/>
      <c r="ALV75" s="151"/>
      <c r="ALW75" s="343"/>
      <c r="ALX75" s="343"/>
      <c r="ALY75" s="151"/>
      <c r="ALZ75" s="151"/>
      <c r="AMA75" s="151"/>
      <c r="AMB75" s="343"/>
      <c r="AMC75" s="343"/>
      <c r="AMD75" s="151"/>
      <c r="AME75" s="151"/>
      <c r="AMF75" s="151"/>
      <c r="AMG75" s="343"/>
      <c r="AMH75" s="343"/>
      <c r="AMI75" s="151"/>
      <c r="AMJ75" s="151"/>
      <c r="AMK75" s="151"/>
      <c r="AML75" s="343"/>
      <c r="AMM75" s="343"/>
      <c r="AMN75" s="151"/>
      <c r="AMO75" s="151"/>
      <c r="AMP75" s="151"/>
      <c r="AMQ75" s="343"/>
      <c r="AMR75" s="343"/>
      <c r="AMS75" s="151"/>
      <c r="AMT75" s="151"/>
      <c r="AMU75" s="151"/>
      <c r="AMV75" s="343"/>
      <c r="AMW75" s="343"/>
      <c r="AMX75" s="151"/>
      <c r="AMY75" s="151"/>
      <c r="AMZ75" s="151"/>
      <c r="ANA75" s="343"/>
      <c r="ANB75" s="343"/>
      <c r="ANC75" s="151"/>
      <c r="AND75" s="151"/>
      <c r="ANE75" s="151"/>
      <c r="ANF75" s="343"/>
      <c r="ANG75" s="343"/>
      <c r="ANH75" s="151"/>
      <c r="ANI75" s="151"/>
      <c r="ANJ75" s="151"/>
      <c r="ANK75" s="343"/>
      <c r="ANL75" s="343"/>
      <c r="ANM75" s="151"/>
      <c r="ANN75" s="151"/>
      <c r="ANO75" s="151"/>
      <c r="ANP75" s="343"/>
      <c r="ANQ75" s="343"/>
      <c r="ANR75" s="151"/>
      <c r="ANS75" s="151"/>
      <c r="ANT75" s="151"/>
      <c r="ANU75" s="343"/>
      <c r="ANV75" s="343"/>
      <c r="ANW75" s="151"/>
      <c r="ANX75" s="151"/>
      <c r="ANY75" s="151"/>
      <c r="ANZ75" s="343"/>
      <c r="AOA75" s="343"/>
      <c r="AOB75" s="151"/>
      <c r="AOC75" s="151"/>
      <c r="AOD75" s="151"/>
      <c r="AOE75" s="343"/>
      <c r="AOF75" s="343"/>
      <c r="AOG75" s="151"/>
      <c r="AOH75" s="151"/>
      <c r="AOI75" s="151"/>
      <c r="AOJ75" s="343"/>
      <c r="AOK75" s="343"/>
      <c r="AOL75" s="151"/>
      <c r="AOM75" s="151"/>
      <c r="AON75" s="151"/>
      <c r="AOO75" s="343"/>
      <c r="AOP75" s="343"/>
      <c r="AOQ75" s="151"/>
      <c r="AOR75" s="151"/>
      <c r="AOS75" s="151"/>
      <c r="AOT75" s="343"/>
      <c r="AOU75" s="343"/>
      <c r="AOV75" s="151"/>
      <c r="AOW75" s="151"/>
      <c r="AOX75" s="151"/>
      <c r="AOY75" s="343"/>
      <c r="AOZ75" s="343"/>
      <c r="APA75" s="151"/>
      <c r="APB75" s="151"/>
      <c r="APC75" s="151"/>
      <c r="APD75" s="343"/>
      <c r="APE75" s="343"/>
      <c r="APF75" s="151"/>
      <c r="APG75" s="151"/>
      <c r="APH75" s="151"/>
      <c r="API75" s="343"/>
      <c r="APJ75" s="343"/>
      <c r="APK75" s="151"/>
      <c r="APL75" s="151"/>
      <c r="APM75" s="151"/>
      <c r="APN75" s="343"/>
      <c r="APO75" s="343"/>
      <c r="APP75" s="151"/>
      <c r="APQ75" s="151"/>
      <c r="APR75" s="151"/>
      <c r="APS75" s="343"/>
      <c r="APT75" s="343"/>
      <c r="APU75" s="151"/>
      <c r="APV75" s="151"/>
      <c r="APW75" s="151"/>
      <c r="APX75" s="343"/>
      <c r="APY75" s="343"/>
      <c r="APZ75" s="151"/>
      <c r="AQA75" s="151"/>
      <c r="AQB75" s="151"/>
      <c r="AQC75" s="343"/>
      <c r="AQD75" s="343"/>
      <c r="AQE75" s="151"/>
      <c r="AQF75" s="151"/>
      <c r="AQG75" s="151"/>
      <c r="AQH75" s="343"/>
      <c r="AQI75" s="343"/>
      <c r="AQJ75" s="151"/>
      <c r="AQK75" s="151"/>
      <c r="AQL75" s="151"/>
      <c r="AQM75" s="343"/>
      <c r="AQN75" s="343"/>
      <c r="AQO75" s="151"/>
      <c r="AQP75" s="151"/>
      <c r="AQQ75" s="151"/>
      <c r="AQR75" s="343"/>
      <c r="AQS75" s="343"/>
      <c r="AQT75" s="151"/>
      <c r="AQU75" s="151"/>
      <c r="AQV75" s="151"/>
      <c r="AQW75" s="343"/>
      <c r="AQX75" s="343"/>
      <c r="AQY75" s="151"/>
      <c r="AQZ75" s="151"/>
      <c r="ARA75" s="151"/>
      <c r="ARB75" s="343"/>
      <c r="ARC75" s="343"/>
      <c r="ARD75" s="151"/>
      <c r="ARE75" s="151"/>
      <c r="ARF75" s="151"/>
      <c r="ARG75" s="343"/>
      <c r="ARH75" s="343"/>
      <c r="ARI75" s="151"/>
      <c r="ARJ75" s="151"/>
      <c r="ARK75" s="151"/>
      <c r="ARL75" s="343"/>
      <c r="ARM75" s="343"/>
      <c r="ARN75" s="151"/>
      <c r="ARO75" s="151"/>
      <c r="ARP75" s="151"/>
      <c r="ARQ75" s="343"/>
      <c r="ARR75" s="343"/>
      <c r="ARS75" s="151"/>
      <c r="ART75" s="151"/>
      <c r="ARU75" s="151"/>
      <c r="ARV75" s="343"/>
      <c r="ARW75" s="343"/>
      <c r="ARX75" s="151"/>
      <c r="ARY75" s="151"/>
      <c r="ARZ75" s="151"/>
      <c r="ASA75" s="343"/>
      <c r="ASB75" s="343"/>
      <c r="ASC75" s="151"/>
      <c r="ASD75" s="151"/>
      <c r="ASE75" s="151"/>
      <c r="ASF75" s="343"/>
      <c r="ASG75" s="343"/>
      <c r="ASH75" s="151"/>
      <c r="ASI75" s="151"/>
      <c r="ASJ75" s="151"/>
      <c r="ASK75" s="343"/>
      <c r="ASL75" s="343"/>
      <c r="ASM75" s="151"/>
      <c r="ASN75" s="151"/>
      <c r="ASO75" s="151"/>
      <c r="ASP75" s="343"/>
      <c r="ASQ75" s="343"/>
      <c r="ASR75" s="151"/>
      <c r="ASS75" s="151"/>
      <c r="AST75" s="151"/>
      <c r="ASU75" s="343"/>
      <c r="ASV75" s="343"/>
      <c r="ASW75" s="151"/>
      <c r="ASX75" s="151"/>
      <c r="ASY75" s="151"/>
      <c r="ASZ75" s="343"/>
      <c r="ATA75" s="343"/>
      <c r="ATB75" s="151"/>
      <c r="ATC75" s="151"/>
      <c r="ATD75" s="151"/>
      <c r="ATE75" s="343"/>
      <c r="ATF75" s="343"/>
      <c r="ATG75" s="151"/>
      <c r="ATH75" s="151"/>
      <c r="ATI75" s="151"/>
      <c r="ATJ75" s="343"/>
      <c r="ATK75" s="343"/>
      <c r="ATL75" s="151"/>
      <c r="ATM75" s="151"/>
      <c r="ATN75" s="151"/>
      <c r="ATO75" s="343"/>
      <c r="ATP75" s="343"/>
      <c r="ATQ75" s="151"/>
      <c r="ATR75" s="151"/>
      <c r="ATS75" s="151"/>
      <c r="ATT75" s="343"/>
      <c r="ATU75" s="343"/>
      <c r="ATV75" s="151"/>
      <c r="ATW75" s="151"/>
      <c r="ATX75" s="151"/>
      <c r="ATY75" s="343"/>
      <c r="ATZ75" s="343"/>
      <c r="AUA75" s="151"/>
      <c r="AUB75" s="151"/>
      <c r="AUC75" s="151"/>
      <c r="AUD75" s="343"/>
      <c r="AUE75" s="343"/>
      <c r="AUF75" s="151"/>
      <c r="AUG75" s="151"/>
      <c r="AUH75" s="151"/>
      <c r="AUI75" s="343"/>
      <c r="AUJ75" s="343"/>
      <c r="AUK75" s="151"/>
      <c r="AUL75" s="151"/>
      <c r="AUM75" s="151"/>
      <c r="AUN75" s="343"/>
      <c r="AUO75" s="343"/>
      <c r="AUP75" s="151"/>
      <c r="AUQ75" s="151"/>
      <c r="AUR75" s="151"/>
      <c r="AUS75" s="343"/>
      <c r="AUT75" s="343"/>
      <c r="AUU75" s="151"/>
      <c r="AUV75" s="151"/>
      <c r="AUW75" s="151"/>
      <c r="AUX75" s="343"/>
      <c r="AUY75" s="343"/>
      <c r="AUZ75" s="151"/>
      <c r="AVA75" s="151"/>
      <c r="AVB75" s="151"/>
      <c r="AVC75" s="343"/>
      <c r="AVD75" s="343"/>
      <c r="AVE75" s="151"/>
      <c r="AVF75" s="151"/>
      <c r="AVG75" s="151"/>
      <c r="AVH75" s="343"/>
      <c r="AVI75" s="343"/>
      <c r="AVJ75" s="151"/>
      <c r="AVK75" s="151"/>
      <c r="AVL75" s="151"/>
      <c r="AVM75" s="343"/>
      <c r="AVN75" s="343"/>
      <c r="AVO75" s="151"/>
      <c r="AVP75" s="151"/>
      <c r="AVQ75" s="151"/>
      <c r="AVR75" s="343"/>
      <c r="AVS75" s="343"/>
      <c r="AVT75" s="151"/>
      <c r="AVU75" s="151"/>
      <c r="AVV75" s="151"/>
      <c r="AVW75" s="343"/>
      <c r="AVX75" s="343"/>
      <c r="AVY75" s="151"/>
      <c r="AVZ75" s="151"/>
      <c r="AWA75" s="151"/>
      <c r="AWB75" s="343"/>
      <c r="AWC75" s="343"/>
      <c r="AWD75" s="151"/>
      <c r="AWE75" s="151"/>
      <c r="AWF75" s="151"/>
      <c r="AWG75" s="343"/>
      <c r="AWH75" s="343"/>
      <c r="AWI75" s="151"/>
      <c r="AWJ75" s="151"/>
      <c r="AWK75" s="151"/>
      <c r="AWL75" s="343"/>
      <c r="AWM75" s="343"/>
      <c r="AWN75" s="151"/>
      <c r="AWO75" s="151"/>
      <c r="AWP75" s="151"/>
      <c r="AWQ75" s="343"/>
      <c r="AWR75" s="343"/>
      <c r="AWS75" s="151"/>
      <c r="AWT75" s="151"/>
      <c r="AWU75" s="151"/>
      <c r="AWV75" s="343"/>
      <c r="AWW75" s="343"/>
      <c r="AWX75" s="151"/>
      <c r="AWY75" s="151"/>
      <c r="AWZ75" s="151"/>
      <c r="AXA75" s="343"/>
      <c r="AXB75" s="343"/>
      <c r="AXC75" s="151"/>
      <c r="AXD75" s="151"/>
      <c r="AXE75" s="151"/>
      <c r="AXF75" s="343"/>
      <c r="AXG75" s="343"/>
      <c r="AXH75" s="151"/>
      <c r="AXI75" s="151"/>
      <c r="AXJ75" s="151"/>
      <c r="AXK75" s="343"/>
      <c r="AXL75" s="343"/>
      <c r="AXM75" s="151"/>
      <c r="AXN75" s="151"/>
      <c r="AXO75" s="151"/>
      <c r="AXP75" s="343"/>
      <c r="AXQ75" s="343"/>
      <c r="AXR75" s="151"/>
      <c r="AXS75" s="151"/>
      <c r="AXT75" s="151"/>
      <c r="AXU75" s="343"/>
      <c r="AXV75" s="343"/>
      <c r="AXW75" s="151"/>
      <c r="AXX75" s="151"/>
      <c r="AXY75" s="151"/>
      <c r="AXZ75" s="343"/>
      <c r="AYA75" s="343"/>
      <c r="AYB75" s="151"/>
      <c r="AYC75" s="151"/>
      <c r="AYD75" s="151"/>
      <c r="AYE75" s="343"/>
      <c r="AYF75" s="343"/>
      <c r="AYG75" s="151"/>
      <c r="AYH75" s="151"/>
      <c r="AYI75" s="151"/>
      <c r="AYJ75" s="343"/>
      <c r="AYK75" s="343"/>
      <c r="AYL75" s="151"/>
      <c r="AYM75" s="151"/>
      <c r="AYN75" s="151"/>
      <c r="AYO75" s="343"/>
      <c r="AYP75" s="343"/>
      <c r="AYQ75" s="151"/>
      <c r="AYR75" s="151"/>
      <c r="AYS75" s="151"/>
      <c r="AYT75" s="343"/>
      <c r="AYU75" s="343"/>
      <c r="AYV75" s="151"/>
      <c r="AYW75" s="151"/>
      <c r="AYX75" s="151"/>
      <c r="AYY75" s="343"/>
      <c r="AYZ75" s="343"/>
      <c r="AZA75" s="151"/>
      <c r="AZB75" s="151"/>
      <c r="AZC75" s="151"/>
      <c r="AZD75" s="343"/>
      <c r="AZE75" s="343"/>
      <c r="AZF75" s="151"/>
      <c r="AZG75" s="151"/>
      <c r="AZH75" s="151"/>
      <c r="AZI75" s="343"/>
      <c r="AZJ75" s="343"/>
      <c r="AZK75" s="151"/>
      <c r="AZL75" s="151"/>
      <c r="AZM75" s="151"/>
      <c r="AZN75" s="343"/>
      <c r="AZO75" s="343"/>
      <c r="AZP75" s="151"/>
      <c r="AZQ75" s="151"/>
      <c r="AZR75" s="151"/>
      <c r="AZS75" s="343"/>
      <c r="AZT75" s="343"/>
      <c r="AZU75" s="151"/>
      <c r="AZV75" s="151"/>
      <c r="AZW75" s="151"/>
      <c r="AZX75" s="343"/>
      <c r="AZY75" s="343"/>
      <c r="AZZ75" s="151"/>
      <c r="BAA75" s="151"/>
      <c r="BAB75" s="151"/>
      <c r="BAC75" s="343"/>
      <c r="BAD75" s="343"/>
      <c r="BAE75" s="151"/>
      <c r="BAF75" s="151"/>
      <c r="BAG75" s="151"/>
      <c r="BAH75" s="343"/>
      <c r="BAI75" s="343"/>
      <c r="BAJ75" s="151"/>
      <c r="BAK75" s="151"/>
      <c r="BAL75" s="151"/>
      <c r="BAM75" s="343"/>
      <c r="BAN75" s="343"/>
      <c r="BAO75" s="151"/>
      <c r="BAP75" s="151"/>
      <c r="BAQ75" s="151"/>
      <c r="BAR75" s="343"/>
      <c r="BAS75" s="343"/>
      <c r="BAT75" s="151"/>
      <c r="BAU75" s="151"/>
      <c r="BAV75" s="151"/>
      <c r="BAW75" s="343"/>
      <c r="BAX75" s="343"/>
      <c r="BAY75" s="151"/>
      <c r="BAZ75" s="151"/>
      <c r="BBA75" s="151"/>
      <c r="BBB75" s="343"/>
      <c r="BBC75" s="343"/>
      <c r="BBD75" s="151"/>
      <c r="BBE75" s="151"/>
      <c r="BBF75" s="151"/>
      <c r="BBG75" s="343"/>
      <c r="BBH75" s="343"/>
      <c r="BBI75" s="151"/>
      <c r="BBJ75" s="151"/>
      <c r="BBK75" s="151"/>
      <c r="BBL75" s="343"/>
      <c r="BBM75" s="343"/>
      <c r="BBN75" s="151"/>
      <c r="BBO75" s="151"/>
      <c r="BBP75" s="151"/>
      <c r="BBQ75" s="343"/>
      <c r="BBR75" s="343"/>
      <c r="BBS75" s="151"/>
      <c r="BBT75" s="151"/>
      <c r="BBU75" s="151"/>
      <c r="BBV75" s="343"/>
      <c r="BBW75" s="343"/>
      <c r="BBX75" s="151"/>
      <c r="BBY75" s="151"/>
      <c r="BBZ75" s="151"/>
      <c r="BCA75" s="343"/>
      <c r="BCB75" s="343"/>
      <c r="BCC75" s="151"/>
      <c r="BCD75" s="151"/>
      <c r="BCE75" s="151"/>
      <c r="BCF75" s="343"/>
      <c r="BCG75" s="343"/>
      <c r="BCH75" s="151"/>
      <c r="BCI75" s="151"/>
      <c r="BCJ75" s="151"/>
      <c r="BCK75" s="343"/>
      <c r="BCL75" s="343"/>
      <c r="BCM75" s="151"/>
      <c r="BCN75" s="151"/>
      <c r="BCO75" s="151"/>
      <c r="BCP75" s="343"/>
      <c r="BCQ75" s="343"/>
      <c r="BCR75" s="151"/>
      <c r="BCS75" s="151"/>
      <c r="BCT75" s="151"/>
      <c r="BCU75" s="343"/>
      <c r="BCV75" s="343"/>
      <c r="BCW75" s="151"/>
      <c r="BCX75" s="151"/>
      <c r="BCY75" s="151"/>
      <c r="BCZ75" s="343"/>
      <c r="BDA75" s="343"/>
      <c r="BDB75" s="151"/>
      <c r="BDC75" s="151"/>
      <c r="BDD75" s="151"/>
      <c r="BDE75" s="343"/>
      <c r="BDF75" s="343"/>
      <c r="BDG75" s="151"/>
      <c r="BDH75" s="151"/>
      <c r="BDI75" s="151"/>
      <c r="BDJ75" s="343"/>
      <c r="BDK75" s="343"/>
      <c r="BDL75" s="151"/>
      <c r="BDM75" s="151"/>
      <c r="BDN75" s="151"/>
      <c r="BDO75" s="343"/>
      <c r="BDP75" s="343"/>
      <c r="BDQ75" s="151"/>
      <c r="BDR75" s="151"/>
      <c r="BDS75" s="151"/>
      <c r="BDT75" s="343"/>
      <c r="BDU75" s="343"/>
      <c r="BDV75" s="151"/>
      <c r="BDW75" s="151"/>
      <c r="BDX75" s="151"/>
      <c r="BDY75" s="343"/>
      <c r="BDZ75" s="343"/>
      <c r="BEA75" s="151"/>
      <c r="BEB75" s="151"/>
      <c r="BEC75" s="151"/>
      <c r="BED75" s="343"/>
      <c r="BEE75" s="343"/>
      <c r="BEF75" s="151"/>
      <c r="BEG75" s="151"/>
      <c r="BEH75" s="151"/>
      <c r="BEI75" s="343"/>
      <c r="BEJ75" s="343"/>
      <c r="BEK75" s="151"/>
      <c r="BEL75" s="151"/>
      <c r="BEM75" s="151"/>
      <c r="BEN75" s="343"/>
      <c r="BEO75" s="343"/>
      <c r="BEP75" s="151"/>
      <c r="BEQ75" s="151"/>
      <c r="BER75" s="151"/>
      <c r="BES75" s="343"/>
      <c r="BET75" s="343"/>
      <c r="BEU75" s="151"/>
      <c r="BEV75" s="151"/>
      <c r="BEW75" s="151"/>
      <c r="BEX75" s="343"/>
      <c r="BEY75" s="343"/>
      <c r="BEZ75" s="151"/>
      <c r="BFA75" s="151"/>
      <c r="BFB75" s="151"/>
      <c r="BFC75" s="343"/>
      <c r="BFD75" s="343"/>
      <c r="BFE75" s="151"/>
      <c r="BFF75" s="151"/>
      <c r="BFG75" s="151"/>
      <c r="BFH75" s="343"/>
      <c r="BFI75" s="343"/>
      <c r="BFJ75" s="151"/>
      <c r="BFK75" s="151"/>
      <c r="BFL75" s="151"/>
      <c r="BFM75" s="343"/>
      <c r="BFN75" s="343"/>
      <c r="BFO75" s="151"/>
      <c r="BFP75" s="151"/>
      <c r="BFQ75" s="151"/>
      <c r="BFR75" s="343"/>
      <c r="BFS75" s="343"/>
      <c r="BFT75" s="151"/>
      <c r="BFU75" s="151"/>
      <c r="BFV75" s="151"/>
      <c r="BFW75" s="343"/>
      <c r="BFX75" s="343"/>
      <c r="BFY75" s="151"/>
      <c r="BFZ75" s="151"/>
      <c r="BGA75" s="151"/>
      <c r="BGB75" s="343"/>
      <c r="BGC75" s="343"/>
      <c r="BGD75" s="151"/>
      <c r="BGE75" s="151"/>
      <c r="BGF75" s="151"/>
      <c r="BGG75" s="343"/>
      <c r="BGH75" s="343"/>
      <c r="BGI75" s="151"/>
      <c r="BGJ75" s="151"/>
      <c r="BGK75" s="151"/>
      <c r="BGL75" s="343"/>
      <c r="BGM75" s="343"/>
      <c r="BGN75" s="151"/>
      <c r="BGO75" s="151"/>
      <c r="BGP75" s="151"/>
      <c r="BGQ75" s="343"/>
      <c r="BGR75" s="343"/>
      <c r="BGS75" s="151"/>
      <c r="BGT75" s="151"/>
      <c r="BGU75" s="151"/>
      <c r="BGV75" s="343"/>
      <c r="BGW75" s="343"/>
      <c r="BGX75" s="151"/>
      <c r="BGY75" s="151"/>
      <c r="BGZ75" s="151"/>
      <c r="BHA75" s="343"/>
      <c r="BHB75" s="343"/>
      <c r="BHC75" s="151"/>
      <c r="BHD75" s="151"/>
      <c r="BHE75" s="151"/>
      <c r="BHF75" s="343"/>
      <c r="BHG75" s="343"/>
      <c r="BHH75" s="151"/>
      <c r="BHI75" s="151"/>
      <c r="BHJ75" s="151"/>
      <c r="BHK75" s="343"/>
      <c r="BHL75" s="343"/>
      <c r="BHM75" s="151"/>
      <c r="BHN75" s="151"/>
      <c r="BHO75" s="151"/>
      <c r="BHP75" s="343"/>
      <c r="BHQ75" s="343"/>
      <c r="BHR75" s="151"/>
      <c r="BHS75" s="151"/>
      <c r="BHT75" s="151"/>
      <c r="BHU75" s="343"/>
      <c r="BHV75" s="343"/>
      <c r="BHW75" s="151"/>
      <c r="BHX75" s="151"/>
      <c r="BHY75" s="151"/>
      <c r="BHZ75" s="343"/>
      <c r="BIA75" s="343"/>
      <c r="BIB75" s="151"/>
      <c r="BIC75" s="151"/>
      <c r="BID75" s="151"/>
      <c r="BIE75" s="343"/>
      <c r="BIF75" s="343"/>
      <c r="BIG75" s="151"/>
      <c r="BIH75" s="151"/>
      <c r="BII75" s="151"/>
      <c r="BIJ75" s="343"/>
      <c r="BIK75" s="343"/>
      <c r="BIL75" s="151"/>
      <c r="BIM75" s="151"/>
      <c r="BIN75" s="151"/>
      <c r="BIO75" s="343"/>
      <c r="BIP75" s="343"/>
      <c r="BIQ75" s="151"/>
      <c r="BIR75" s="151"/>
      <c r="BIS75" s="151"/>
      <c r="BIT75" s="343"/>
      <c r="BIU75" s="343"/>
      <c r="BIV75" s="151"/>
      <c r="BIW75" s="151"/>
      <c r="BIX75" s="151"/>
      <c r="BIY75" s="343"/>
      <c r="BIZ75" s="343"/>
      <c r="BJA75" s="151"/>
      <c r="BJB75" s="151"/>
      <c r="BJC75" s="151"/>
      <c r="BJD75" s="343"/>
      <c r="BJE75" s="343"/>
      <c r="BJF75" s="151"/>
      <c r="BJG75" s="151"/>
      <c r="BJH75" s="151"/>
      <c r="BJI75" s="343"/>
      <c r="BJJ75" s="343"/>
      <c r="BJK75" s="151"/>
      <c r="BJL75" s="151"/>
      <c r="BJM75" s="151"/>
      <c r="BJN75" s="343"/>
      <c r="BJO75" s="343"/>
      <c r="BJP75" s="151"/>
      <c r="BJQ75" s="151"/>
      <c r="BJR75" s="151"/>
      <c r="BJS75" s="343"/>
      <c r="BJT75" s="343"/>
      <c r="BJU75" s="151"/>
      <c r="BJV75" s="151"/>
      <c r="BJW75" s="151"/>
      <c r="BJX75" s="343"/>
      <c r="BJY75" s="343"/>
      <c r="BJZ75" s="151"/>
      <c r="BKA75" s="151"/>
      <c r="BKB75" s="151"/>
      <c r="BKC75" s="343"/>
      <c r="BKD75" s="343"/>
      <c r="BKE75" s="151"/>
      <c r="BKF75" s="151"/>
      <c r="BKG75" s="151"/>
      <c r="BKH75" s="343"/>
      <c r="BKI75" s="343"/>
      <c r="BKJ75" s="151"/>
      <c r="BKK75" s="151"/>
      <c r="BKL75" s="151"/>
      <c r="BKM75" s="343"/>
      <c r="BKN75" s="343"/>
      <c r="BKO75" s="151"/>
      <c r="BKP75" s="151"/>
      <c r="BKQ75" s="151"/>
      <c r="BKR75" s="343"/>
      <c r="BKS75" s="343"/>
      <c r="BKT75" s="151"/>
      <c r="BKU75" s="151"/>
      <c r="BKV75" s="151"/>
      <c r="BKW75" s="343"/>
      <c r="BKX75" s="343"/>
      <c r="BKY75" s="151"/>
      <c r="BKZ75" s="151"/>
      <c r="BLA75" s="151"/>
      <c r="BLB75" s="343"/>
      <c r="BLC75" s="343"/>
      <c r="BLD75" s="151"/>
      <c r="BLE75" s="151"/>
      <c r="BLF75" s="151"/>
      <c r="BLG75" s="343"/>
      <c r="BLH75" s="343"/>
      <c r="BLI75" s="151"/>
      <c r="BLJ75" s="151"/>
      <c r="BLK75" s="151"/>
      <c r="BLL75" s="343"/>
      <c r="BLM75" s="343"/>
      <c r="BLN75" s="151"/>
      <c r="BLO75" s="151"/>
      <c r="BLP75" s="151"/>
      <c r="BLQ75" s="343"/>
      <c r="BLR75" s="343"/>
      <c r="BLS75" s="151"/>
      <c r="BLT75" s="151"/>
      <c r="BLU75" s="151"/>
      <c r="BLV75" s="343"/>
      <c r="BLW75" s="343"/>
      <c r="BLX75" s="151"/>
      <c r="BLY75" s="151"/>
      <c r="BLZ75" s="151"/>
      <c r="BMA75" s="343"/>
      <c r="BMB75" s="343"/>
      <c r="BMC75" s="151"/>
      <c r="BMD75" s="151"/>
      <c r="BME75" s="151"/>
      <c r="BMF75" s="343"/>
      <c r="BMG75" s="343"/>
      <c r="BMH75" s="151"/>
      <c r="BMI75" s="151"/>
      <c r="BMJ75" s="151"/>
      <c r="BMK75" s="343"/>
      <c r="BML75" s="343"/>
      <c r="BMM75" s="151"/>
      <c r="BMN75" s="151"/>
      <c r="BMO75" s="151"/>
      <c r="BMP75" s="343"/>
      <c r="BMQ75" s="343"/>
      <c r="BMR75" s="151"/>
      <c r="BMS75" s="151"/>
      <c r="BMT75" s="151"/>
      <c r="BMU75" s="343"/>
      <c r="BMV75" s="343"/>
      <c r="BMW75" s="151"/>
      <c r="BMX75" s="151"/>
      <c r="BMY75" s="151"/>
      <c r="BMZ75" s="343"/>
      <c r="BNA75" s="343"/>
      <c r="BNB75" s="151"/>
      <c r="BNC75" s="151"/>
      <c r="BND75" s="151"/>
      <c r="BNE75" s="343"/>
      <c r="BNF75" s="343"/>
      <c r="BNG75" s="151"/>
      <c r="BNH75" s="151"/>
      <c r="BNI75" s="151"/>
      <c r="BNJ75" s="343"/>
      <c r="BNK75" s="343"/>
      <c r="BNL75" s="151"/>
      <c r="BNM75" s="151"/>
      <c r="BNN75" s="151"/>
      <c r="BNO75" s="343"/>
      <c r="BNP75" s="343"/>
      <c r="BNQ75" s="151"/>
      <c r="BNR75" s="151"/>
      <c r="BNS75" s="151"/>
      <c r="BNT75" s="343"/>
      <c r="BNU75" s="343"/>
      <c r="BNV75" s="151"/>
      <c r="BNW75" s="151"/>
      <c r="BNX75" s="151"/>
      <c r="BNY75" s="343"/>
      <c r="BNZ75" s="343"/>
      <c r="BOA75" s="151"/>
      <c r="BOB75" s="151"/>
      <c r="BOC75" s="151"/>
      <c r="BOD75" s="343"/>
      <c r="BOE75" s="343"/>
      <c r="BOF75" s="151"/>
      <c r="BOG75" s="151"/>
      <c r="BOH75" s="151"/>
      <c r="BOI75" s="343"/>
      <c r="BOJ75" s="343"/>
      <c r="BOK75" s="151"/>
      <c r="BOL75" s="151"/>
      <c r="BOM75" s="151"/>
      <c r="BON75" s="343"/>
      <c r="BOO75" s="343"/>
      <c r="BOP75" s="151"/>
      <c r="BOQ75" s="151"/>
      <c r="BOR75" s="151"/>
      <c r="BOS75" s="343"/>
      <c r="BOT75" s="343"/>
      <c r="BOU75" s="151"/>
      <c r="BOV75" s="151"/>
      <c r="BOW75" s="151"/>
      <c r="BOX75" s="343"/>
      <c r="BOY75" s="343"/>
      <c r="BOZ75" s="151"/>
      <c r="BPA75" s="151"/>
      <c r="BPB75" s="151"/>
      <c r="BPC75" s="343"/>
      <c r="BPD75" s="343"/>
      <c r="BPE75" s="151"/>
      <c r="BPF75" s="151"/>
      <c r="BPG75" s="151"/>
      <c r="BPH75" s="343"/>
      <c r="BPI75" s="343"/>
      <c r="BPJ75" s="151"/>
      <c r="BPK75" s="151"/>
      <c r="BPL75" s="151"/>
      <c r="BPM75" s="343"/>
      <c r="BPN75" s="343"/>
      <c r="BPO75" s="151"/>
      <c r="BPP75" s="151"/>
      <c r="BPQ75" s="151"/>
      <c r="BPR75" s="343"/>
      <c r="BPS75" s="343"/>
      <c r="BPT75" s="151"/>
      <c r="BPU75" s="151"/>
      <c r="BPV75" s="151"/>
      <c r="BPW75" s="343"/>
      <c r="BPX75" s="343"/>
      <c r="BPY75" s="151"/>
      <c r="BPZ75" s="151"/>
      <c r="BQA75" s="151"/>
      <c r="BQB75" s="343"/>
      <c r="BQC75" s="343"/>
      <c r="BQD75" s="151"/>
      <c r="BQE75" s="151"/>
      <c r="BQF75" s="151"/>
      <c r="BQG75" s="343"/>
      <c r="BQH75" s="343"/>
      <c r="BQI75" s="151"/>
      <c r="BQJ75" s="151"/>
      <c r="BQK75" s="151"/>
      <c r="BQL75" s="343"/>
      <c r="BQM75" s="343"/>
      <c r="BQN75" s="151"/>
      <c r="BQO75" s="151"/>
      <c r="BQP75" s="151"/>
      <c r="BQQ75" s="343"/>
      <c r="BQR75" s="343"/>
      <c r="BQS75" s="151"/>
      <c r="BQT75" s="151"/>
      <c r="BQU75" s="151"/>
      <c r="BQV75" s="343"/>
      <c r="BQW75" s="343"/>
      <c r="BQX75" s="151"/>
      <c r="BQY75" s="151"/>
      <c r="BQZ75" s="151"/>
      <c r="BRA75" s="343"/>
      <c r="BRB75" s="343"/>
      <c r="BRC75" s="151"/>
      <c r="BRD75" s="151"/>
      <c r="BRE75" s="151"/>
      <c r="BRF75" s="343"/>
      <c r="BRG75" s="343"/>
      <c r="BRH75" s="151"/>
      <c r="BRI75" s="151"/>
      <c r="BRJ75" s="151"/>
      <c r="BRK75" s="343"/>
      <c r="BRL75" s="343"/>
      <c r="BRM75" s="151"/>
      <c r="BRN75" s="151"/>
      <c r="BRO75" s="151"/>
      <c r="BRP75" s="343"/>
      <c r="BRQ75" s="343"/>
      <c r="BRR75" s="151"/>
      <c r="BRS75" s="151"/>
      <c r="BRT75" s="151"/>
      <c r="BRU75" s="343"/>
      <c r="BRV75" s="343"/>
      <c r="BRW75" s="151"/>
      <c r="BRX75" s="151"/>
      <c r="BRY75" s="151"/>
      <c r="BRZ75" s="343"/>
      <c r="BSA75" s="343"/>
      <c r="BSB75" s="151"/>
      <c r="BSC75" s="151"/>
      <c r="BSD75" s="151"/>
      <c r="BSE75" s="343"/>
      <c r="BSF75" s="343"/>
      <c r="BSG75" s="151"/>
      <c r="BSH75" s="151"/>
      <c r="BSI75" s="151"/>
      <c r="BSJ75" s="343"/>
      <c r="BSK75" s="343"/>
      <c r="BSL75" s="151"/>
      <c r="BSM75" s="151"/>
      <c r="BSN75" s="151"/>
      <c r="BSO75" s="343"/>
      <c r="BSP75" s="343"/>
      <c r="BSQ75" s="151"/>
      <c r="BSR75" s="151"/>
      <c r="BSS75" s="151"/>
      <c r="BST75" s="343"/>
      <c r="BSU75" s="343"/>
      <c r="BSV75" s="151"/>
      <c r="BSW75" s="151"/>
      <c r="BSX75" s="151"/>
      <c r="BSY75" s="343"/>
      <c r="BSZ75" s="343"/>
      <c r="BTA75" s="151"/>
      <c r="BTB75" s="151"/>
      <c r="BTC75" s="151"/>
      <c r="BTD75" s="343"/>
      <c r="BTE75" s="343"/>
      <c r="BTF75" s="151"/>
      <c r="BTG75" s="151"/>
      <c r="BTH75" s="151"/>
      <c r="BTI75" s="343"/>
      <c r="BTJ75" s="343"/>
      <c r="BTK75" s="151"/>
      <c r="BTL75" s="151"/>
      <c r="BTM75" s="151"/>
      <c r="BTN75" s="343"/>
      <c r="BTO75" s="343"/>
      <c r="BTP75" s="151"/>
      <c r="BTQ75" s="151"/>
      <c r="BTR75" s="151"/>
      <c r="BTS75" s="343"/>
      <c r="BTT75" s="343"/>
      <c r="BTU75" s="151"/>
      <c r="BTV75" s="151"/>
      <c r="BTW75" s="151"/>
      <c r="BTX75" s="343"/>
      <c r="BTY75" s="343"/>
      <c r="BTZ75" s="151"/>
      <c r="BUA75" s="151"/>
      <c r="BUB75" s="151"/>
      <c r="BUC75" s="343"/>
      <c r="BUD75" s="343"/>
      <c r="BUE75" s="151"/>
      <c r="BUF75" s="151"/>
      <c r="BUG75" s="151"/>
      <c r="BUH75" s="343"/>
      <c r="BUI75" s="343"/>
      <c r="BUJ75" s="151"/>
      <c r="BUK75" s="151"/>
      <c r="BUL75" s="151"/>
      <c r="BUM75" s="343"/>
      <c r="BUN75" s="343"/>
      <c r="BUO75" s="151"/>
      <c r="BUP75" s="151"/>
      <c r="BUQ75" s="151"/>
      <c r="BUR75" s="343"/>
      <c r="BUS75" s="343"/>
      <c r="BUT75" s="151"/>
      <c r="BUU75" s="151"/>
      <c r="BUV75" s="151"/>
      <c r="BUW75" s="343"/>
      <c r="BUX75" s="343"/>
      <c r="BUY75" s="151"/>
      <c r="BUZ75" s="151"/>
      <c r="BVA75" s="151"/>
      <c r="BVB75" s="343"/>
      <c r="BVC75" s="343"/>
      <c r="BVD75" s="151"/>
      <c r="BVE75" s="151"/>
      <c r="BVF75" s="151"/>
      <c r="BVG75" s="343"/>
      <c r="BVH75" s="343"/>
      <c r="BVI75" s="151"/>
      <c r="BVJ75" s="151"/>
      <c r="BVK75" s="151"/>
      <c r="BVL75" s="343"/>
      <c r="BVM75" s="343"/>
      <c r="BVN75" s="151"/>
      <c r="BVO75" s="151"/>
      <c r="BVP75" s="151"/>
      <c r="BVQ75" s="343"/>
      <c r="BVR75" s="343"/>
      <c r="BVS75" s="151"/>
      <c r="BVT75" s="151"/>
      <c r="BVU75" s="151"/>
      <c r="BVV75" s="343"/>
      <c r="BVW75" s="343"/>
      <c r="BVX75" s="151"/>
      <c r="BVY75" s="151"/>
      <c r="BVZ75" s="151"/>
      <c r="BWA75" s="343"/>
      <c r="BWB75" s="343"/>
      <c r="BWC75" s="151"/>
      <c r="BWD75" s="151"/>
      <c r="BWE75" s="151"/>
      <c r="BWF75" s="343"/>
      <c r="BWG75" s="343"/>
      <c r="BWH75" s="151"/>
      <c r="BWI75" s="151"/>
      <c r="BWJ75" s="151"/>
      <c r="BWK75" s="343"/>
      <c r="BWL75" s="343"/>
      <c r="BWM75" s="151"/>
      <c r="BWN75" s="151"/>
      <c r="BWO75" s="151"/>
      <c r="BWP75" s="343"/>
      <c r="BWQ75" s="343"/>
      <c r="BWR75" s="151"/>
      <c r="BWS75" s="151"/>
      <c r="BWT75" s="151"/>
      <c r="BWU75" s="343"/>
      <c r="BWV75" s="343"/>
      <c r="BWW75" s="151"/>
      <c r="BWX75" s="151"/>
      <c r="BWY75" s="151"/>
      <c r="BWZ75" s="343"/>
      <c r="BXA75" s="343"/>
      <c r="BXB75" s="151"/>
      <c r="BXC75" s="151"/>
      <c r="BXD75" s="151"/>
      <c r="BXE75" s="343"/>
      <c r="BXF75" s="343"/>
      <c r="BXG75" s="151"/>
      <c r="BXH75" s="151"/>
      <c r="BXI75" s="151"/>
      <c r="BXJ75" s="343"/>
      <c r="BXK75" s="343"/>
      <c r="BXL75" s="151"/>
      <c r="BXM75" s="151"/>
      <c r="BXN75" s="151"/>
      <c r="BXO75" s="343"/>
      <c r="BXP75" s="343"/>
      <c r="BXQ75" s="151"/>
      <c r="BXR75" s="151"/>
      <c r="BXS75" s="151"/>
      <c r="BXT75" s="343"/>
      <c r="BXU75" s="343"/>
      <c r="BXV75" s="151"/>
      <c r="BXW75" s="151"/>
      <c r="BXX75" s="151"/>
      <c r="BXY75" s="343"/>
      <c r="BXZ75" s="343"/>
      <c r="BYA75" s="151"/>
      <c r="BYB75" s="151"/>
      <c r="BYC75" s="151"/>
      <c r="BYD75" s="343"/>
      <c r="BYE75" s="343"/>
      <c r="BYF75" s="151"/>
      <c r="BYG75" s="151"/>
      <c r="BYH75" s="151"/>
      <c r="BYI75" s="343"/>
      <c r="BYJ75" s="343"/>
      <c r="BYK75" s="151"/>
      <c r="BYL75" s="151"/>
      <c r="BYM75" s="151"/>
      <c r="BYN75" s="343"/>
      <c r="BYO75" s="343"/>
      <c r="BYP75" s="151"/>
      <c r="BYQ75" s="151"/>
      <c r="BYR75" s="151"/>
      <c r="BYS75" s="343"/>
      <c r="BYT75" s="343"/>
      <c r="BYU75" s="151"/>
      <c r="BYV75" s="151"/>
      <c r="BYW75" s="151"/>
      <c r="BYX75" s="343"/>
      <c r="BYY75" s="343"/>
      <c r="BYZ75" s="151"/>
      <c r="BZA75" s="151"/>
      <c r="BZB75" s="151"/>
      <c r="BZC75" s="343"/>
      <c r="BZD75" s="343"/>
      <c r="BZE75" s="151"/>
      <c r="BZF75" s="151"/>
      <c r="BZG75" s="151"/>
      <c r="BZH75" s="343"/>
      <c r="BZI75" s="343"/>
      <c r="BZJ75" s="151"/>
      <c r="BZK75" s="151"/>
      <c r="BZL75" s="151"/>
      <c r="BZM75" s="343"/>
      <c r="BZN75" s="343"/>
      <c r="BZO75" s="151"/>
      <c r="BZP75" s="151"/>
      <c r="BZQ75" s="151"/>
      <c r="BZR75" s="343"/>
      <c r="BZS75" s="343"/>
      <c r="BZT75" s="151"/>
      <c r="BZU75" s="151"/>
      <c r="BZV75" s="151"/>
      <c r="BZW75" s="343"/>
      <c r="BZX75" s="343"/>
      <c r="BZY75" s="151"/>
      <c r="BZZ75" s="151"/>
      <c r="CAA75" s="151"/>
      <c r="CAB75" s="343"/>
      <c r="CAC75" s="343"/>
      <c r="CAD75" s="151"/>
      <c r="CAE75" s="151"/>
      <c r="CAF75" s="151"/>
      <c r="CAG75" s="343"/>
      <c r="CAH75" s="343"/>
      <c r="CAI75" s="151"/>
      <c r="CAJ75" s="151"/>
      <c r="CAK75" s="151"/>
      <c r="CAL75" s="343"/>
      <c r="CAM75" s="343"/>
      <c r="CAN75" s="151"/>
      <c r="CAO75" s="151"/>
      <c r="CAP75" s="151"/>
      <c r="CAQ75" s="343"/>
      <c r="CAR75" s="343"/>
      <c r="CAS75" s="151"/>
      <c r="CAT75" s="151"/>
      <c r="CAU75" s="151"/>
      <c r="CAV75" s="343"/>
      <c r="CAW75" s="343"/>
      <c r="CAX75" s="151"/>
      <c r="CAY75" s="151"/>
      <c r="CAZ75" s="151"/>
      <c r="CBA75" s="343"/>
      <c r="CBB75" s="343"/>
      <c r="CBC75" s="151"/>
      <c r="CBD75" s="151"/>
      <c r="CBE75" s="151"/>
      <c r="CBF75" s="343"/>
      <c r="CBG75" s="343"/>
      <c r="CBH75" s="151"/>
      <c r="CBI75" s="151"/>
      <c r="CBJ75" s="151"/>
      <c r="CBK75" s="343"/>
      <c r="CBL75" s="343"/>
      <c r="CBM75" s="151"/>
      <c r="CBN75" s="151"/>
      <c r="CBO75" s="151"/>
      <c r="CBP75" s="343"/>
      <c r="CBQ75" s="343"/>
      <c r="CBR75" s="151"/>
      <c r="CBS75" s="151"/>
      <c r="CBT75" s="151"/>
      <c r="CBU75" s="343"/>
      <c r="CBV75" s="343"/>
      <c r="CBW75" s="151"/>
      <c r="CBX75" s="151"/>
      <c r="CBY75" s="151"/>
      <c r="CBZ75" s="343"/>
      <c r="CCA75" s="343"/>
      <c r="CCB75" s="151"/>
      <c r="CCC75" s="151"/>
      <c r="CCD75" s="151"/>
      <c r="CCE75" s="343"/>
      <c r="CCF75" s="343"/>
      <c r="CCG75" s="151"/>
      <c r="CCH75" s="151"/>
      <c r="CCI75" s="151"/>
      <c r="CCJ75" s="343"/>
      <c r="CCK75" s="343"/>
      <c r="CCL75" s="151"/>
      <c r="CCM75" s="151"/>
      <c r="CCN75" s="151"/>
      <c r="CCO75" s="343"/>
      <c r="CCP75" s="343"/>
      <c r="CCQ75" s="151"/>
      <c r="CCR75" s="151"/>
      <c r="CCS75" s="151"/>
      <c r="CCT75" s="343"/>
      <c r="CCU75" s="343"/>
      <c r="CCV75" s="151"/>
      <c r="CCW75" s="151"/>
      <c r="CCX75" s="151"/>
      <c r="CCY75" s="343"/>
      <c r="CCZ75" s="343"/>
      <c r="CDA75" s="151"/>
      <c r="CDB75" s="151"/>
      <c r="CDC75" s="151"/>
      <c r="CDD75" s="343"/>
      <c r="CDE75" s="343"/>
      <c r="CDF75" s="151"/>
      <c r="CDG75" s="151"/>
      <c r="CDH75" s="151"/>
      <c r="CDI75" s="343"/>
      <c r="CDJ75" s="343"/>
      <c r="CDK75" s="151"/>
      <c r="CDL75" s="151"/>
      <c r="CDM75" s="151"/>
      <c r="CDN75" s="343"/>
      <c r="CDO75" s="343"/>
      <c r="CDP75" s="151"/>
      <c r="CDQ75" s="151"/>
      <c r="CDR75" s="151"/>
      <c r="CDS75" s="343"/>
      <c r="CDT75" s="343"/>
      <c r="CDU75" s="151"/>
      <c r="CDV75" s="151"/>
      <c r="CDW75" s="151"/>
      <c r="CDX75" s="343"/>
      <c r="CDY75" s="343"/>
      <c r="CDZ75" s="151"/>
      <c r="CEA75" s="151"/>
      <c r="CEB75" s="151"/>
      <c r="CEC75" s="343"/>
      <c r="CED75" s="343"/>
      <c r="CEE75" s="151"/>
      <c r="CEF75" s="151"/>
      <c r="CEG75" s="151"/>
      <c r="CEH75" s="343"/>
      <c r="CEI75" s="343"/>
      <c r="CEJ75" s="151"/>
      <c r="CEK75" s="151"/>
      <c r="CEL75" s="151"/>
      <c r="CEM75" s="343"/>
      <c r="CEN75" s="343"/>
      <c r="CEO75" s="151"/>
      <c r="CEP75" s="151"/>
      <c r="CEQ75" s="151"/>
      <c r="CER75" s="343"/>
      <c r="CES75" s="343"/>
      <c r="CET75" s="151"/>
      <c r="CEU75" s="151"/>
      <c r="CEV75" s="151"/>
      <c r="CEW75" s="343"/>
      <c r="CEX75" s="343"/>
      <c r="CEY75" s="151"/>
      <c r="CEZ75" s="151"/>
      <c r="CFA75" s="151"/>
      <c r="CFB75" s="343"/>
      <c r="CFC75" s="343"/>
      <c r="CFD75" s="151"/>
      <c r="CFE75" s="151"/>
      <c r="CFF75" s="151"/>
      <c r="CFG75" s="343"/>
      <c r="CFH75" s="343"/>
      <c r="CFI75" s="151"/>
      <c r="CFJ75" s="151"/>
      <c r="CFK75" s="151"/>
      <c r="CFL75" s="343"/>
      <c r="CFM75" s="343"/>
      <c r="CFN75" s="151"/>
      <c r="CFO75" s="151"/>
      <c r="CFP75" s="151"/>
      <c r="CFQ75" s="343"/>
      <c r="CFR75" s="343"/>
      <c r="CFS75" s="151"/>
      <c r="CFT75" s="151"/>
      <c r="CFU75" s="151"/>
      <c r="CFV75" s="343"/>
      <c r="CFW75" s="343"/>
      <c r="CFX75" s="151"/>
      <c r="CFY75" s="151"/>
      <c r="CFZ75" s="151"/>
      <c r="CGA75" s="343"/>
      <c r="CGB75" s="343"/>
      <c r="CGC75" s="151"/>
      <c r="CGD75" s="151"/>
      <c r="CGE75" s="151"/>
      <c r="CGF75" s="343"/>
      <c r="CGG75" s="343"/>
      <c r="CGH75" s="151"/>
      <c r="CGI75" s="151"/>
      <c r="CGJ75" s="151"/>
      <c r="CGK75" s="343"/>
      <c r="CGL75" s="343"/>
      <c r="CGM75" s="151"/>
      <c r="CGN75" s="151"/>
      <c r="CGO75" s="151"/>
      <c r="CGP75" s="343"/>
      <c r="CGQ75" s="343"/>
      <c r="CGR75" s="151"/>
      <c r="CGS75" s="151"/>
      <c r="CGT75" s="151"/>
      <c r="CGU75" s="343"/>
      <c r="CGV75" s="343"/>
      <c r="CGW75" s="151"/>
      <c r="CGX75" s="151"/>
      <c r="CGY75" s="151"/>
      <c r="CGZ75" s="343"/>
      <c r="CHA75" s="343"/>
      <c r="CHB75" s="151"/>
      <c r="CHC75" s="151"/>
      <c r="CHD75" s="151"/>
      <c r="CHE75" s="343"/>
      <c r="CHF75" s="343"/>
      <c r="CHG75" s="151"/>
      <c r="CHH75" s="151"/>
      <c r="CHI75" s="151"/>
      <c r="CHJ75" s="343"/>
      <c r="CHK75" s="343"/>
      <c r="CHL75" s="151"/>
      <c r="CHM75" s="151"/>
      <c r="CHN75" s="151"/>
      <c r="CHO75" s="343"/>
      <c r="CHP75" s="343"/>
      <c r="CHQ75" s="151"/>
      <c r="CHR75" s="151"/>
      <c r="CHS75" s="151"/>
      <c r="CHT75" s="343"/>
      <c r="CHU75" s="343"/>
      <c r="CHV75" s="151"/>
      <c r="CHW75" s="151"/>
      <c r="CHX75" s="151"/>
      <c r="CHY75" s="343"/>
      <c r="CHZ75" s="343"/>
      <c r="CIA75" s="151"/>
      <c r="CIB75" s="151"/>
      <c r="CIC75" s="151"/>
      <c r="CID75" s="343"/>
      <c r="CIE75" s="343"/>
      <c r="CIF75" s="151"/>
      <c r="CIG75" s="151"/>
      <c r="CIH75" s="151"/>
      <c r="CII75" s="343"/>
      <c r="CIJ75" s="343"/>
      <c r="CIK75" s="151"/>
      <c r="CIL75" s="151"/>
      <c r="CIM75" s="151"/>
      <c r="CIN75" s="343"/>
      <c r="CIO75" s="343"/>
      <c r="CIP75" s="151"/>
      <c r="CIQ75" s="151"/>
      <c r="CIR75" s="151"/>
      <c r="CIS75" s="343"/>
      <c r="CIT75" s="343"/>
      <c r="CIU75" s="151"/>
      <c r="CIV75" s="151"/>
      <c r="CIW75" s="151"/>
      <c r="CIX75" s="343"/>
      <c r="CIY75" s="343"/>
      <c r="CIZ75" s="151"/>
      <c r="CJA75" s="151"/>
      <c r="CJB75" s="151"/>
      <c r="CJC75" s="343"/>
      <c r="CJD75" s="343"/>
      <c r="CJE75" s="151"/>
      <c r="CJF75" s="151"/>
      <c r="CJG75" s="151"/>
      <c r="CJH75" s="343"/>
      <c r="CJI75" s="343"/>
      <c r="CJJ75" s="151"/>
      <c r="CJK75" s="151"/>
      <c r="CJL75" s="151"/>
      <c r="CJM75" s="343"/>
      <c r="CJN75" s="343"/>
      <c r="CJO75" s="151"/>
      <c r="CJP75" s="151"/>
      <c r="CJQ75" s="151"/>
      <c r="CJR75" s="343"/>
      <c r="CJS75" s="343"/>
      <c r="CJT75" s="151"/>
      <c r="CJU75" s="151"/>
      <c r="CJV75" s="151"/>
      <c r="CJW75" s="343"/>
      <c r="CJX75" s="343"/>
      <c r="CJY75" s="151"/>
      <c r="CJZ75" s="151"/>
      <c r="CKA75" s="151"/>
      <c r="CKB75" s="343"/>
      <c r="CKC75" s="343"/>
      <c r="CKD75" s="151"/>
      <c r="CKE75" s="151"/>
      <c r="CKF75" s="151"/>
      <c r="CKG75" s="343"/>
      <c r="CKH75" s="343"/>
      <c r="CKI75" s="151"/>
      <c r="CKJ75" s="151"/>
      <c r="CKK75" s="151"/>
      <c r="CKL75" s="343"/>
      <c r="CKM75" s="343"/>
      <c r="CKN75" s="151"/>
      <c r="CKO75" s="151"/>
      <c r="CKP75" s="151"/>
      <c r="CKQ75" s="343"/>
      <c r="CKR75" s="343"/>
      <c r="CKS75" s="151"/>
      <c r="CKT75" s="151"/>
      <c r="CKU75" s="151"/>
      <c r="CKV75" s="343"/>
      <c r="CKW75" s="343"/>
      <c r="CKX75" s="151"/>
      <c r="CKY75" s="151"/>
      <c r="CKZ75" s="151"/>
      <c r="CLA75" s="343"/>
      <c r="CLB75" s="343"/>
      <c r="CLC75" s="151"/>
      <c r="CLD75" s="151"/>
      <c r="CLE75" s="151"/>
      <c r="CLF75" s="343"/>
      <c r="CLG75" s="343"/>
      <c r="CLH75" s="151"/>
      <c r="CLI75" s="151"/>
      <c r="CLJ75" s="151"/>
      <c r="CLK75" s="343"/>
      <c r="CLL75" s="343"/>
      <c r="CLM75" s="151"/>
      <c r="CLN75" s="151"/>
      <c r="CLO75" s="151"/>
      <c r="CLP75" s="343"/>
      <c r="CLQ75" s="343"/>
      <c r="CLR75" s="151"/>
      <c r="CLS75" s="151"/>
      <c r="CLT75" s="151"/>
      <c r="CLU75" s="343"/>
      <c r="CLV75" s="343"/>
      <c r="CLW75" s="151"/>
      <c r="CLX75" s="151"/>
      <c r="CLY75" s="151"/>
      <c r="CLZ75" s="343"/>
      <c r="CMA75" s="343"/>
      <c r="CMB75" s="151"/>
      <c r="CMC75" s="151"/>
      <c r="CMD75" s="151"/>
      <c r="CME75" s="343"/>
      <c r="CMF75" s="343"/>
      <c r="CMG75" s="151"/>
      <c r="CMH75" s="151"/>
      <c r="CMI75" s="151"/>
      <c r="CMJ75" s="343"/>
      <c r="CMK75" s="343"/>
      <c r="CML75" s="151"/>
      <c r="CMM75" s="151"/>
      <c r="CMN75" s="151"/>
      <c r="CMO75" s="343"/>
      <c r="CMP75" s="343"/>
      <c r="CMQ75" s="151"/>
      <c r="CMR75" s="151"/>
      <c r="CMS75" s="151"/>
      <c r="CMT75" s="343"/>
      <c r="CMU75" s="343"/>
      <c r="CMV75" s="151"/>
      <c r="CMW75" s="151"/>
      <c r="CMX75" s="151"/>
      <c r="CMY75" s="343"/>
      <c r="CMZ75" s="343"/>
      <c r="CNA75" s="151"/>
      <c r="CNB75" s="151"/>
      <c r="CNC75" s="151"/>
      <c r="CND75" s="343"/>
      <c r="CNE75" s="343"/>
      <c r="CNF75" s="151"/>
      <c r="CNG75" s="151"/>
      <c r="CNH75" s="151"/>
      <c r="CNI75" s="343"/>
      <c r="CNJ75" s="343"/>
      <c r="CNK75" s="151"/>
      <c r="CNL75" s="151"/>
      <c r="CNM75" s="151"/>
      <c r="CNN75" s="343"/>
      <c r="CNO75" s="343"/>
      <c r="CNP75" s="151"/>
      <c r="CNQ75" s="151"/>
      <c r="CNR75" s="151"/>
      <c r="CNS75" s="343"/>
      <c r="CNT75" s="343"/>
      <c r="CNU75" s="151"/>
      <c r="CNV75" s="151"/>
      <c r="CNW75" s="151"/>
      <c r="CNX75" s="343"/>
      <c r="CNY75" s="343"/>
      <c r="CNZ75" s="151"/>
      <c r="COA75" s="151"/>
      <c r="COB75" s="151"/>
      <c r="COC75" s="343"/>
      <c r="COD75" s="343"/>
      <c r="COE75" s="151"/>
      <c r="COF75" s="151"/>
      <c r="COG75" s="151"/>
      <c r="COH75" s="343"/>
      <c r="COI75" s="343"/>
      <c r="COJ75" s="151"/>
      <c r="COK75" s="151"/>
      <c r="COL75" s="151"/>
      <c r="COM75" s="343"/>
      <c r="CON75" s="343"/>
      <c r="COO75" s="151"/>
      <c r="COP75" s="151"/>
      <c r="COQ75" s="151"/>
      <c r="COR75" s="343"/>
      <c r="COS75" s="343"/>
      <c r="COT75" s="151"/>
      <c r="COU75" s="151"/>
      <c r="COV75" s="151"/>
      <c r="COW75" s="343"/>
      <c r="COX75" s="343"/>
      <c r="COY75" s="151"/>
      <c r="COZ75" s="151"/>
      <c r="CPA75" s="151"/>
      <c r="CPB75" s="343"/>
      <c r="CPC75" s="343"/>
      <c r="CPD75" s="151"/>
      <c r="CPE75" s="151"/>
      <c r="CPF75" s="151"/>
      <c r="CPG75" s="343"/>
      <c r="CPH75" s="343"/>
      <c r="CPI75" s="151"/>
      <c r="CPJ75" s="151"/>
      <c r="CPK75" s="151"/>
      <c r="CPL75" s="343"/>
      <c r="CPM75" s="343"/>
      <c r="CPN75" s="151"/>
      <c r="CPO75" s="151"/>
      <c r="CPP75" s="151"/>
      <c r="CPQ75" s="343"/>
      <c r="CPR75" s="343"/>
      <c r="CPS75" s="151"/>
      <c r="CPT75" s="151"/>
      <c r="CPU75" s="151"/>
      <c r="CPV75" s="343"/>
      <c r="CPW75" s="343"/>
      <c r="CPX75" s="151"/>
      <c r="CPY75" s="151"/>
      <c r="CPZ75" s="151"/>
      <c r="CQA75" s="343"/>
      <c r="CQB75" s="343"/>
      <c r="CQC75" s="151"/>
      <c r="CQD75" s="151"/>
      <c r="CQE75" s="151"/>
      <c r="CQF75" s="343"/>
      <c r="CQG75" s="343"/>
      <c r="CQH75" s="151"/>
      <c r="CQI75" s="151"/>
      <c r="CQJ75" s="151"/>
      <c r="CQK75" s="343"/>
      <c r="CQL75" s="343"/>
      <c r="CQM75" s="151"/>
      <c r="CQN75" s="151"/>
      <c r="CQO75" s="151"/>
      <c r="CQP75" s="343"/>
      <c r="CQQ75" s="343"/>
      <c r="CQR75" s="151"/>
      <c r="CQS75" s="151"/>
      <c r="CQT75" s="151"/>
      <c r="CQU75" s="343"/>
      <c r="CQV75" s="343"/>
      <c r="CQW75" s="151"/>
      <c r="CQX75" s="151"/>
      <c r="CQY75" s="151"/>
      <c r="CQZ75" s="343"/>
      <c r="CRA75" s="343"/>
      <c r="CRB75" s="151"/>
      <c r="CRC75" s="151"/>
      <c r="CRD75" s="151"/>
      <c r="CRE75" s="343"/>
      <c r="CRF75" s="343"/>
      <c r="CRG75" s="151"/>
      <c r="CRH75" s="151"/>
      <c r="CRI75" s="151"/>
      <c r="CRJ75" s="343"/>
      <c r="CRK75" s="343"/>
      <c r="CRL75" s="151"/>
      <c r="CRM75" s="151"/>
      <c r="CRN75" s="151"/>
      <c r="CRO75" s="343"/>
      <c r="CRP75" s="343"/>
      <c r="CRQ75" s="151"/>
      <c r="CRR75" s="151"/>
      <c r="CRS75" s="151"/>
      <c r="CRT75" s="343"/>
      <c r="CRU75" s="343"/>
      <c r="CRV75" s="151"/>
      <c r="CRW75" s="151"/>
      <c r="CRX75" s="151"/>
      <c r="CRY75" s="343"/>
      <c r="CRZ75" s="343"/>
      <c r="CSA75" s="151"/>
      <c r="CSB75" s="151"/>
      <c r="CSC75" s="151"/>
      <c r="CSD75" s="343"/>
      <c r="CSE75" s="343"/>
      <c r="CSF75" s="151"/>
      <c r="CSG75" s="151"/>
      <c r="CSH75" s="151"/>
      <c r="CSI75" s="343"/>
      <c r="CSJ75" s="343"/>
      <c r="CSK75" s="151"/>
      <c r="CSL75" s="151"/>
      <c r="CSM75" s="151"/>
      <c r="CSN75" s="343"/>
      <c r="CSO75" s="343"/>
      <c r="CSP75" s="151"/>
      <c r="CSQ75" s="151"/>
      <c r="CSR75" s="151"/>
      <c r="CSS75" s="343"/>
      <c r="CST75" s="343"/>
      <c r="CSU75" s="151"/>
      <c r="CSV75" s="151"/>
      <c r="CSW75" s="151"/>
      <c r="CSX75" s="343"/>
      <c r="CSY75" s="343"/>
      <c r="CSZ75" s="151"/>
      <c r="CTA75" s="151"/>
      <c r="CTB75" s="151"/>
      <c r="CTC75" s="343"/>
      <c r="CTD75" s="343"/>
      <c r="CTE75" s="151"/>
      <c r="CTF75" s="151"/>
      <c r="CTG75" s="151"/>
      <c r="CTH75" s="343"/>
      <c r="CTI75" s="343"/>
      <c r="CTJ75" s="151"/>
      <c r="CTK75" s="151"/>
      <c r="CTL75" s="151"/>
      <c r="CTM75" s="343"/>
      <c r="CTN75" s="343"/>
      <c r="CTO75" s="151"/>
      <c r="CTP75" s="151"/>
      <c r="CTQ75" s="151"/>
      <c r="CTR75" s="343"/>
      <c r="CTS75" s="343"/>
      <c r="CTT75" s="151"/>
      <c r="CTU75" s="151"/>
      <c r="CTV75" s="151"/>
      <c r="CTW75" s="343"/>
      <c r="CTX75" s="343"/>
      <c r="CTY75" s="151"/>
      <c r="CTZ75" s="151"/>
      <c r="CUA75" s="151"/>
      <c r="CUB75" s="343"/>
      <c r="CUC75" s="343"/>
      <c r="CUD75" s="151"/>
      <c r="CUE75" s="151"/>
      <c r="CUF75" s="151"/>
      <c r="CUG75" s="343"/>
      <c r="CUH75" s="343"/>
      <c r="CUI75" s="151"/>
      <c r="CUJ75" s="151"/>
      <c r="CUK75" s="151"/>
      <c r="CUL75" s="343"/>
      <c r="CUM75" s="343"/>
      <c r="CUN75" s="151"/>
      <c r="CUO75" s="151"/>
      <c r="CUP75" s="151"/>
      <c r="CUQ75" s="343"/>
      <c r="CUR75" s="343"/>
      <c r="CUS75" s="151"/>
      <c r="CUT75" s="151"/>
      <c r="CUU75" s="151"/>
      <c r="CUV75" s="343"/>
      <c r="CUW75" s="343"/>
      <c r="CUX75" s="151"/>
      <c r="CUY75" s="151"/>
      <c r="CUZ75" s="151"/>
      <c r="CVA75" s="343"/>
      <c r="CVB75" s="343"/>
      <c r="CVC75" s="151"/>
      <c r="CVD75" s="151"/>
      <c r="CVE75" s="151"/>
      <c r="CVF75" s="343"/>
      <c r="CVG75" s="343"/>
      <c r="CVH75" s="151"/>
      <c r="CVI75" s="151"/>
      <c r="CVJ75" s="151"/>
      <c r="CVK75" s="343"/>
      <c r="CVL75" s="343"/>
      <c r="CVM75" s="151"/>
      <c r="CVN75" s="151"/>
      <c r="CVO75" s="151"/>
      <c r="CVP75" s="343"/>
      <c r="CVQ75" s="343"/>
      <c r="CVR75" s="151"/>
      <c r="CVS75" s="151"/>
      <c r="CVT75" s="151"/>
      <c r="CVU75" s="343"/>
      <c r="CVV75" s="343"/>
      <c r="CVW75" s="151"/>
      <c r="CVX75" s="151"/>
      <c r="CVY75" s="151"/>
      <c r="CVZ75" s="343"/>
      <c r="CWA75" s="343"/>
      <c r="CWB75" s="151"/>
      <c r="CWC75" s="151"/>
      <c r="CWD75" s="151"/>
      <c r="CWE75" s="343"/>
      <c r="CWF75" s="343"/>
      <c r="CWG75" s="151"/>
      <c r="CWH75" s="151"/>
      <c r="CWI75" s="151"/>
      <c r="CWJ75" s="343"/>
      <c r="CWK75" s="343"/>
      <c r="CWL75" s="151"/>
      <c r="CWM75" s="151"/>
      <c r="CWN75" s="151"/>
      <c r="CWO75" s="343"/>
      <c r="CWP75" s="343"/>
      <c r="CWQ75" s="151"/>
      <c r="CWR75" s="151"/>
      <c r="CWS75" s="151"/>
      <c r="CWT75" s="343"/>
      <c r="CWU75" s="343"/>
      <c r="CWV75" s="151"/>
      <c r="CWW75" s="151"/>
      <c r="CWX75" s="151"/>
      <c r="CWY75" s="343"/>
      <c r="CWZ75" s="343"/>
      <c r="CXA75" s="151"/>
      <c r="CXB75" s="151"/>
      <c r="CXC75" s="151"/>
      <c r="CXD75" s="343"/>
      <c r="CXE75" s="343"/>
      <c r="CXF75" s="151"/>
      <c r="CXG75" s="151"/>
      <c r="CXH75" s="151"/>
      <c r="CXI75" s="343"/>
      <c r="CXJ75" s="343"/>
      <c r="CXK75" s="151"/>
      <c r="CXL75" s="151"/>
      <c r="CXM75" s="151"/>
      <c r="CXN75" s="343"/>
      <c r="CXO75" s="343"/>
      <c r="CXP75" s="151"/>
      <c r="CXQ75" s="151"/>
      <c r="CXR75" s="151"/>
      <c r="CXS75" s="343"/>
      <c r="CXT75" s="343"/>
      <c r="CXU75" s="151"/>
      <c r="CXV75" s="151"/>
      <c r="CXW75" s="151"/>
      <c r="CXX75" s="343"/>
      <c r="CXY75" s="343"/>
      <c r="CXZ75" s="151"/>
      <c r="CYA75" s="151"/>
      <c r="CYB75" s="151"/>
      <c r="CYC75" s="343"/>
      <c r="CYD75" s="343"/>
      <c r="CYE75" s="151"/>
      <c r="CYF75" s="151"/>
      <c r="CYG75" s="151"/>
      <c r="CYH75" s="343"/>
      <c r="CYI75" s="343"/>
      <c r="CYJ75" s="151"/>
      <c r="CYK75" s="151"/>
      <c r="CYL75" s="151"/>
      <c r="CYM75" s="343"/>
      <c r="CYN75" s="343"/>
      <c r="CYO75" s="151"/>
      <c r="CYP75" s="151"/>
      <c r="CYQ75" s="151"/>
      <c r="CYR75" s="343"/>
      <c r="CYS75" s="343"/>
      <c r="CYT75" s="151"/>
      <c r="CYU75" s="151"/>
      <c r="CYV75" s="151"/>
      <c r="CYW75" s="343"/>
      <c r="CYX75" s="343"/>
      <c r="CYY75" s="151"/>
      <c r="CYZ75" s="151"/>
      <c r="CZA75" s="151"/>
      <c r="CZB75" s="343"/>
      <c r="CZC75" s="343"/>
      <c r="CZD75" s="151"/>
      <c r="CZE75" s="151"/>
      <c r="CZF75" s="151"/>
      <c r="CZG75" s="343"/>
      <c r="CZH75" s="343"/>
      <c r="CZI75" s="151"/>
      <c r="CZJ75" s="151"/>
      <c r="CZK75" s="151"/>
      <c r="CZL75" s="343"/>
      <c r="CZM75" s="343"/>
      <c r="CZN75" s="151"/>
      <c r="CZO75" s="151"/>
      <c r="CZP75" s="151"/>
      <c r="CZQ75" s="343"/>
      <c r="CZR75" s="343"/>
      <c r="CZS75" s="151"/>
      <c r="CZT75" s="151"/>
      <c r="CZU75" s="151"/>
      <c r="CZV75" s="343"/>
      <c r="CZW75" s="343"/>
      <c r="CZX75" s="151"/>
      <c r="CZY75" s="151"/>
      <c r="CZZ75" s="151"/>
      <c r="DAA75" s="343"/>
      <c r="DAB75" s="343"/>
      <c r="DAC75" s="151"/>
      <c r="DAD75" s="151"/>
      <c r="DAE75" s="151"/>
      <c r="DAF75" s="343"/>
      <c r="DAG75" s="343"/>
      <c r="DAH75" s="151"/>
      <c r="DAI75" s="151"/>
      <c r="DAJ75" s="151"/>
      <c r="DAK75" s="343"/>
      <c r="DAL75" s="343"/>
      <c r="DAM75" s="151"/>
      <c r="DAN75" s="151"/>
      <c r="DAO75" s="151"/>
      <c r="DAP75" s="343"/>
      <c r="DAQ75" s="343"/>
      <c r="DAR75" s="151"/>
      <c r="DAS75" s="151"/>
      <c r="DAT75" s="151"/>
      <c r="DAU75" s="343"/>
      <c r="DAV75" s="343"/>
      <c r="DAW75" s="151"/>
      <c r="DAX75" s="151"/>
      <c r="DAY75" s="151"/>
      <c r="DAZ75" s="343"/>
      <c r="DBA75" s="343"/>
      <c r="DBB75" s="151"/>
      <c r="DBC75" s="151"/>
      <c r="DBD75" s="151"/>
      <c r="DBE75" s="343"/>
      <c r="DBF75" s="343"/>
      <c r="DBG75" s="151"/>
      <c r="DBH75" s="151"/>
      <c r="DBI75" s="151"/>
      <c r="DBJ75" s="343"/>
      <c r="DBK75" s="343"/>
      <c r="DBL75" s="151"/>
      <c r="DBM75" s="151"/>
      <c r="DBN75" s="151"/>
      <c r="DBO75" s="343"/>
      <c r="DBP75" s="343"/>
      <c r="DBQ75" s="151"/>
      <c r="DBR75" s="151"/>
      <c r="DBS75" s="151"/>
      <c r="DBT75" s="343"/>
      <c r="DBU75" s="343"/>
      <c r="DBV75" s="151"/>
      <c r="DBW75" s="151"/>
      <c r="DBX75" s="151"/>
      <c r="DBY75" s="343"/>
      <c r="DBZ75" s="343"/>
      <c r="DCA75" s="151"/>
      <c r="DCB75" s="151"/>
      <c r="DCC75" s="151"/>
      <c r="DCD75" s="343"/>
      <c r="DCE75" s="343"/>
      <c r="DCF75" s="151"/>
      <c r="DCG75" s="151"/>
      <c r="DCH75" s="151"/>
      <c r="DCI75" s="343"/>
      <c r="DCJ75" s="343"/>
      <c r="DCK75" s="151"/>
      <c r="DCL75" s="151"/>
      <c r="DCM75" s="151"/>
      <c r="DCN75" s="343"/>
      <c r="DCO75" s="343"/>
      <c r="DCP75" s="151"/>
      <c r="DCQ75" s="151"/>
      <c r="DCR75" s="151"/>
      <c r="DCS75" s="343"/>
      <c r="DCT75" s="343"/>
      <c r="DCU75" s="151"/>
      <c r="DCV75" s="151"/>
      <c r="DCW75" s="151"/>
      <c r="DCX75" s="343"/>
      <c r="DCY75" s="343"/>
      <c r="DCZ75" s="151"/>
      <c r="DDA75" s="151"/>
      <c r="DDB75" s="151"/>
      <c r="DDC75" s="343"/>
      <c r="DDD75" s="343"/>
      <c r="DDE75" s="151"/>
      <c r="DDF75" s="151"/>
      <c r="DDG75" s="151"/>
      <c r="DDH75" s="343"/>
      <c r="DDI75" s="343"/>
      <c r="DDJ75" s="151"/>
      <c r="DDK75" s="151"/>
      <c r="DDL75" s="151"/>
      <c r="DDM75" s="343"/>
      <c r="DDN75" s="343"/>
      <c r="DDO75" s="151"/>
      <c r="DDP75" s="151"/>
      <c r="DDQ75" s="151"/>
      <c r="DDR75" s="343"/>
      <c r="DDS75" s="343"/>
      <c r="DDT75" s="151"/>
      <c r="DDU75" s="151"/>
      <c r="DDV75" s="151"/>
      <c r="DDW75" s="343"/>
      <c r="DDX75" s="343"/>
      <c r="DDY75" s="151"/>
      <c r="DDZ75" s="151"/>
      <c r="DEA75" s="151"/>
      <c r="DEB75" s="343"/>
      <c r="DEC75" s="343"/>
      <c r="DED75" s="151"/>
      <c r="DEE75" s="151"/>
      <c r="DEF75" s="151"/>
      <c r="DEG75" s="343"/>
      <c r="DEH75" s="343"/>
      <c r="DEI75" s="151"/>
      <c r="DEJ75" s="151"/>
      <c r="DEK75" s="151"/>
      <c r="DEL75" s="343"/>
      <c r="DEM75" s="343"/>
      <c r="DEN75" s="151"/>
      <c r="DEO75" s="151"/>
      <c r="DEP75" s="151"/>
      <c r="DEQ75" s="343"/>
      <c r="DER75" s="343"/>
      <c r="DES75" s="151"/>
      <c r="DET75" s="151"/>
      <c r="DEU75" s="151"/>
      <c r="DEV75" s="343"/>
      <c r="DEW75" s="343"/>
      <c r="DEX75" s="151"/>
      <c r="DEY75" s="151"/>
      <c r="DEZ75" s="151"/>
      <c r="DFA75" s="343"/>
      <c r="DFB75" s="343"/>
      <c r="DFC75" s="151"/>
      <c r="DFD75" s="151"/>
      <c r="DFE75" s="151"/>
      <c r="DFF75" s="343"/>
      <c r="DFG75" s="343"/>
      <c r="DFH75" s="151"/>
      <c r="DFI75" s="151"/>
      <c r="DFJ75" s="151"/>
      <c r="DFK75" s="343"/>
      <c r="DFL75" s="343"/>
      <c r="DFM75" s="151"/>
      <c r="DFN75" s="151"/>
      <c r="DFO75" s="151"/>
      <c r="DFP75" s="343"/>
      <c r="DFQ75" s="343"/>
      <c r="DFR75" s="151"/>
      <c r="DFS75" s="151"/>
      <c r="DFT75" s="151"/>
      <c r="DFU75" s="343"/>
      <c r="DFV75" s="343"/>
      <c r="DFW75" s="151"/>
      <c r="DFX75" s="151"/>
      <c r="DFY75" s="151"/>
      <c r="DFZ75" s="343"/>
      <c r="DGA75" s="343"/>
      <c r="DGB75" s="151"/>
      <c r="DGC75" s="151"/>
      <c r="DGD75" s="151"/>
      <c r="DGE75" s="343"/>
      <c r="DGF75" s="343"/>
      <c r="DGG75" s="151"/>
      <c r="DGH75" s="151"/>
      <c r="DGI75" s="151"/>
      <c r="DGJ75" s="343"/>
      <c r="DGK75" s="343"/>
      <c r="DGL75" s="151"/>
      <c r="DGM75" s="151"/>
      <c r="DGN75" s="151"/>
      <c r="DGO75" s="343"/>
      <c r="DGP75" s="343"/>
      <c r="DGQ75" s="151"/>
      <c r="DGR75" s="151"/>
      <c r="DGS75" s="151"/>
      <c r="DGT75" s="343"/>
      <c r="DGU75" s="343"/>
      <c r="DGV75" s="151"/>
      <c r="DGW75" s="151"/>
      <c r="DGX75" s="151"/>
      <c r="DGY75" s="343"/>
      <c r="DGZ75" s="343"/>
      <c r="DHA75" s="151"/>
      <c r="DHB75" s="151"/>
      <c r="DHC75" s="151"/>
      <c r="DHD75" s="343"/>
      <c r="DHE75" s="343"/>
      <c r="DHF75" s="151"/>
      <c r="DHG75" s="151"/>
      <c r="DHH75" s="151"/>
      <c r="DHI75" s="343"/>
      <c r="DHJ75" s="343"/>
      <c r="DHK75" s="151"/>
      <c r="DHL75" s="151"/>
      <c r="DHM75" s="151"/>
      <c r="DHN75" s="343"/>
      <c r="DHO75" s="343"/>
      <c r="DHP75" s="151"/>
      <c r="DHQ75" s="151"/>
      <c r="DHR75" s="151"/>
      <c r="DHS75" s="343"/>
      <c r="DHT75" s="343"/>
      <c r="DHU75" s="151"/>
      <c r="DHV75" s="151"/>
      <c r="DHW75" s="151"/>
      <c r="DHX75" s="343"/>
      <c r="DHY75" s="343"/>
      <c r="DHZ75" s="151"/>
      <c r="DIA75" s="151"/>
      <c r="DIB75" s="151"/>
      <c r="DIC75" s="343"/>
      <c r="DID75" s="343"/>
      <c r="DIE75" s="151"/>
      <c r="DIF75" s="151"/>
      <c r="DIG75" s="151"/>
      <c r="DIH75" s="343"/>
      <c r="DII75" s="343"/>
      <c r="DIJ75" s="151"/>
      <c r="DIK75" s="151"/>
      <c r="DIL75" s="151"/>
      <c r="DIM75" s="343"/>
      <c r="DIN75" s="343"/>
      <c r="DIO75" s="151"/>
      <c r="DIP75" s="151"/>
      <c r="DIQ75" s="151"/>
      <c r="DIR75" s="343"/>
      <c r="DIS75" s="343"/>
      <c r="DIT75" s="151"/>
      <c r="DIU75" s="151"/>
      <c r="DIV75" s="151"/>
      <c r="DIW75" s="343"/>
      <c r="DIX75" s="343"/>
      <c r="DIY75" s="151"/>
      <c r="DIZ75" s="151"/>
      <c r="DJA75" s="151"/>
      <c r="DJB75" s="343"/>
      <c r="DJC75" s="343"/>
      <c r="DJD75" s="151"/>
      <c r="DJE75" s="151"/>
      <c r="DJF75" s="151"/>
      <c r="DJG75" s="343"/>
      <c r="DJH75" s="343"/>
      <c r="DJI75" s="151"/>
      <c r="DJJ75" s="151"/>
      <c r="DJK75" s="151"/>
      <c r="DJL75" s="343"/>
      <c r="DJM75" s="343"/>
      <c r="DJN75" s="151"/>
      <c r="DJO75" s="151"/>
      <c r="DJP75" s="151"/>
      <c r="DJQ75" s="343"/>
      <c r="DJR75" s="343"/>
      <c r="DJS75" s="151"/>
      <c r="DJT75" s="151"/>
      <c r="DJU75" s="151"/>
      <c r="DJV75" s="343"/>
      <c r="DJW75" s="343"/>
      <c r="DJX75" s="151"/>
      <c r="DJY75" s="151"/>
      <c r="DJZ75" s="151"/>
      <c r="DKA75" s="343"/>
      <c r="DKB75" s="343"/>
      <c r="DKC75" s="151"/>
      <c r="DKD75" s="151"/>
      <c r="DKE75" s="151"/>
      <c r="DKF75" s="343"/>
      <c r="DKG75" s="343"/>
      <c r="DKH75" s="151"/>
      <c r="DKI75" s="151"/>
      <c r="DKJ75" s="151"/>
      <c r="DKK75" s="343"/>
      <c r="DKL75" s="343"/>
      <c r="DKM75" s="151"/>
      <c r="DKN75" s="151"/>
      <c r="DKO75" s="151"/>
      <c r="DKP75" s="343"/>
      <c r="DKQ75" s="343"/>
      <c r="DKR75" s="151"/>
      <c r="DKS75" s="151"/>
      <c r="DKT75" s="151"/>
      <c r="DKU75" s="343"/>
      <c r="DKV75" s="343"/>
      <c r="DKW75" s="151"/>
      <c r="DKX75" s="151"/>
      <c r="DKY75" s="151"/>
      <c r="DKZ75" s="343"/>
      <c r="DLA75" s="343"/>
      <c r="DLB75" s="151"/>
      <c r="DLC75" s="151"/>
      <c r="DLD75" s="151"/>
      <c r="DLE75" s="343"/>
      <c r="DLF75" s="343"/>
      <c r="DLG75" s="151"/>
      <c r="DLH75" s="151"/>
      <c r="DLI75" s="151"/>
      <c r="DLJ75" s="343"/>
      <c r="DLK75" s="343"/>
      <c r="DLL75" s="151"/>
      <c r="DLM75" s="151"/>
      <c r="DLN75" s="151"/>
      <c r="DLO75" s="343"/>
      <c r="DLP75" s="343"/>
      <c r="DLQ75" s="151"/>
      <c r="DLR75" s="151"/>
      <c r="DLS75" s="151"/>
      <c r="DLT75" s="343"/>
      <c r="DLU75" s="343"/>
      <c r="DLV75" s="151"/>
      <c r="DLW75" s="151"/>
      <c r="DLX75" s="151"/>
      <c r="DLY75" s="343"/>
      <c r="DLZ75" s="343"/>
      <c r="DMA75" s="151"/>
      <c r="DMB75" s="151"/>
      <c r="DMC75" s="151"/>
      <c r="DMD75" s="343"/>
      <c r="DME75" s="343"/>
      <c r="DMF75" s="151"/>
      <c r="DMG75" s="151"/>
      <c r="DMH75" s="151"/>
      <c r="DMI75" s="343"/>
      <c r="DMJ75" s="343"/>
      <c r="DMK75" s="151"/>
      <c r="DML75" s="151"/>
      <c r="DMM75" s="151"/>
      <c r="DMN75" s="343"/>
      <c r="DMO75" s="343"/>
      <c r="DMP75" s="151"/>
      <c r="DMQ75" s="151"/>
      <c r="DMR75" s="151"/>
      <c r="DMS75" s="343"/>
      <c r="DMT75" s="343"/>
      <c r="DMU75" s="151"/>
      <c r="DMV75" s="151"/>
      <c r="DMW75" s="151"/>
      <c r="DMX75" s="343"/>
      <c r="DMY75" s="343"/>
      <c r="DMZ75" s="151"/>
      <c r="DNA75" s="151"/>
      <c r="DNB75" s="151"/>
      <c r="DNC75" s="343"/>
      <c r="DND75" s="343"/>
      <c r="DNE75" s="151"/>
      <c r="DNF75" s="151"/>
      <c r="DNG75" s="151"/>
      <c r="DNH75" s="343"/>
      <c r="DNI75" s="343"/>
      <c r="DNJ75" s="151"/>
      <c r="DNK75" s="151"/>
      <c r="DNL75" s="151"/>
      <c r="DNM75" s="343"/>
      <c r="DNN75" s="343"/>
      <c r="DNO75" s="151"/>
      <c r="DNP75" s="151"/>
      <c r="DNQ75" s="151"/>
      <c r="DNR75" s="343"/>
      <c r="DNS75" s="343"/>
      <c r="DNT75" s="151"/>
      <c r="DNU75" s="151"/>
      <c r="DNV75" s="151"/>
      <c r="DNW75" s="343"/>
      <c r="DNX75" s="343"/>
      <c r="DNY75" s="151"/>
      <c r="DNZ75" s="151"/>
      <c r="DOA75" s="151"/>
      <c r="DOB75" s="343"/>
      <c r="DOC75" s="343"/>
      <c r="DOD75" s="151"/>
      <c r="DOE75" s="151"/>
      <c r="DOF75" s="151"/>
      <c r="DOG75" s="343"/>
      <c r="DOH75" s="343"/>
      <c r="DOI75" s="151"/>
      <c r="DOJ75" s="151"/>
      <c r="DOK75" s="151"/>
      <c r="DOL75" s="343"/>
      <c r="DOM75" s="343"/>
      <c r="DON75" s="151"/>
      <c r="DOO75" s="151"/>
      <c r="DOP75" s="151"/>
      <c r="DOQ75" s="343"/>
      <c r="DOR75" s="343"/>
      <c r="DOS75" s="151"/>
      <c r="DOT75" s="151"/>
      <c r="DOU75" s="151"/>
      <c r="DOV75" s="343"/>
      <c r="DOW75" s="343"/>
      <c r="DOX75" s="151"/>
      <c r="DOY75" s="151"/>
      <c r="DOZ75" s="151"/>
      <c r="DPA75" s="343"/>
      <c r="DPB75" s="343"/>
      <c r="DPC75" s="151"/>
      <c r="DPD75" s="151"/>
      <c r="DPE75" s="151"/>
      <c r="DPF75" s="343"/>
      <c r="DPG75" s="343"/>
      <c r="DPH75" s="151"/>
      <c r="DPI75" s="151"/>
      <c r="DPJ75" s="151"/>
      <c r="DPK75" s="343"/>
      <c r="DPL75" s="343"/>
      <c r="DPM75" s="151"/>
      <c r="DPN75" s="151"/>
      <c r="DPO75" s="151"/>
      <c r="DPP75" s="343"/>
      <c r="DPQ75" s="343"/>
      <c r="DPR75" s="151"/>
      <c r="DPS75" s="151"/>
      <c r="DPT75" s="151"/>
      <c r="DPU75" s="343"/>
      <c r="DPV75" s="343"/>
      <c r="DPW75" s="151"/>
      <c r="DPX75" s="151"/>
      <c r="DPY75" s="151"/>
      <c r="DPZ75" s="343"/>
      <c r="DQA75" s="343"/>
      <c r="DQB75" s="151"/>
      <c r="DQC75" s="151"/>
      <c r="DQD75" s="151"/>
      <c r="DQE75" s="343"/>
      <c r="DQF75" s="343"/>
      <c r="DQG75" s="151"/>
      <c r="DQH75" s="151"/>
      <c r="DQI75" s="151"/>
      <c r="DQJ75" s="343"/>
      <c r="DQK75" s="343"/>
      <c r="DQL75" s="151"/>
      <c r="DQM75" s="151"/>
      <c r="DQN75" s="151"/>
      <c r="DQO75" s="343"/>
      <c r="DQP75" s="343"/>
      <c r="DQQ75" s="151"/>
      <c r="DQR75" s="151"/>
      <c r="DQS75" s="151"/>
      <c r="DQT75" s="343"/>
      <c r="DQU75" s="343"/>
      <c r="DQV75" s="151"/>
      <c r="DQW75" s="151"/>
      <c r="DQX75" s="151"/>
      <c r="DQY75" s="343"/>
      <c r="DQZ75" s="343"/>
      <c r="DRA75" s="151"/>
      <c r="DRB75" s="151"/>
      <c r="DRC75" s="151"/>
      <c r="DRD75" s="343"/>
      <c r="DRE75" s="343"/>
      <c r="DRF75" s="151"/>
      <c r="DRG75" s="151"/>
      <c r="DRH75" s="151"/>
      <c r="DRI75" s="343"/>
      <c r="DRJ75" s="343"/>
      <c r="DRK75" s="151"/>
      <c r="DRL75" s="151"/>
      <c r="DRM75" s="151"/>
      <c r="DRN75" s="343"/>
      <c r="DRO75" s="343"/>
      <c r="DRP75" s="151"/>
      <c r="DRQ75" s="151"/>
      <c r="DRR75" s="151"/>
      <c r="DRS75" s="343"/>
      <c r="DRT75" s="343"/>
      <c r="DRU75" s="151"/>
      <c r="DRV75" s="151"/>
      <c r="DRW75" s="151"/>
      <c r="DRX75" s="343"/>
      <c r="DRY75" s="343"/>
      <c r="DRZ75" s="151"/>
      <c r="DSA75" s="151"/>
      <c r="DSB75" s="151"/>
      <c r="DSC75" s="343"/>
      <c r="DSD75" s="343"/>
      <c r="DSE75" s="151"/>
      <c r="DSF75" s="151"/>
      <c r="DSG75" s="151"/>
      <c r="DSH75" s="343"/>
      <c r="DSI75" s="343"/>
      <c r="DSJ75" s="151"/>
      <c r="DSK75" s="151"/>
      <c r="DSL75" s="151"/>
      <c r="DSM75" s="343"/>
      <c r="DSN75" s="343"/>
      <c r="DSO75" s="151"/>
      <c r="DSP75" s="151"/>
      <c r="DSQ75" s="151"/>
      <c r="DSR75" s="343"/>
      <c r="DSS75" s="343"/>
      <c r="DST75" s="151"/>
      <c r="DSU75" s="151"/>
      <c r="DSV75" s="151"/>
      <c r="DSW75" s="343"/>
      <c r="DSX75" s="343"/>
      <c r="DSY75" s="151"/>
      <c r="DSZ75" s="151"/>
      <c r="DTA75" s="151"/>
      <c r="DTB75" s="343"/>
      <c r="DTC75" s="343"/>
      <c r="DTD75" s="151"/>
      <c r="DTE75" s="151"/>
      <c r="DTF75" s="151"/>
      <c r="DTG75" s="343"/>
      <c r="DTH75" s="343"/>
      <c r="DTI75" s="151"/>
      <c r="DTJ75" s="151"/>
      <c r="DTK75" s="151"/>
      <c r="DTL75" s="343"/>
      <c r="DTM75" s="343"/>
      <c r="DTN75" s="151"/>
      <c r="DTO75" s="151"/>
      <c r="DTP75" s="151"/>
      <c r="DTQ75" s="343"/>
      <c r="DTR75" s="343"/>
      <c r="DTS75" s="151"/>
      <c r="DTT75" s="151"/>
      <c r="DTU75" s="151"/>
      <c r="DTV75" s="343"/>
      <c r="DTW75" s="343"/>
      <c r="DTX75" s="151"/>
      <c r="DTY75" s="151"/>
      <c r="DTZ75" s="151"/>
      <c r="DUA75" s="343"/>
      <c r="DUB75" s="343"/>
      <c r="DUC75" s="151"/>
      <c r="DUD75" s="151"/>
      <c r="DUE75" s="151"/>
      <c r="DUF75" s="343"/>
      <c r="DUG75" s="343"/>
      <c r="DUH75" s="151"/>
      <c r="DUI75" s="151"/>
      <c r="DUJ75" s="151"/>
      <c r="DUK75" s="343"/>
      <c r="DUL75" s="343"/>
      <c r="DUM75" s="151"/>
      <c r="DUN75" s="151"/>
      <c r="DUO75" s="151"/>
      <c r="DUP75" s="343"/>
      <c r="DUQ75" s="343"/>
      <c r="DUR75" s="151"/>
      <c r="DUS75" s="151"/>
      <c r="DUT75" s="151"/>
      <c r="DUU75" s="343"/>
      <c r="DUV75" s="343"/>
      <c r="DUW75" s="151"/>
      <c r="DUX75" s="151"/>
      <c r="DUY75" s="151"/>
      <c r="DUZ75" s="343"/>
      <c r="DVA75" s="343"/>
      <c r="DVB75" s="151"/>
      <c r="DVC75" s="151"/>
      <c r="DVD75" s="151"/>
      <c r="DVE75" s="343"/>
      <c r="DVF75" s="343"/>
      <c r="DVG75" s="151"/>
      <c r="DVH75" s="151"/>
      <c r="DVI75" s="151"/>
      <c r="DVJ75" s="343"/>
      <c r="DVK75" s="343"/>
      <c r="DVL75" s="151"/>
      <c r="DVM75" s="151"/>
      <c r="DVN75" s="151"/>
      <c r="DVO75" s="343"/>
      <c r="DVP75" s="343"/>
      <c r="DVQ75" s="151"/>
      <c r="DVR75" s="151"/>
      <c r="DVS75" s="151"/>
      <c r="DVT75" s="343"/>
      <c r="DVU75" s="343"/>
      <c r="DVV75" s="151"/>
      <c r="DVW75" s="151"/>
      <c r="DVX75" s="151"/>
      <c r="DVY75" s="343"/>
      <c r="DVZ75" s="343"/>
      <c r="DWA75" s="151"/>
      <c r="DWB75" s="151"/>
      <c r="DWC75" s="151"/>
      <c r="DWD75" s="343"/>
      <c r="DWE75" s="343"/>
      <c r="DWF75" s="151"/>
      <c r="DWG75" s="151"/>
      <c r="DWH75" s="151"/>
      <c r="DWI75" s="343"/>
      <c r="DWJ75" s="343"/>
      <c r="DWK75" s="151"/>
      <c r="DWL75" s="151"/>
      <c r="DWM75" s="151"/>
      <c r="DWN75" s="343"/>
      <c r="DWO75" s="343"/>
      <c r="DWP75" s="151"/>
      <c r="DWQ75" s="151"/>
      <c r="DWR75" s="151"/>
      <c r="DWS75" s="343"/>
      <c r="DWT75" s="343"/>
      <c r="DWU75" s="151"/>
      <c r="DWV75" s="151"/>
      <c r="DWW75" s="151"/>
      <c r="DWX75" s="343"/>
      <c r="DWY75" s="343"/>
      <c r="DWZ75" s="151"/>
      <c r="DXA75" s="151"/>
      <c r="DXB75" s="151"/>
      <c r="DXC75" s="343"/>
      <c r="DXD75" s="343"/>
      <c r="DXE75" s="151"/>
      <c r="DXF75" s="151"/>
      <c r="DXG75" s="151"/>
      <c r="DXH75" s="343"/>
      <c r="DXI75" s="343"/>
      <c r="DXJ75" s="151"/>
      <c r="DXK75" s="151"/>
      <c r="DXL75" s="151"/>
      <c r="DXM75" s="343"/>
      <c r="DXN75" s="343"/>
      <c r="DXO75" s="151"/>
      <c r="DXP75" s="151"/>
      <c r="DXQ75" s="151"/>
      <c r="DXR75" s="343"/>
      <c r="DXS75" s="343"/>
      <c r="DXT75" s="151"/>
      <c r="DXU75" s="151"/>
      <c r="DXV75" s="151"/>
      <c r="DXW75" s="343"/>
      <c r="DXX75" s="343"/>
      <c r="DXY75" s="151"/>
      <c r="DXZ75" s="151"/>
      <c r="DYA75" s="151"/>
      <c r="DYB75" s="343"/>
      <c r="DYC75" s="343"/>
      <c r="DYD75" s="151"/>
      <c r="DYE75" s="151"/>
      <c r="DYF75" s="151"/>
      <c r="DYG75" s="343"/>
      <c r="DYH75" s="343"/>
      <c r="DYI75" s="151"/>
      <c r="DYJ75" s="151"/>
      <c r="DYK75" s="151"/>
      <c r="DYL75" s="343"/>
      <c r="DYM75" s="343"/>
      <c r="DYN75" s="151"/>
      <c r="DYO75" s="151"/>
      <c r="DYP75" s="151"/>
      <c r="DYQ75" s="343"/>
      <c r="DYR75" s="343"/>
      <c r="DYS75" s="151"/>
      <c r="DYT75" s="151"/>
      <c r="DYU75" s="151"/>
      <c r="DYV75" s="343"/>
      <c r="DYW75" s="343"/>
      <c r="DYX75" s="151"/>
      <c r="DYY75" s="151"/>
      <c r="DYZ75" s="151"/>
      <c r="DZA75" s="343"/>
      <c r="DZB75" s="343"/>
      <c r="DZC75" s="151"/>
      <c r="DZD75" s="151"/>
      <c r="DZE75" s="151"/>
      <c r="DZF75" s="343"/>
      <c r="DZG75" s="343"/>
      <c r="DZH75" s="151"/>
      <c r="DZI75" s="151"/>
      <c r="DZJ75" s="151"/>
      <c r="DZK75" s="343"/>
      <c r="DZL75" s="343"/>
      <c r="DZM75" s="151"/>
      <c r="DZN75" s="151"/>
      <c r="DZO75" s="151"/>
      <c r="DZP75" s="343"/>
      <c r="DZQ75" s="343"/>
      <c r="DZR75" s="151"/>
      <c r="DZS75" s="151"/>
      <c r="DZT75" s="151"/>
      <c r="DZU75" s="343"/>
      <c r="DZV75" s="343"/>
      <c r="DZW75" s="151"/>
      <c r="DZX75" s="151"/>
      <c r="DZY75" s="151"/>
      <c r="DZZ75" s="343"/>
      <c r="EAA75" s="343"/>
      <c r="EAB75" s="151"/>
      <c r="EAC75" s="151"/>
      <c r="EAD75" s="151"/>
      <c r="EAE75" s="343"/>
      <c r="EAF75" s="343"/>
      <c r="EAG75" s="151"/>
      <c r="EAH75" s="151"/>
      <c r="EAI75" s="151"/>
      <c r="EAJ75" s="343"/>
      <c r="EAK75" s="343"/>
      <c r="EAL75" s="151"/>
      <c r="EAM75" s="151"/>
      <c r="EAN75" s="151"/>
      <c r="EAO75" s="343"/>
      <c r="EAP75" s="343"/>
      <c r="EAQ75" s="151"/>
      <c r="EAR75" s="151"/>
      <c r="EAS75" s="151"/>
      <c r="EAT75" s="343"/>
      <c r="EAU75" s="343"/>
      <c r="EAV75" s="151"/>
      <c r="EAW75" s="151"/>
      <c r="EAX75" s="151"/>
      <c r="EAY75" s="343"/>
      <c r="EAZ75" s="343"/>
      <c r="EBA75" s="151"/>
      <c r="EBB75" s="151"/>
      <c r="EBC75" s="151"/>
      <c r="EBD75" s="343"/>
      <c r="EBE75" s="343"/>
      <c r="EBF75" s="151"/>
      <c r="EBG75" s="151"/>
      <c r="EBH75" s="151"/>
      <c r="EBI75" s="343"/>
      <c r="EBJ75" s="343"/>
      <c r="EBK75" s="151"/>
      <c r="EBL75" s="151"/>
      <c r="EBM75" s="151"/>
      <c r="EBN75" s="343"/>
      <c r="EBO75" s="343"/>
      <c r="EBP75" s="151"/>
      <c r="EBQ75" s="151"/>
      <c r="EBR75" s="151"/>
      <c r="EBS75" s="343"/>
      <c r="EBT75" s="343"/>
      <c r="EBU75" s="151"/>
      <c r="EBV75" s="151"/>
      <c r="EBW75" s="151"/>
      <c r="EBX75" s="343"/>
      <c r="EBY75" s="343"/>
      <c r="EBZ75" s="151"/>
      <c r="ECA75" s="151"/>
      <c r="ECB75" s="151"/>
      <c r="ECC75" s="343"/>
      <c r="ECD75" s="343"/>
      <c r="ECE75" s="151"/>
      <c r="ECF75" s="151"/>
      <c r="ECG75" s="151"/>
      <c r="ECH75" s="343"/>
      <c r="ECI75" s="343"/>
      <c r="ECJ75" s="151"/>
      <c r="ECK75" s="151"/>
      <c r="ECL75" s="151"/>
      <c r="ECM75" s="343"/>
      <c r="ECN75" s="343"/>
      <c r="ECO75" s="151"/>
      <c r="ECP75" s="151"/>
      <c r="ECQ75" s="151"/>
      <c r="ECR75" s="343"/>
      <c r="ECS75" s="343"/>
      <c r="ECT75" s="151"/>
      <c r="ECU75" s="151"/>
      <c r="ECV75" s="151"/>
      <c r="ECW75" s="343"/>
      <c r="ECX75" s="343"/>
      <c r="ECY75" s="151"/>
      <c r="ECZ75" s="151"/>
      <c r="EDA75" s="151"/>
      <c r="EDB75" s="343"/>
      <c r="EDC75" s="343"/>
      <c r="EDD75" s="151"/>
      <c r="EDE75" s="151"/>
      <c r="EDF75" s="151"/>
      <c r="EDG75" s="343"/>
      <c r="EDH75" s="343"/>
      <c r="EDI75" s="151"/>
      <c r="EDJ75" s="151"/>
      <c r="EDK75" s="151"/>
      <c r="EDL75" s="343"/>
      <c r="EDM75" s="343"/>
      <c r="EDN75" s="151"/>
      <c r="EDO75" s="151"/>
      <c r="EDP75" s="151"/>
      <c r="EDQ75" s="343"/>
      <c r="EDR75" s="343"/>
      <c r="EDS75" s="151"/>
      <c r="EDT75" s="151"/>
      <c r="EDU75" s="151"/>
      <c r="EDV75" s="343"/>
      <c r="EDW75" s="343"/>
      <c r="EDX75" s="151"/>
      <c r="EDY75" s="151"/>
      <c r="EDZ75" s="151"/>
      <c r="EEA75" s="343"/>
      <c r="EEB75" s="343"/>
      <c r="EEC75" s="151"/>
      <c r="EED75" s="151"/>
      <c r="EEE75" s="151"/>
      <c r="EEF75" s="343"/>
      <c r="EEG75" s="343"/>
      <c r="EEH75" s="151"/>
      <c r="EEI75" s="151"/>
      <c r="EEJ75" s="151"/>
      <c r="EEK75" s="343"/>
      <c r="EEL75" s="343"/>
      <c r="EEM75" s="151"/>
      <c r="EEN75" s="151"/>
      <c r="EEO75" s="151"/>
      <c r="EEP75" s="343"/>
      <c r="EEQ75" s="343"/>
      <c r="EER75" s="151"/>
      <c r="EES75" s="151"/>
      <c r="EET75" s="151"/>
      <c r="EEU75" s="343"/>
      <c r="EEV75" s="343"/>
      <c r="EEW75" s="151"/>
      <c r="EEX75" s="151"/>
      <c r="EEY75" s="151"/>
      <c r="EEZ75" s="343"/>
      <c r="EFA75" s="343"/>
      <c r="EFB75" s="151"/>
      <c r="EFC75" s="151"/>
      <c r="EFD75" s="151"/>
      <c r="EFE75" s="343"/>
      <c r="EFF75" s="343"/>
      <c r="EFG75" s="151"/>
      <c r="EFH75" s="151"/>
      <c r="EFI75" s="151"/>
      <c r="EFJ75" s="343"/>
      <c r="EFK75" s="343"/>
      <c r="EFL75" s="151"/>
      <c r="EFM75" s="151"/>
      <c r="EFN75" s="151"/>
      <c r="EFO75" s="343"/>
      <c r="EFP75" s="343"/>
      <c r="EFQ75" s="151"/>
      <c r="EFR75" s="151"/>
      <c r="EFS75" s="151"/>
      <c r="EFT75" s="343"/>
      <c r="EFU75" s="343"/>
      <c r="EFV75" s="151"/>
      <c r="EFW75" s="151"/>
      <c r="EFX75" s="151"/>
      <c r="EFY75" s="343"/>
      <c r="EFZ75" s="343"/>
      <c r="EGA75" s="151"/>
      <c r="EGB75" s="151"/>
      <c r="EGC75" s="151"/>
      <c r="EGD75" s="343"/>
      <c r="EGE75" s="343"/>
      <c r="EGF75" s="151"/>
      <c r="EGG75" s="151"/>
      <c r="EGH75" s="151"/>
      <c r="EGI75" s="343"/>
      <c r="EGJ75" s="343"/>
      <c r="EGK75" s="151"/>
      <c r="EGL75" s="151"/>
      <c r="EGM75" s="151"/>
      <c r="EGN75" s="343"/>
      <c r="EGO75" s="343"/>
      <c r="EGP75" s="151"/>
      <c r="EGQ75" s="151"/>
      <c r="EGR75" s="151"/>
      <c r="EGS75" s="343"/>
      <c r="EGT75" s="343"/>
      <c r="EGU75" s="151"/>
      <c r="EGV75" s="151"/>
      <c r="EGW75" s="151"/>
      <c r="EGX75" s="343"/>
      <c r="EGY75" s="343"/>
      <c r="EGZ75" s="151"/>
      <c r="EHA75" s="151"/>
      <c r="EHB75" s="151"/>
      <c r="EHC75" s="343"/>
      <c r="EHD75" s="343"/>
      <c r="EHE75" s="151"/>
      <c r="EHF75" s="151"/>
      <c r="EHG75" s="151"/>
      <c r="EHH75" s="343"/>
      <c r="EHI75" s="343"/>
      <c r="EHJ75" s="151"/>
      <c r="EHK75" s="151"/>
      <c r="EHL75" s="151"/>
      <c r="EHM75" s="343"/>
      <c r="EHN75" s="343"/>
      <c r="EHO75" s="151"/>
      <c r="EHP75" s="151"/>
      <c r="EHQ75" s="151"/>
      <c r="EHR75" s="343"/>
      <c r="EHS75" s="343"/>
      <c r="EHT75" s="151"/>
      <c r="EHU75" s="151"/>
      <c r="EHV75" s="151"/>
      <c r="EHW75" s="343"/>
      <c r="EHX75" s="343"/>
      <c r="EHY75" s="151"/>
      <c r="EHZ75" s="151"/>
      <c r="EIA75" s="151"/>
      <c r="EIB75" s="343"/>
      <c r="EIC75" s="343"/>
      <c r="EID75" s="151"/>
      <c r="EIE75" s="151"/>
      <c r="EIF75" s="151"/>
      <c r="EIG75" s="343"/>
      <c r="EIH75" s="343"/>
      <c r="EII75" s="151"/>
      <c r="EIJ75" s="151"/>
      <c r="EIK75" s="151"/>
      <c r="EIL75" s="343"/>
      <c r="EIM75" s="343"/>
      <c r="EIN75" s="151"/>
      <c r="EIO75" s="151"/>
      <c r="EIP75" s="151"/>
      <c r="EIQ75" s="343"/>
      <c r="EIR75" s="343"/>
      <c r="EIS75" s="151"/>
      <c r="EIT75" s="151"/>
      <c r="EIU75" s="151"/>
      <c r="EIV75" s="343"/>
      <c r="EIW75" s="343"/>
      <c r="EIX75" s="151"/>
      <c r="EIY75" s="151"/>
      <c r="EIZ75" s="151"/>
      <c r="EJA75" s="343"/>
      <c r="EJB75" s="343"/>
      <c r="EJC75" s="151"/>
      <c r="EJD75" s="151"/>
      <c r="EJE75" s="151"/>
      <c r="EJF75" s="343"/>
      <c r="EJG75" s="343"/>
      <c r="EJH75" s="151"/>
      <c r="EJI75" s="151"/>
      <c r="EJJ75" s="151"/>
      <c r="EJK75" s="343"/>
      <c r="EJL75" s="343"/>
      <c r="EJM75" s="151"/>
      <c r="EJN75" s="151"/>
      <c r="EJO75" s="151"/>
      <c r="EJP75" s="343"/>
      <c r="EJQ75" s="343"/>
      <c r="EJR75" s="151"/>
      <c r="EJS75" s="151"/>
      <c r="EJT75" s="151"/>
      <c r="EJU75" s="343"/>
      <c r="EJV75" s="343"/>
      <c r="EJW75" s="151"/>
      <c r="EJX75" s="151"/>
      <c r="EJY75" s="151"/>
      <c r="EJZ75" s="343"/>
      <c r="EKA75" s="343"/>
      <c r="EKB75" s="151"/>
      <c r="EKC75" s="151"/>
      <c r="EKD75" s="151"/>
      <c r="EKE75" s="343"/>
      <c r="EKF75" s="343"/>
      <c r="EKG75" s="151"/>
      <c r="EKH75" s="151"/>
      <c r="EKI75" s="151"/>
      <c r="EKJ75" s="343"/>
      <c r="EKK75" s="343"/>
      <c r="EKL75" s="151"/>
      <c r="EKM75" s="151"/>
      <c r="EKN75" s="151"/>
      <c r="EKO75" s="343"/>
      <c r="EKP75" s="343"/>
      <c r="EKQ75" s="151"/>
      <c r="EKR75" s="151"/>
      <c r="EKS75" s="151"/>
      <c r="EKT75" s="343"/>
      <c r="EKU75" s="343"/>
      <c r="EKV75" s="151"/>
      <c r="EKW75" s="151"/>
      <c r="EKX75" s="151"/>
      <c r="EKY75" s="343"/>
      <c r="EKZ75" s="343"/>
      <c r="ELA75" s="151"/>
      <c r="ELB75" s="151"/>
      <c r="ELC75" s="151"/>
      <c r="ELD75" s="343"/>
      <c r="ELE75" s="343"/>
      <c r="ELF75" s="151"/>
      <c r="ELG75" s="151"/>
      <c r="ELH75" s="151"/>
      <c r="ELI75" s="343"/>
      <c r="ELJ75" s="343"/>
      <c r="ELK75" s="151"/>
      <c r="ELL75" s="151"/>
      <c r="ELM75" s="151"/>
      <c r="ELN75" s="343"/>
      <c r="ELO75" s="343"/>
      <c r="ELP75" s="151"/>
      <c r="ELQ75" s="151"/>
      <c r="ELR75" s="151"/>
      <c r="ELS75" s="343"/>
      <c r="ELT75" s="343"/>
      <c r="ELU75" s="151"/>
      <c r="ELV75" s="151"/>
      <c r="ELW75" s="151"/>
      <c r="ELX75" s="343"/>
      <c r="ELY75" s="343"/>
      <c r="ELZ75" s="151"/>
      <c r="EMA75" s="151"/>
      <c r="EMB75" s="151"/>
      <c r="EMC75" s="343"/>
      <c r="EMD75" s="343"/>
      <c r="EME75" s="151"/>
      <c r="EMF75" s="151"/>
      <c r="EMG75" s="151"/>
      <c r="EMH75" s="343"/>
      <c r="EMI75" s="343"/>
      <c r="EMJ75" s="151"/>
      <c r="EMK75" s="151"/>
      <c r="EML75" s="151"/>
      <c r="EMM75" s="343"/>
      <c r="EMN75" s="343"/>
      <c r="EMO75" s="151"/>
      <c r="EMP75" s="151"/>
      <c r="EMQ75" s="151"/>
      <c r="EMR75" s="343"/>
      <c r="EMS75" s="343"/>
      <c r="EMT75" s="151"/>
      <c r="EMU75" s="151"/>
      <c r="EMV75" s="151"/>
      <c r="EMW75" s="343"/>
      <c r="EMX75" s="343"/>
      <c r="EMY75" s="151"/>
      <c r="EMZ75" s="151"/>
      <c r="ENA75" s="151"/>
      <c r="ENB75" s="343"/>
      <c r="ENC75" s="343"/>
      <c r="END75" s="151"/>
      <c r="ENE75" s="151"/>
      <c r="ENF75" s="151"/>
      <c r="ENG75" s="343"/>
      <c r="ENH75" s="343"/>
      <c r="ENI75" s="151"/>
      <c r="ENJ75" s="151"/>
      <c r="ENK75" s="151"/>
      <c r="ENL75" s="343"/>
      <c r="ENM75" s="343"/>
      <c r="ENN75" s="151"/>
      <c r="ENO75" s="151"/>
      <c r="ENP75" s="151"/>
      <c r="ENQ75" s="343"/>
      <c r="ENR75" s="343"/>
      <c r="ENS75" s="151"/>
      <c r="ENT75" s="151"/>
      <c r="ENU75" s="151"/>
      <c r="ENV75" s="343"/>
      <c r="ENW75" s="343"/>
      <c r="ENX75" s="151"/>
      <c r="ENY75" s="151"/>
      <c r="ENZ75" s="151"/>
      <c r="EOA75" s="343"/>
      <c r="EOB75" s="343"/>
      <c r="EOC75" s="151"/>
      <c r="EOD75" s="151"/>
      <c r="EOE75" s="151"/>
      <c r="EOF75" s="343"/>
      <c r="EOG75" s="343"/>
      <c r="EOH75" s="151"/>
      <c r="EOI75" s="151"/>
      <c r="EOJ75" s="151"/>
      <c r="EOK75" s="343"/>
      <c r="EOL75" s="343"/>
      <c r="EOM75" s="151"/>
      <c r="EON75" s="151"/>
      <c r="EOO75" s="151"/>
      <c r="EOP75" s="343"/>
      <c r="EOQ75" s="343"/>
      <c r="EOR75" s="151"/>
      <c r="EOS75" s="151"/>
      <c r="EOT75" s="151"/>
      <c r="EOU75" s="343"/>
      <c r="EOV75" s="343"/>
      <c r="EOW75" s="151"/>
      <c r="EOX75" s="151"/>
      <c r="EOY75" s="151"/>
      <c r="EOZ75" s="343"/>
      <c r="EPA75" s="343"/>
      <c r="EPB75" s="151"/>
      <c r="EPC75" s="151"/>
      <c r="EPD75" s="151"/>
      <c r="EPE75" s="343"/>
      <c r="EPF75" s="343"/>
      <c r="EPG75" s="151"/>
      <c r="EPH75" s="151"/>
      <c r="EPI75" s="151"/>
      <c r="EPJ75" s="343"/>
      <c r="EPK75" s="343"/>
      <c r="EPL75" s="151"/>
      <c r="EPM75" s="151"/>
      <c r="EPN75" s="151"/>
      <c r="EPO75" s="343"/>
      <c r="EPP75" s="343"/>
      <c r="EPQ75" s="151"/>
      <c r="EPR75" s="151"/>
      <c r="EPS75" s="151"/>
      <c r="EPT75" s="343"/>
      <c r="EPU75" s="343"/>
      <c r="EPV75" s="151"/>
      <c r="EPW75" s="151"/>
      <c r="EPX75" s="151"/>
      <c r="EPY75" s="343"/>
      <c r="EPZ75" s="343"/>
      <c r="EQA75" s="151"/>
      <c r="EQB75" s="151"/>
      <c r="EQC75" s="151"/>
      <c r="EQD75" s="343"/>
      <c r="EQE75" s="343"/>
      <c r="EQF75" s="151"/>
      <c r="EQG75" s="151"/>
      <c r="EQH75" s="151"/>
      <c r="EQI75" s="343"/>
      <c r="EQJ75" s="343"/>
      <c r="EQK75" s="151"/>
      <c r="EQL75" s="151"/>
      <c r="EQM75" s="151"/>
      <c r="EQN75" s="343"/>
      <c r="EQO75" s="343"/>
      <c r="EQP75" s="151"/>
      <c r="EQQ75" s="151"/>
      <c r="EQR75" s="151"/>
      <c r="EQS75" s="343"/>
      <c r="EQT75" s="343"/>
      <c r="EQU75" s="151"/>
      <c r="EQV75" s="151"/>
      <c r="EQW75" s="151"/>
      <c r="EQX75" s="343"/>
      <c r="EQY75" s="343"/>
      <c r="EQZ75" s="151"/>
      <c r="ERA75" s="151"/>
      <c r="ERB75" s="151"/>
      <c r="ERC75" s="343"/>
      <c r="ERD75" s="343"/>
      <c r="ERE75" s="151"/>
      <c r="ERF75" s="151"/>
      <c r="ERG75" s="151"/>
      <c r="ERH75" s="343"/>
      <c r="ERI75" s="343"/>
      <c r="ERJ75" s="151"/>
      <c r="ERK75" s="151"/>
      <c r="ERL75" s="151"/>
      <c r="ERM75" s="343"/>
      <c r="ERN75" s="343"/>
      <c r="ERO75" s="151"/>
      <c r="ERP75" s="151"/>
      <c r="ERQ75" s="151"/>
      <c r="ERR75" s="343"/>
      <c r="ERS75" s="343"/>
      <c r="ERT75" s="151"/>
      <c r="ERU75" s="151"/>
      <c r="ERV75" s="151"/>
      <c r="ERW75" s="343"/>
      <c r="ERX75" s="343"/>
      <c r="ERY75" s="151"/>
      <c r="ERZ75" s="151"/>
      <c r="ESA75" s="151"/>
      <c r="ESB75" s="343"/>
      <c r="ESC75" s="343"/>
      <c r="ESD75" s="151"/>
      <c r="ESE75" s="151"/>
      <c r="ESF75" s="151"/>
      <c r="ESG75" s="343"/>
      <c r="ESH75" s="343"/>
      <c r="ESI75" s="151"/>
      <c r="ESJ75" s="151"/>
      <c r="ESK75" s="151"/>
      <c r="ESL75" s="343"/>
      <c r="ESM75" s="343"/>
      <c r="ESN75" s="151"/>
      <c r="ESO75" s="151"/>
      <c r="ESP75" s="151"/>
      <c r="ESQ75" s="343"/>
      <c r="ESR75" s="343"/>
      <c r="ESS75" s="151"/>
      <c r="EST75" s="151"/>
      <c r="ESU75" s="151"/>
      <c r="ESV75" s="343"/>
      <c r="ESW75" s="343"/>
      <c r="ESX75" s="151"/>
      <c r="ESY75" s="151"/>
      <c r="ESZ75" s="151"/>
      <c r="ETA75" s="343"/>
      <c r="ETB75" s="343"/>
      <c r="ETC75" s="151"/>
      <c r="ETD75" s="151"/>
      <c r="ETE75" s="151"/>
      <c r="ETF75" s="343"/>
      <c r="ETG75" s="343"/>
      <c r="ETH75" s="151"/>
      <c r="ETI75" s="151"/>
      <c r="ETJ75" s="151"/>
      <c r="ETK75" s="343"/>
      <c r="ETL75" s="343"/>
      <c r="ETM75" s="151"/>
      <c r="ETN75" s="151"/>
      <c r="ETO75" s="151"/>
      <c r="ETP75" s="343"/>
      <c r="ETQ75" s="343"/>
      <c r="ETR75" s="151"/>
      <c r="ETS75" s="151"/>
      <c r="ETT75" s="151"/>
      <c r="ETU75" s="343"/>
      <c r="ETV75" s="343"/>
      <c r="ETW75" s="151"/>
      <c r="ETX75" s="151"/>
      <c r="ETY75" s="151"/>
      <c r="ETZ75" s="343"/>
      <c r="EUA75" s="343"/>
      <c r="EUB75" s="151"/>
      <c r="EUC75" s="151"/>
      <c r="EUD75" s="151"/>
      <c r="EUE75" s="343"/>
      <c r="EUF75" s="343"/>
      <c r="EUG75" s="151"/>
      <c r="EUH75" s="151"/>
      <c r="EUI75" s="151"/>
      <c r="EUJ75" s="343"/>
      <c r="EUK75" s="343"/>
      <c r="EUL75" s="151"/>
      <c r="EUM75" s="151"/>
      <c r="EUN75" s="151"/>
      <c r="EUO75" s="343"/>
      <c r="EUP75" s="343"/>
      <c r="EUQ75" s="151"/>
      <c r="EUR75" s="151"/>
      <c r="EUS75" s="151"/>
      <c r="EUT75" s="343"/>
      <c r="EUU75" s="343"/>
      <c r="EUV75" s="151"/>
      <c r="EUW75" s="151"/>
      <c r="EUX75" s="151"/>
      <c r="EUY75" s="343"/>
      <c r="EUZ75" s="343"/>
      <c r="EVA75" s="151"/>
      <c r="EVB75" s="151"/>
      <c r="EVC75" s="151"/>
      <c r="EVD75" s="343"/>
      <c r="EVE75" s="343"/>
      <c r="EVF75" s="151"/>
      <c r="EVG75" s="151"/>
      <c r="EVH75" s="151"/>
      <c r="EVI75" s="343"/>
      <c r="EVJ75" s="343"/>
      <c r="EVK75" s="151"/>
      <c r="EVL75" s="151"/>
      <c r="EVM75" s="151"/>
      <c r="EVN75" s="343"/>
      <c r="EVO75" s="343"/>
      <c r="EVP75" s="151"/>
      <c r="EVQ75" s="151"/>
      <c r="EVR75" s="151"/>
      <c r="EVS75" s="343"/>
      <c r="EVT75" s="343"/>
      <c r="EVU75" s="151"/>
      <c r="EVV75" s="151"/>
      <c r="EVW75" s="151"/>
      <c r="EVX75" s="343"/>
      <c r="EVY75" s="343"/>
      <c r="EVZ75" s="151"/>
      <c r="EWA75" s="151"/>
      <c r="EWB75" s="151"/>
      <c r="EWC75" s="343"/>
      <c r="EWD75" s="343"/>
      <c r="EWE75" s="151"/>
      <c r="EWF75" s="151"/>
      <c r="EWG75" s="151"/>
      <c r="EWH75" s="343"/>
      <c r="EWI75" s="343"/>
      <c r="EWJ75" s="151"/>
      <c r="EWK75" s="151"/>
      <c r="EWL75" s="151"/>
      <c r="EWM75" s="343"/>
      <c r="EWN75" s="343"/>
      <c r="EWO75" s="151"/>
      <c r="EWP75" s="151"/>
      <c r="EWQ75" s="151"/>
      <c r="EWR75" s="343"/>
      <c r="EWS75" s="343"/>
      <c r="EWT75" s="151"/>
      <c r="EWU75" s="151"/>
      <c r="EWV75" s="151"/>
      <c r="EWW75" s="343"/>
      <c r="EWX75" s="343"/>
      <c r="EWY75" s="151"/>
      <c r="EWZ75" s="151"/>
      <c r="EXA75" s="151"/>
      <c r="EXB75" s="343"/>
      <c r="EXC75" s="343"/>
      <c r="EXD75" s="151"/>
      <c r="EXE75" s="151"/>
      <c r="EXF75" s="151"/>
      <c r="EXG75" s="343"/>
      <c r="EXH75" s="343"/>
      <c r="EXI75" s="151"/>
      <c r="EXJ75" s="151"/>
      <c r="EXK75" s="151"/>
      <c r="EXL75" s="343"/>
      <c r="EXM75" s="343"/>
      <c r="EXN75" s="151"/>
      <c r="EXO75" s="151"/>
      <c r="EXP75" s="151"/>
      <c r="EXQ75" s="343"/>
      <c r="EXR75" s="343"/>
      <c r="EXS75" s="151"/>
      <c r="EXT75" s="151"/>
      <c r="EXU75" s="151"/>
      <c r="EXV75" s="343"/>
      <c r="EXW75" s="343"/>
      <c r="EXX75" s="151"/>
      <c r="EXY75" s="151"/>
      <c r="EXZ75" s="151"/>
      <c r="EYA75" s="343"/>
      <c r="EYB75" s="343"/>
      <c r="EYC75" s="151"/>
      <c r="EYD75" s="151"/>
      <c r="EYE75" s="151"/>
      <c r="EYF75" s="343"/>
      <c r="EYG75" s="343"/>
      <c r="EYH75" s="151"/>
      <c r="EYI75" s="151"/>
      <c r="EYJ75" s="151"/>
      <c r="EYK75" s="343"/>
      <c r="EYL75" s="343"/>
      <c r="EYM75" s="151"/>
      <c r="EYN75" s="151"/>
      <c r="EYO75" s="151"/>
      <c r="EYP75" s="343"/>
      <c r="EYQ75" s="343"/>
      <c r="EYR75" s="151"/>
      <c r="EYS75" s="151"/>
      <c r="EYT75" s="151"/>
      <c r="EYU75" s="343"/>
      <c r="EYV75" s="343"/>
      <c r="EYW75" s="151"/>
      <c r="EYX75" s="151"/>
      <c r="EYY75" s="151"/>
      <c r="EYZ75" s="343"/>
      <c r="EZA75" s="343"/>
      <c r="EZB75" s="151"/>
      <c r="EZC75" s="151"/>
      <c r="EZD75" s="151"/>
      <c r="EZE75" s="343"/>
      <c r="EZF75" s="343"/>
      <c r="EZG75" s="151"/>
      <c r="EZH75" s="151"/>
      <c r="EZI75" s="151"/>
      <c r="EZJ75" s="343"/>
      <c r="EZK75" s="343"/>
      <c r="EZL75" s="151"/>
      <c r="EZM75" s="151"/>
      <c r="EZN75" s="151"/>
      <c r="EZO75" s="343"/>
      <c r="EZP75" s="343"/>
      <c r="EZQ75" s="151"/>
      <c r="EZR75" s="151"/>
      <c r="EZS75" s="151"/>
      <c r="EZT75" s="343"/>
      <c r="EZU75" s="343"/>
      <c r="EZV75" s="151"/>
      <c r="EZW75" s="151"/>
      <c r="EZX75" s="151"/>
      <c r="EZY75" s="343"/>
      <c r="EZZ75" s="343"/>
      <c r="FAA75" s="151"/>
      <c r="FAB75" s="151"/>
      <c r="FAC75" s="151"/>
      <c r="FAD75" s="343"/>
      <c r="FAE75" s="343"/>
      <c r="FAF75" s="151"/>
      <c r="FAG75" s="151"/>
      <c r="FAH75" s="151"/>
      <c r="FAI75" s="343"/>
      <c r="FAJ75" s="343"/>
      <c r="FAK75" s="151"/>
      <c r="FAL75" s="151"/>
      <c r="FAM75" s="151"/>
      <c r="FAN75" s="343"/>
      <c r="FAO75" s="343"/>
      <c r="FAP75" s="151"/>
      <c r="FAQ75" s="151"/>
      <c r="FAR75" s="151"/>
      <c r="FAS75" s="343"/>
      <c r="FAT75" s="343"/>
      <c r="FAU75" s="151"/>
      <c r="FAV75" s="151"/>
      <c r="FAW75" s="151"/>
      <c r="FAX75" s="343"/>
      <c r="FAY75" s="343"/>
      <c r="FAZ75" s="151"/>
      <c r="FBA75" s="151"/>
      <c r="FBB75" s="151"/>
      <c r="FBC75" s="343"/>
      <c r="FBD75" s="343"/>
      <c r="FBE75" s="151"/>
      <c r="FBF75" s="151"/>
      <c r="FBG75" s="151"/>
      <c r="FBH75" s="343"/>
      <c r="FBI75" s="343"/>
      <c r="FBJ75" s="151"/>
      <c r="FBK75" s="151"/>
      <c r="FBL75" s="151"/>
      <c r="FBM75" s="343"/>
      <c r="FBN75" s="343"/>
      <c r="FBO75" s="151"/>
      <c r="FBP75" s="151"/>
      <c r="FBQ75" s="151"/>
      <c r="FBR75" s="343"/>
      <c r="FBS75" s="343"/>
      <c r="FBT75" s="151"/>
      <c r="FBU75" s="151"/>
      <c r="FBV75" s="151"/>
      <c r="FBW75" s="343"/>
      <c r="FBX75" s="343"/>
      <c r="FBY75" s="151"/>
      <c r="FBZ75" s="151"/>
      <c r="FCA75" s="151"/>
      <c r="FCB75" s="343"/>
      <c r="FCC75" s="343"/>
      <c r="FCD75" s="151"/>
      <c r="FCE75" s="151"/>
      <c r="FCF75" s="151"/>
      <c r="FCG75" s="343"/>
      <c r="FCH75" s="343"/>
      <c r="FCI75" s="151"/>
      <c r="FCJ75" s="151"/>
      <c r="FCK75" s="151"/>
      <c r="FCL75" s="343"/>
      <c r="FCM75" s="343"/>
      <c r="FCN75" s="151"/>
      <c r="FCO75" s="151"/>
      <c r="FCP75" s="151"/>
      <c r="FCQ75" s="343"/>
      <c r="FCR75" s="343"/>
      <c r="FCS75" s="151"/>
      <c r="FCT75" s="151"/>
      <c r="FCU75" s="151"/>
      <c r="FCV75" s="343"/>
      <c r="FCW75" s="343"/>
      <c r="FCX75" s="151"/>
      <c r="FCY75" s="151"/>
      <c r="FCZ75" s="151"/>
      <c r="FDA75" s="343"/>
      <c r="FDB75" s="343"/>
      <c r="FDC75" s="151"/>
      <c r="FDD75" s="151"/>
      <c r="FDE75" s="151"/>
      <c r="FDF75" s="343"/>
      <c r="FDG75" s="343"/>
      <c r="FDH75" s="151"/>
      <c r="FDI75" s="151"/>
      <c r="FDJ75" s="151"/>
      <c r="FDK75" s="343"/>
      <c r="FDL75" s="343"/>
      <c r="FDM75" s="151"/>
      <c r="FDN75" s="151"/>
      <c r="FDO75" s="151"/>
      <c r="FDP75" s="343"/>
      <c r="FDQ75" s="343"/>
      <c r="FDR75" s="151"/>
      <c r="FDS75" s="151"/>
      <c r="FDT75" s="151"/>
      <c r="FDU75" s="343"/>
      <c r="FDV75" s="343"/>
      <c r="FDW75" s="151"/>
      <c r="FDX75" s="151"/>
      <c r="FDY75" s="151"/>
      <c r="FDZ75" s="343"/>
      <c r="FEA75" s="343"/>
      <c r="FEB75" s="151"/>
      <c r="FEC75" s="151"/>
      <c r="FED75" s="151"/>
      <c r="FEE75" s="343"/>
      <c r="FEF75" s="343"/>
      <c r="FEG75" s="151"/>
      <c r="FEH75" s="151"/>
      <c r="FEI75" s="151"/>
      <c r="FEJ75" s="343"/>
      <c r="FEK75" s="343"/>
      <c r="FEL75" s="151"/>
      <c r="FEM75" s="151"/>
      <c r="FEN75" s="151"/>
      <c r="FEO75" s="343"/>
      <c r="FEP75" s="343"/>
      <c r="FEQ75" s="151"/>
      <c r="FER75" s="151"/>
      <c r="FES75" s="151"/>
      <c r="FET75" s="343"/>
      <c r="FEU75" s="343"/>
      <c r="FEV75" s="151"/>
      <c r="FEW75" s="151"/>
      <c r="FEX75" s="151"/>
      <c r="FEY75" s="343"/>
      <c r="FEZ75" s="343"/>
      <c r="FFA75" s="151"/>
      <c r="FFB75" s="151"/>
      <c r="FFC75" s="151"/>
      <c r="FFD75" s="343"/>
      <c r="FFE75" s="343"/>
      <c r="FFF75" s="151"/>
      <c r="FFG75" s="151"/>
      <c r="FFH75" s="151"/>
      <c r="FFI75" s="343"/>
      <c r="FFJ75" s="343"/>
      <c r="FFK75" s="151"/>
      <c r="FFL75" s="151"/>
      <c r="FFM75" s="151"/>
      <c r="FFN75" s="343"/>
      <c r="FFO75" s="343"/>
      <c r="FFP75" s="151"/>
      <c r="FFQ75" s="151"/>
      <c r="FFR75" s="151"/>
      <c r="FFS75" s="343"/>
      <c r="FFT75" s="343"/>
      <c r="FFU75" s="151"/>
      <c r="FFV75" s="151"/>
      <c r="FFW75" s="151"/>
      <c r="FFX75" s="343"/>
      <c r="FFY75" s="343"/>
      <c r="FFZ75" s="151"/>
      <c r="FGA75" s="151"/>
      <c r="FGB75" s="151"/>
      <c r="FGC75" s="343"/>
      <c r="FGD75" s="343"/>
      <c r="FGE75" s="151"/>
      <c r="FGF75" s="151"/>
      <c r="FGG75" s="151"/>
      <c r="FGH75" s="343"/>
      <c r="FGI75" s="343"/>
      <c r="FGJ75" s="151"/>
      <c r="FGK75" s="151"/>
      <c r="FGL75" s="151"/>
      <c r="FGM75" s="343"/>
      <c r="FGN75" s="343"/>
      <c r="FGO75" s="151"/>
      <c r="FGP75" s="151"/>
      <c r="FGQ75" s="151"/>
      <c r="FGR75" s="343"/>
      <c r="FGS75" s="343"/>
      <c r="FGT75" s="151"/>
      <c r="FGU75" s="151"/>
      <c r="FGV75" s="151"/>
      <c r="FGW75" s="343"/>
      <c r="FGX75" s="343"/>
      <c r="FGY75" s="151"/>
      <c r="FGZ75" s="151"/>
      <c r="FHA75" s="151"/>
      <c r="FHB75" s="343"/>
      <c r="FHC75" s="343"/>
      <c r="FHD75" s="151"/>
      <c r="FHE75" s="151"/>
      <c r="FHF75" s="151"/>
      <c r="FHG75" s="343"/>
      <c r="FHH75" s="343"/>
      <c r="FHI75" s="151"/>
      <c r="FHJ75" s="151"/>
      <c r="FHK75" s="151"/>
      <c r="FHL75" s="343"/>
      <c r="FHM75" s="343"/>
      <c r="FHN75" s="151"/>
      <c r="FHO75" s="151"/>
      <c r="FHP75" s="151"/>
      <c r="FHQ75" s="343"/>
      <c r="FHR75" s="343"/>
      <c r="FHS75" s="151"/>
      <c r="FHT75" s="151"/>
      <c r="FHU75" s="151"/>
      <c r="FHV75" s="343"/>
      <c r="FHW75" s="343"/>
      <c r="FHX75" s="151"/>
      <c r="FHY75" s="151"/>
      <c r="FHZ75" s="151"/>
      <c r="FIA75" s="343"/>
      <c r="FIB75" s="343"/>
      <c r="FIC75" s="151"/>
      <c r="FID75" s="151"/>
      <c r="FIE75" s="151"/>
      <c r="FIF75" s="343"/>
      <c r="FIG75" s="343"/>
      <c r="FIH75" s="151"/>
      <c r="FII75" s="151"/>
      <c r="FIJ75" s="151"/>
      <c r="FIK75" s="343"/>
      <c r="FIL75" s="343"/>
      <c r="FIM75" s="151"/>
      <c r="FIN75" s="151"/>
      <c r="FIO75" s="151"/>
      <c r="FIP75" s="343"/>
      <c r="FIQ75" s="343"/>
      <c r="FIR75" s="151"/>
      <c r="FIS75" s="151"/>
      <c r="FIT75" s="151"/>
      <c r="FIU75" s="343"/>
      <c r="FIV75" s="343"/>
      <c r="FIW75" s="151"/>
      <c r="FIX75" s="151"/>
      <c r="FIY75" s="151"/>
      <c r="FIZ75" s="343"/>
      <c r="FJA75" s="343"/>
      <c r="FJB75" s="151"/>
      <c r="FJC75" s="151"/>
      <c r="FJD75" s="151"/>
      <c r="FJE75" s="343"/>
      <c r="FJF75" s="343"/>
      <c r="FJG75" s="151"/>
      <c r="FJH75" s="151"/>
      <c r="FJI75" s="151"/>
      <c r="FJJ75" s="343"/>
      <c r="FJK75" s="343"/>
      <c r="FJL75" s="151"/>
      <c r="FJM75" s="151"/>
      <c r="FJN75" s="151"/>
      <c r="FJO75" s="343"/>
      <c r="FJP75" s="343"/>
      <c r="FJQ75" s="151"/>
      <c r="FJR75" s="151"/>
      <c r="FJS75" s="151"/>
      <c r="FJT75" s="343"/>
      <c r="FJU75" s="343"/>
      <c r="FJV75" s="151"/>
      <c r="FJW75" s="151"/>
      <c r="FJX75" s="151"/>
      <c r="FJY75" s="343"/>
      <c r="FJZ75" s="343"/>
      <c r="FKA75" s="151"/>
      <c r="FKB75" s="151"/>
      <c r="FKC75" s="151"/>
      <c r="FKD75" s="343"/>
      <c r="FKE75" s="343"/>
      <c r="FKF75" s="151"/>
      <c r="FKG75" s="151"/>
      <c r="FKH75" s="151"/>
      <c r="FKI75" s="343"/>
      <c r="FKJ75" s="343"/>
      <c r="FKK75" s="151"/>
      <c r="FKL75" s="151"/>
      <c r="FKM75" s="151"/>
      <c r="FKN75" s="343"/>
      <c r="FKO75" s="343"/>
      <c r="FKP75" s="151"/>
      <c r="FKQ75" s="151"/>
      <c r="FKR75" s="151"/>
      <c r="FKS75" s="343"/>
      <c r="FKT75" s="343"/>
      <c r="FKU75" s="151"/>
      <c r="FKV75" s="151"/>
      <c r="FKW75" s="151"/>
      <c r="FKX75" s="343"/>
      <c r="FKY75" s="343"/>
      <c r="FKZ75" s="151"/>
      <c r="FLA75" s="151"/>
      <c r="FLB75" s="151"/>
      <c r="FLC75" s="343"/>
      <c r="FLD75" s="343"/>
      <c r="FLE75" s="151"/>
      <c r="FLF75" s="151"/>
      <c r="FLG75" s="151"/>
      <c r="FLH75" s="343"/>
      <c r="FLI75" s="343"/>
      <c r="FLJ75" s="151"/>
      <c r="FLK75" s="151"/>
      <c r="FLL75" s="151"/>
      <c r="FLM75" s="343"/>
      <c r="FLN75" s="343"/>
      <c r="FLO75" s="151"/>
      <c r="FLP75" s="151"/>
      <c r="FLQ75" s="151"/>
      <c r="FLR75" s="343"/>
      <c r="FLS75" s="343"/>
      <c r="FLT75" s="151"/>
      <c r="FLU75" s="151"/>
      <c r="FLV75" s="151"/>
      <c r="FLW75" s="343"/>
      <c r="FLX75" s="343"/>
      <c r="FLY75" s="151"/>
      <c r="FLZ75" s="151"/>
      <c r="FMA75" s="151"/>
      <c r="FMB75" s="343"/>
      <c r="FMC75" s="343"/>
      <c r="FMD75" s="151"/>
      <c r="FME75" s="151"/>
      <c r="FMF75" s="151"/>
      <c r="FMG75" s="343"/>
      <c r="FMH75" s="343"/>
      <c r="FMI75" s="151"/>
      <c r="FMJ75" s="151"/>
      <c r="FMK75" s="151"/>
      <c r="FML75" s="343"/>
      <c r="FMM75" s="343"/>
      <c r="FMN75" s="151"/>
      <c r="FMO75" s="151"/>
      <c r="FMP75" s="151"/>
      <c r="FMQ75" s="343"/>
      <c r="FMR75" s="343"/>
      <c r="FMS75" s="151"/>
      <c r="FMT75" s="151"/>
      <c r="FMU75" s="151"/>
      <c r="FMV75" s="343"/>
      <c r="FMW75" s="343"/>
      <c r="FMX75" s="151"/>
      <c r="FMY75" s="151"/>
      <c r="FMZ75" s="151"/>
      <c r="FNA75" s="343"/>
      <c r="FNB75" s="343"/>
      <c r="FNC75" s="151"/>
      <c r="FND75" s="151"/>
      <c r="FNE75" s="151"/>
      <c r="FNF75" s="343"/>
      <c r="FNG75" s="343"/>
      <c r="FNH75" s="151"/>
      <c r="FNI75" s="151"/>
      <c r="FNJ75" s="151"/>
      <c r="FNK75" s="343"/>
      <c r="FNL75" s="343"/>
      <c r="FNM75" s="151"/>
      <c r="FNN75" s="151"/>
      <c r="FNO75" s="151"/>
      <c r="FNP75" s="343"/>
      <c r="FNQ75" s="343"/>
      <c r="FNR75" s="151"/>
      <c r="FNS75" s="151"/>
      <c r="FNT75" s="151"/>
      <c r="FNU75" s="343"/>
      <c r="FNV75" s="343"/>
      <c r="FNW75" s="151"/>
      <c r="FNX75" s="151"/>
      <c r="FNY75" s="151"/>
      <c r="FNZ75" s="343"/>
      <c r="FOA75" s="343"/>
      <c r="FOB75" s="151"/>
      <c r="FOC75" s="151"/>
      <c r="FOD75" s="151"/>
      <c r="FOE75" s="343"/>
      <c r="FOF75" s="343"/>
      <c r="FOG75" s="151"/>
      <c r="FOH75" s="151"/>
      <c r="FOI75" s="151"/>
      <c r="FOJ75" s="343"/>
      <c r="FOK75" s="343"/>
      <c r="FOL75" s="151"/>
      <c r="FOM75" s="151"/>
      <c r="FON75" s="151"/>
      <c r="FOO75" s="343"/>
      <c r="FOP75" s="343"/>
      <c r="FOQ75" s="151"/>
      <c r="FOR75" s="151"/>
      <c r="FOS75" s="151"/>
      <c r="FOT75" s="343"/>
      <c r="FOU75" s="343"/>
      <c r="FOV75" s="151"/>
      <c r="FOW75" s="151"/>
      <c r="FOX75" s="151"/>
      <c r="FOY75" s="343"/>
      <c r="FOZ75" s="343"/>
      <c r="FPA75" s="151"/>
      <c r="FPB75" s="151"/>
      <c r="FPC75" s="151"/>
      <c r="FPD75" s="343"/>
      <c r="FPE75" s="343"/>
      <c r="FPF75" s="151"/>
      <c r="FPG75" s="151"/>
      <c r="FPH75" s="151"/>
      <c r="FPI75" s="343"/>
      <c r="FPJ75" s="343"/>
      <c r="FPK75" s="151"/>
      <c r="FPL75" s="151"/>
      <c r="FPM75" s="151"/>
      <c r="FPN75" s="343"/>
      <c r="FPO75" s="343"/>
      <c r="FPP75" s="151"/>
      <c r="FPQ75" s="151"/>
      <c r="FPR75" s="151"/>
      <c r="FPS75" s="343"/>
      <c r="FPT75" s="343"/>
      <c r="FPU75" s="151"/>
      <c r="FPV75" s="151"/>
      <c r="FPW75" s="151"/>
      <c r="FPX75" s="343"/>
      <c r="FPY75" s="343"/>
      <c r="FPZ75" s="151"/>
      <c r="FQA75" s="151"/>
      <c r="FQB75" s="151"/>
      <c r="FQC75" s="343"/>
      <c r="FQD75" s="343"/>
      <c r="FQE75" s="151"/>
      <c r="FQF75" s="151"/>
      <c r="FQG75" s="151"/>
      <c r="FQH75" s="343"/>
      <c r="FQI75" s="343"/>
      <c r="FQJ75" s="151"/>
      <c r="FQK75" s="151"/>
      <c r="FQL75" s="151"/>
      <c r="FQM75" s="343"/>
      <c r="FQN75" s="343"/>
      <c r="FQO75" s="151"/>
      <c r="FQP75" s="151"/>
      <c r="FQQ75" s="151"/>
      <c r="FQR75" s="343"/>
      <c r="FQS75" s="343"/>
      <c r="FQT75" s="151"/>
      <c r="FQU75" s="151"/>
      <c r="FQV75" s="151"/>
      <c r="FQW75" s="343"/>
      <c r="FQX75" s="343"/>
      <c r="FQY75" s="151"/>
      <c r="FQZ75" s="151"/>
      <c r="FRA75" s="151"/>
      <c r="FRB75" s="343"/>
      <c r="FRC75" s="343"/>
      <c r="FRD75" s="151"/>
      <c r="FRE75" s="151"/>
      <c r="FRF75" s="151"/>
      <c r="FRG75" s="343"/>
      <c r="FRH75" s="343"/>
      <c r="FRI75" s="151"/>
      <c r="FRJ75" s="151"/>
      <c r="FRK75" s="151"/>
      <c r="FRL75" s="343"/>
      <c r="FRM75" s="343"/>
      <c r="FRN75" s="151"/>
      <c r="FRO75" s="151"/>
      <c r="FRP75" s="151"/>
      <c r="FRQ75" s="343"/>
      <c r="FRR75" s="343"/>
      <c r="FRS75" s="151"/>
      <c r="FRT75" s="151"/>
      <c r="FRU75" s="151"/>
      <c r="FRV75" s="343"/>
      <c r="FRW75" s="343"/>
      <c r="FRX75" s="151"/>
      <c r="FRY75" s="151"/>
      <c r="FRZ75" s="151"/>
      <c r="FSA75" s="343"/>
      <c r="FSB75" s="343"/>
      <c r="FSC75" s="151"/>
      <c r="FSD75" s="151"/>
      <c r="FSE75" s="151"/>
      <c r="FSF75" s="343"/>
      <c r="FSG75" s="343"/>
      <c r="FSH75" s="151"/>
      <c r="FSI75" s="151"/>
      <c r="FSJ75" s="151"/>
      <c r="FSK75" s="343"/>
      <c r="FSL75" s="343"/>
      <c r="FSM75" s="151"/>
      <c r="FSN75" s="151"/>
      <c r="FSO75" s="151"/>
      <c r="FSP75" s="343"/>
      <c r="FSQ75" s="343"/>
      <c r="FSR75" s="151"/>
      <c r="FSS75" s="151"/>
      <c r="FST75" s="151"/>
      <c r="FSU75" s="343"/>
      <c r="FSV75" s="343"/>
      <c r="FSW75" s="151"/>
      <c r="FSX75" s="151"/>
      <c r="FSY75" s="151"/>
      <c r="FSZ75" s="343"/>
      <c r="FTA75" s="343"/>
      <c r="FTB75" s="151"/>
      <c r="FTC75" s="151"/>
      <c r="FTD75" s="151"/>
      <c r="FTE75" s="343"/>
      <c r="FTF75" s="343"/>
      <c r="FTG75" s="151"/>
      <c r="FTH75" s="151"/>
      <c r="FTI75" s="151"/>
      <c r="FTJ75" s="343"/>
      <c r="FTK75" s="343"/>
      <c r="FTL75" s="151"/>
      <c r="FTM75" s="151"/>
      <c r="FTN75" s="151"/>
      <c r="FTO75" s="343"/>
      <c r="FTP75" s="343"/>
      <c r="FTQ75" s="151"/>
      <c r="FTR75" s="151"/>
      <c r="FTS75" s="151"/>
      <c r="FTT75" s="343"/>
      <c r="FTU75" s="343"/>
      <c r="FTV75" s="151"/>
      <c r="FTW75" s="151"/>
      <c r="FTX75" s="151"/>
      <c r="FTY75" s="343"/>
      <c r="FTZ75" s="343"/>
      <c r="FUA75" s="151"/>
      <c r="FUB75" s="151"/>
      <c r="FUC75" s="151"/>
      <c r="FUD75" s="343"/>
      <c r="FUE75" s="343"/>
      <c r="FUF75" s="151"/>
      <c r="FUG75" s="151"/>
      <c r="FUH75" s="151"/>
      <c r="FUI75" s="343"/>
      <c r="FUJ75" s="343"/>
      <c r="FUK75" s="151"/>
      <c r="FUL75" s="151"/>
      <c r="FUM75" s="151"/>
      <c r="FUN75" s="343"/>
      <c r="FUO75" s="343"/>
      <c r="FUP75" s="151"/>
      <c r="FUQ75" s="151"/>
      <c r="FUR75" s="151"/>
      <c r="FUS75" s="343"/>
      <c r="FUT75" s="343"/>
      <c r="FUU75" s="151"/>
      <c r="FUV75" s="151"/>
      <c r="FUW75" s="151"/>
      <c r="FUX75" s="343"/>
      <c r="FUY75" s="343"/>
      <c r="FUZ75" s="151"/>
      <c r="FVA75" s="151"/>
      <c r="FVB75" s="151"/>
      <c r="FVC75" s="343"/>
      <c r="FVD75" s="343"/>
      <c r="FVE75" s="151"/>
      <c r="FVF75" s="151"/>
      <c r="FVG75" s="151"/>
      <c r="FVH75" s="343"/>
      <c r="FVI75" s="343"/>
      <c r="FVJ75" s="151"/>
      <c r="FVK75" s="151"/>
      <c r="FVL75" s="151"/>
      <c r="FVM75" s="343"/>
      <c r="FVN75" s="343"/>
      <c r="FVO75" s="151"/>
      <c r="FVP75" s="151"/>
      <c r="FVQ75" s="151"/>
      <c r="FVR75" s="343"/>
      <c r="FVS75" s="343"/>
      <c r="FVT75" s="151"/>
      <c r="FVU75" s="151"/>
      <c r="FVV75" s="151"/>
      <c r="FVW75" s="343"/>
      <c r="FVX75" s="343"/>
      <c r="FVY75" s="151"/>
      <c r="FVZ75" s="151"/>
      <c r="FWA75" s="151"/>
      <c r="FWB75" s="343"/>
      <c r="FWC75" s="343"/>
      <c r="FWD75" s="151"/>
      <c r="FWE75" s="151"/>
      <c r="FWF75" s="151"/>
      <c r="FWG75" s="343"/>
      <c r="FWH75" s="343"/>
      <c r="FWI75" s="151"/>
      <c r="FWJ75" s="151"/>
      <c r="FWK75" s="151"/>
      <c r="FWL75" s="343"/>
      <c r="FWM75" s="343"/>
      <c r="FWN75" s="151"/>
      <c r="FWO75" s="151"/>
      <c r="FWP75" s="151"/>
      <c r="FWQ75" s="343"/>
      <c r="FWR75" s="343"/>
      <c r="FWS75" s="151"/>
      <c r="FWT75" s="151"/>
      <c r="FWU75" s="151"/>
      <c r="FWV75" s="343"/>
      <c r="FWW75" s="343"/>
      <c r="FWX75" s="151"/>
      <c r="FWY75" s="151"/>
      <c r="FWZ75" s="151"/>
      <c r="FXA75" s="343"/>
      <c r="FXB75" s="343"/>
      <c r="FXC75" s="151"/>
      <c r="FXD75" s="151"/>
      <c r="FXE75" s="151"/>
      <c r="FXF75" s="343"/>
      <c r="FXG75" s="343"/>
      <c r="FXH75" s="151"/>
      <c r="FXI75" s="151"/>
      <c r="FXJ75" s="151"/>
      <c r="FXK75" s="343"/>
      <c r="FXL75" s="343"/>
      <c r="FXM75" s="151"/>
      <c r="FXN75" s="151"/>
      <c r="FXO75" s="151"/>
      <c r="FXP75" s="343"/>
      <c r="FXQ75" s="343"/>
      <c r="FXR75" s="151"/>
      <c r="FXS75" s="151"/>
      <c r="FXT75" s="151"/>
      <c r="FXU75" s="343"/>
      <c r="FXV75" s="343"/>
      <c r="FXW75" s="151"/>
      <c r="FXX75" s="151"/>
      <c r="FXY75" s="151"/>
      <c r="FXZ75" s="343"/>
      <c r="FYA75" s="343"/>
      <c r="FYB75" s="151"/>
      <c r="FYC75" s="151"/>
      <c r="FYD75" s="151"/>
      <c r="FYE75" s="343"/>
      <c r="FYF75" s="343"/>
      <c r="FYG75" s="151"/>
      <c r="FYH75" s="151"/>
      <c r="FYI75" s="151"/>
      <c r="FYJ75" s="343"/>
      <c r="FYK75" s="343"/>
      <c r="FYL75" s="151"/>
      <c r="FYM75" s="151"/>
      <c r="FYN75" s="151"/>
      <c r="FYO75" s="343"/>
      <c r="FYP75" s="343"/>
      <c r="FYQ75" s="151"/>
      <c r="FYR75" s="151"/>
      <c r="FYS75" s="151"/>
      <c r="FYT75" s="343"/>
      <c r="FYU75" s="343"/>
      <c r="FYV75" s="151"/>
      <c r="FYW75" s="151"/>
      <c r="FYX75" s="151"/>
      <c r="FYY75" s="343"/>
      <c r="FYZ75" s="343"/>
      <c r="FZA75" s="151"/>
      <c r="FZB75" s="151"/>
      <c r="FZC75" s="151"/>
      <c r="FZD75" s="343"/>
      <c r="FZE75" s="343"/>
      <c r="FZF75" s="151"/>
      <c r="FZG75" s="151"/>
      <c r="FZH75" s="151"/>
      <c r="FZI75" s="343"/>
      <c r="FZJ75" s="343"/>
      <c r="FZK75" s="151"/>
      <c r="FZL75" s="151"/>
      <c r="FZM75" s="151"/>
      <c r="FZN75" s="343"/>
      <c r="FZO75" s="343"/>
      <c r="FZP75" s="151"/>
      <c r="FZQ75" s="151"/>
      <c r="FZR75" s="151"/>
      <c r="FZS75" s="343"/>
      <c r="FZT75" s="343"/>
      <c r="FZU75" s="151"/>
      <c r="FZV75" s="151"/>
      <c r="FZW75" s="151"/>
      <c r="FZX75" s="343"/>
      <c r="FZY75" s="343"/>
      <c r="FZZ75" s="151"/>
      <c r="GAA75" s="151"/>
      <c r="GAB75" s="151"/>
      <c r="GAC75" s="343"/>
      <c r="GAD75" s="343"/>
      <c r="GAE75" s="151"/>
      <c r="GAF75" s="151"/>
      <c r="GAG75" s="151"/>
      <c r="GAH75" s="343"/>
      <c r="GAI75" s="343"/>
      <c r="GAJ75" s="151"/>
      <c r="GAK75" s="151"/>
      <c r="GAL75" s="151"/>
      <c r="GAM75" s="343"/>
      <c r="GAN75" s="343"/>
      <c r="GAO75" s="151"/>
      <c r="GAP75" s="151"/>
      <c r="GAQ75" s="151"/>
      <c r="GAR75" s="343"/>
      <c r="GAS75" s="343"/>
      <c r="GAT75" s="151"/>
      <c r="GAU75" s="151"/>
      <c r="GAV75" s="151"/>
      <c r="GAW75" s="343"/>
      <c r="GAX75" s="343"/>
      <c r="GAY75" s="151"/>
      <c r="GAZ75" s="151"/>
      <c r="GBA75" s="151"/>
      <c r="GBB75" s="343"/>
      <c r="GBC75" s="343"/>
      <c r="GBD75" s="151"/>
      <c r="GBE75" s="151"/>
      <c r="GBF75" s="151"/>
      <c r="GBG75" s="343"/>
      <c r="GBH75" s="343"/>
      <c r="GBI75" s="151"/>
      <c r="GBJ75" s="151"/>
      <c r="GBK75" s="151"/>
      <c r="GBL75" s="343"/>
      <c r="GBM75" s="343"/>
      <c r="GBN75" s="151"/>
      <c r="GBO75" s="151"/>
      <c r="GBP75" s="151"/>
      <c r="GBQ75" s="343"/>
      <c r="GBR75" s="343"/>
      <c r="GBS75" s="151"/>
      <c r="GBT75" s="151"/>
      <c r="GBU75" s="151"/>
      <c r="GBV75" s="343"/>
      <c r="GBW75" s="343"/>
      <c r="GBX75" s="151"/>
      <c r="GBY75" s="151"/>
      <c r="GBZ75" s="151"/>
      <c r="GCA75" s="343"/>
      <c r="GCB75" s="343"/>
      <c r="GCC75" s="151"/>
      <c r="GCD75" s="151"/>
      <c r="GCE75" s="151"/>
      <c r="GCF75" s="343"/>
      <c r="GCG75" s="343"/>
      <c r="GCH75" s="151"/>
      <c r="GCI75" s="151"/>
      <c r="GCJ75" s="151"/>
      <c r="GCK75" s="343"/>
      <c r="GCL75" s="343"/>
      <c r="GCM75" s="151"/>
      <c r="GCN75" s="151"/>
      <c r="GCO75" s="151"/>
      <c r="GCP75" s="343"/>
      <c r="GCQ75" s="343"/>
      <c r="GCR75" s="151"/>
      <c r="GCS75" s="151"/>
      <c r="GCT75" s="151"/>
      <c r="GCU75" s="343"/>
      <c r="GCV75" s="343"/>
      <c r="GCW75" s="151"/>
      <c r="GCX75" s="151"/>
      <c r="GCY75" s="151"/>
      <c r="GCZ75" s="343"/>
      <c r="GDA75" s="343"/>
      <c r="GDB75" s="151"/>
      <c r="GDC75" s="151"/>
      <c r="GDD75" s="151"/>
      <c r="GDE75" s="343"/>
      <c r="GDF75" s="343"/>
      <c r="GDG75" s="151"/>
      <c r="GDH75" s="151"/>
      <c r="GDI75" s="151"/>
      <c r="GDJ75" s="343"/>
      <c r="GDK75" s="343"/>
      <c r="GDL75" s="151"/>
      <c r="GDM75" s="151"/>
      <c r="GDN75" s="151"/>
      <c r="GDO75" s="343"/>
      <c r="GDP75" s="343"/>
      <c r="GDQ75" s="151"/>
      <c r="GDR75" s="151"/>
      <c r="GDS75" s="151"/>
      <c r="GDT75" s="343"/>
      <c r="GDU75" s="343"/>
      <c r="GDV75" s="151"/>
      <c r="GDW75" s="151"/>
      <c r="GDX75" s="151"/>
      <c r="GDY75" s="343"/>
      <c r="GDZ75" s="343"/>
      <c r="GEA75" s="151"/>
      <c r="GEB75" s="151"/>
      <c r="GEC75" s="151"/>
      <c r="GED75" s="343"/>
      <c r="GEE75" s="343"/>
      <c r="GEF75" s="151"/>
      <c r="GEG75" s="151"/>
      <c r="GEH75" s="151"/>
      <c r="GEI75" s="343"/>
      <c r="GEJ75" s="343"/>
      <c r="GEK75" s="151"/>
      <c r="GEL75" s="151"/>
      <c r="GEM75" s="151"/>
      <c r="GEN75" s="343"/>
      <c r="GEO75" s="343"/>
      <c r="GEP75" s="151"/>
      <c r="GEQ75" s="151"/>
      <c r="GER75" s="151"/>
      <c r="GES75" s="343"/>
      <c r="GET75" s="343"/>
      <c r="GEU75" s="151"/>
      <c r="GEV75" s="151"/>
      <c r="GEW75" s="151"/>
      <c r="GEX75" s="343"/>
      <c r="GEY75" s="343"/>
      <c r="GEZ75" s="151"/>
      <c r="GFA75" s="151"/>
      <c r="GFB75" s="151"/>
      <c r="GFC75" s="343"/>
      <c r="GFD75" s="343"/>
      <c r="GFE75" s="151"/>
      <c r="GFF75" s="151"/>
      <c r="GFG75" s="151"/>
      <c r="GFH75" s="343"/>
      <c r="GFI75" s="343"/>
      <c r="GFJ75" s="151"/>
      <c r="GFK75" s="151"/>
      <c r="GFL75" s="151"/>
      <c r="GFM75" s="343"/>
      <c r="GFN75" s="343"/>
      <c r="GFO75" s="151"/>
      <c r="GFP75" s="151"/>
      <c r="GFQ75" s="151"/>
      <c r="GFR75" s="343"/>
      <c r="GFS75" s="343"/>
      <c r="GFT75" s="151"/>
      <c r="GFU75" s="151"/>
      <c r="GFV75" s="151"/>
      <c r="GFW75" s="343"/>
      <c r="GFX75" s="343"/>
      <c r="GFY75" s="151"/>
      <c r="GFZ75" s="151"/>
      <c r="GGA75" s="151"/>
      <c r="GGB75" s="343"/>
      <c r="GGC75" s="343"/>
      <c r="GGD75" s="151"/>
      <c r="GGE75" s="151"/>
      <c r="GGF75" s="151"/>
      <c r="GGG75" s="343"/>
      <c r="GGH75" s="343"/>
      <c r="GGI75" s="151"/>
      <c r="GGJ75" s="151"/>
      <c r="GGK75" s="151"/>
      <c r="GGL75" s="343"/>
      <c r="GGM75" s="343"/>
      <c r="GGN75" s="151"/>
      <c r="GGO75" s="151"/>
      <c r="GGP75" s="151"/>
      <c r="GGQ75" s="343"/>
      <c r="GGR75" s="343"/>
      <c r="GGS75" s="151"/>
      <c r="GGT75" s="151"/>
      <c r="GGU75" s="151"/>
      <c r="GGV75" s="343"/>
      <c r="GGW75" s="343"/>
      <c r="GGX75" s="151"/>
      <c r="GGY75" s="151"/>
      <c r="GGZ75" s="151"/>
      <c r="GHA75" s="343"/>
      <c r="GHB75" s="343"/>
      <c r="GHC75" s="151"/>
      <c r="GHD75" s="151"/>
      <c r="GHE75" s="151"/>
      <c r="GHF75" s="343"/>
      <c r="GHG75" s="343"/>
      <c r="GHH75" s="151"/>
      <c r="GHI75" s="151"/>
      <c r="GHJ75" s="151"/>
      <c r="GHK75" s="343"/>
      <c r="GHL75" s="343"/>
      <c r="GHM75" s="151"/>
      <c r="GHN75" s="151"/>
      <c r="GHO75" s="151"/>
      <c r="GHP75" s="343"/>
      <c r="GHQ75" s="343"/>
      <c r="GHR75" s="151"/>
      <c r="GHS75" s="151"/>
      <c r="GHT75" s="151"/>
      <c r="GHU75" s="343"/>
      <c r="GHV75" s="343"/>
      <c r="GHW75" s="151"/>
      <c r="GHX75" s="151"/>
      <c r="GHY75" s="151"/>
      <c r="GHZ75" s="343"/>
      <c r="GIA75" s="343"/>
      <c r="GIB75" s="151"/>
      <c r="GIC75" s="151"/>
      <c r="GID75" s="151"/>
      <c r="GIE75" s="343"/>
      <c r="GIF75" s="343"/>
      <c r="GIG75" s="151"/>
      <c r="GIH75" s="151"/>
      <c r="GII75" s="151"/>
      <c r="GIJ75" s="343"/>
      <c r="GIK75" s="343"/>
      <c r="GIL75" s="151"/>
      <c r="GIM75" s="151"/>
      <c r="GIN75" s="151"/>
      <c r="GIO75" s="343"/>
      <c r="GIP75" s="343"/>
      <c r="GIQ75" s="151"/>
      <c r="GIR75" s="151"/>
      <c r="GIS75" s="151"/>
      <c r="GIT75" s="343"/>
      <c r="GIU75" s="343"/>
      <c r="GIV75" s="151"/>
      <c r="GIW75" s="151"/>
      <c r="GIX75" s="151"/>
      <c r="GIY75" s="343"/>
      <c r="GIZ75" s="343"/>
      <c r="GJA75" s="151"/>
      <c r="GJB75" s="151"/>
      <c r="GJC75" s="151"/>
      <c r="GJD75" s="343"/>
      <c r="GJE75" s="343"/>
      <c r="GJF75" s="151"/>
      <c r="GJG75" s="151"/>
      <c r="GJH75" s="151"/>
      <c r="GJI75" s="343"/>
      <c r="GJJ75" s="343"/>
      <c r="GJK75" s="151"/>
      <c r="GJL75" s="151"/>
      <c r="GJM75" s="151"/>
      <c r="GJN75" s="343"/>
      <c r="GJO75" s="343"/>
      <c r="GJP75" s="151"/>
      <c r="GJQ75" s="151"/>
      <c r="GJR75" s="151"/>
      <c r="GJS75" s="343"/>
      <c r="GJT75" s="343"/>
      <c r="GJU75" s="151"/>
      <c r="GJV75" s="151"/>
      <c r="GJW75" s="151"/>
      <c r="GJX75" s="343"/>
      <c r="GJY75" s="343"/>
      <c r="GJZ75" s="151"/>
      <c r="GKA75" s="151"/>
      <c r="GKB75" s="151"/>
      <c r="GKC75" s="343"/>
      <c r="GKD75" s="343"/>
      <c r="GKE75" s="151"/>
      <c r="GKF75" s="151"/>
      <c r="GKG75" s="151"/>
      <c r="GKH75" s="343"/>
      <c r="GKI75" s="343"/>
      <c r="GKJ75" s="151"/>
      <c r="GKK75" s="151"/>
      <c r="GKL75" s="151"/>
      <c r="GKM75" s="343"/>
      <c r="GKN75" s="343"/>
      <c r="GKO75" s="151"/>
      <c r="GKP75" s="151"/>
      <c r="GKQ75" s="151"/>
      <c r="GKR75" s="343"/>
      <c r="GKS75" s="343"/>
      <c r="GKT75" s="151"/>
      <c r="GKU75" s="151"/>
      <c r="GKV75" s="151"/>
      <c r="GKW75" s="343"/>
      <c r="GKX75" s="343"/>
      <c r="GKY75" s="151"/>
      <c r="GKZ75" s="151"/>
      <c r="GLA75" s="151"/>
      <c r="GLB75" s="343"/>
      <c r="GLC75" s="343"/>
      <c r="GLD75" s="151"/>
      <c r="GLE75" s="151"/>
      <c r="GLF75" s="151"/>
      <c r="GLG75" s="343"/>
      <c r="GLH75" s="343"/>
      <c r="GLI75" s="151"/>
      <c r="GLJ75" s="151"/>
      <c r="GLK75" s="151"/>
      <c r="GLL75" s="343"/>
      <c r="GLM75" s="343"/>
      <c r="GLN75" s="151"/>
      <c r="GLO75" s="151"/>
      <c r="GLP75" s="151"/>
      <c r="GLQ75" s="343"/>
      <c r="GLR75" s="343"/>
      <c r="GLS75" s="151"/>
      <c r="GLT75" s="151"/>
      <c r="GLU75" s="151"/>
      <c r="GLV75" s="343"/>
      <c r="GLW75" s="343"/>
      <c r="GLX75" s="151"/>
      <c r="GLY75" s="151"/>
      <c r="GLZ75" s="151"/>
      <c r="GMA75" s="343"/>
      <c r="GMB75" s="343"/>
      <c r="GMC75" s="151"/>
      <c r="GMD75" s="151"/>
      <c r="GME75" s="151"/>
      <c r="GMF75" s="343"/>
      <c r="GMG75" s="343"/>
      <c r="GMH75" s="151"/>
      <c r="GMI75" s="151"/>
      <c r="GMJ75" s="151"/>
      <c r="GMK75" s="343"/>
      <c r="GML75" s="343"/>
      <c r="GMM75" s="151"/>
      <c r="GMN75" s="151"/>
      <c r="GMO75" s="151"/>
      <c r="GMP75" s="343"/>
      <c r="GMQ75" s="343"/>
      <c r="GMR75" s="151"/>
      <c r="GMS75" s="151"/>
      <c r="GMT75" s="151"/>
      <c r="GMU75" s="343"/>
      <c r="GMV75" s="343"/>
      <c r="GMW75" s="151"/>
      <c r="GMX75" s="151"/>
      <c r="GMY75" s="151"/>
      <c r="GMZ75" s="343"/>
      <c r="GNA75" s="343"/>
      <c r="GNB75" s="151"/>
      <c r="GNC75" s="151"/>
      <c r="GND75" s="151"/>
      <c r="GNE75" s="343"/>
      <c r="GNF75" s="343"/>
      <c r="GNG75" s="151"/>
      <c r="GNH75" s="151"/>
      <c r="GNI75" s="151"/>
      <c r="GNJ75" s="343"/>
      <c r="GNK75" s="343"/>
      <c r="GNL75" s="151"/>
      <c r="GNM75" s="151"/>
      <c r="GNN75" s="151"/>
      <c r="GNO75" s="343"/>
      <c r="GNP75" s="343"/>
      <c r="GNQ75" s="151"/>
      <c r="GNR75" s="151"/>
      <c r="GNS75" s="151"/>
      <c r="GNT75" s="343"/>
      <c r="GNU75" s="343"/>
      <c r="GNV75" s="151"/>
      <c r="GNW75" s="151"/>
      <c r="GNX75" s="151"/>
      <c r="GNY75" s="343"/>
      <c r="GNZ75" s="343"/>
      <c r="GOA75" s="151"/>
      <c r="GOB75" s="151"/>
      <c r="GOC75" s="151"/>
      <c r="GOD75" s="343"/>
      <c r="GOE75" s="343"/>
      <c r="GOF75" s="151"/>
      <c r="GOG75" s="151"/>
      <c r="GOH75" s="151"/>
      <c r="GOI75" s="343"/>
      <c r="GOJ75" s="343"/>
      <c r="GOK75" s="151"/>
      <c r="GOL75" s="151"/>
      <c r="GOM75" s="151"/>
      <c r="GON75" s="343"/>
      <c r="GOO75" s="343"/>
      <c r="GOP75" s="151"/>
      <c r="GOQ75" s="151"/>
      <c r="GOR75" s="151"/>
      <c r="GOS75" s="343"/>
      <c r="GOT75" s="343"/>
      <c r="GOU75" s="151"/>
      <c r="GOV75" s="151"/>
      <c r="GOW75" s="151"/>
      <c r="GOX75" s="343"/>
      <c r="GOY75" s="343"/>
      <c r="GOZ75" s="151"/>
      <c r="GPA75" s="151"/>
      <c r="GPB75" s="151"/>
      <c r="GPC75" s="343"/>
      <c r="GPD75" s="343"/>
      <c r="GPE75" s="151"/>
      <c r="GPF75" s="151"/>
      <c r="GPG75" s="151"/>
      <c r="GPH75" s="343"/>
      <c r="GPI75" s="343"/>
      <c r="GPJ75" s="151"/>
      <c r="GPK75" s="151"/>
      <c r="GPL75" s="151"/>
      <c r="GPM75" s="343"/>
      <c r="GPN75" s="343"/>
      <c r="GPO75" s="151"/>
      <c r="GPP75" s="151"/>
      <c r="GPQ75" s="151"/>
      <c r="GPR75" s="343"/>
      <c r="GPS75" s="343"/>
      <c r="GPT75" s="151"/>
      <c r="GPU75" s="151"/>
      <c r="GPV75" s="151"/>
      <c r="GPW75" s="343"/>
      <c r="GPX75" s="343"/>
      <c r="GPY75" s="151"/>
      <c r="GPZ75" s="151"/>
      <c r="GQA75" s="151"/>
      <c r="GQB75" s="343"/>
      <c r="GQC75" s="343"/>
      <c r="GQD75" s="151"/>
      <c r="GQE75" s="151"/>
      <c r="GQF75" s="151"/>
      <c r="GQG75" s="343"/>
      <c r="GQH75" s="343"/>
      <c r="GQI75" s="151"/>
      <c r="GQJ75" s="151"/>
      <c r="GQK75" s="151"/>
      <c r="GQL75" s="343"/>
      <c r="GQM75" s="343"/>
      <c r="GQN75" s="151"/>
      <c r="GQO75" s="151"/>
      <c r="GQP75" s="151"/>
      <c r="GQQ75" s="343"/>
      <c r="GQR75" s="343"/>
      <c r="GQS75" s="151"/>
      <c r="GQT75" s="151"/>
      <c r="GQU75" s="151"/>
      <c r="GQV75" s="343"/>
      <c r="GQW75" s="343"/>
      <c r="GQX75" s="151"/>
      <c r="GQY75" s="151"/>
      <c r="GQZ75" s="151"/>
      <c r="GRA75" s="343"/>
      <c r="GRB75" s="343"/>
      <c r="GRC75" s="151"/>
      <c r="GRD75" s="151"/>
      <c r="GRE75" s="151"/>
      <c r="GRF75" s="343"/>
      <c r="GRG75" s="343"/>
      <c r="GRH75" s="151"/>
      <c r="GRI75" s="151"/>
      <c r="GRJ75" s="151"/>
      <c r="GRK75" s="343"/>
      <c r="GRL75" s="343"/>
      <c r="GRM75" s="151"/>
      <c r="GRN75" s="151"/>
      <c r="GRO75" s="151"/>
      <c r="GRP75" s="343"/>
      <c r="GRQ75" s="343"/>
      <c r="GRR75" s="151"/>
      <c r="GRS75" s="151"/>
      <c r="GRT75" s="151"/>
      <c r="GRU75" s="343"/>
      <c r="GRV75" s="343"/>
      <c r="GRW75" s="151"/>
      <c r="GRX75" s="151"/>
      <c r="GRY75" s="151"/>
      <c r="GRZ75" s="343"/>
      <c r="GSA75" s="343"/>
      <c r="GSB75" s="151"/>
      <c r="GSC75" s="151"/>
      <c r="GSD75" s="151"/>
      <c r="GSE75" s="343"/>
      <c r="GSF75" s="343"/>
      <c r="GSG75" s="151"/>
      <c r="GSH75" s="151"/>
      <c r="GSI75" s="151"/>
      <c r="GSJ75" s="343"/>
      <c r="GSK75" s="343"/>
      <c r="GSL75" s="151"/>
      <c r="GSM75" s="151"/>
      <c r="GSN75" s="151"/>
      <c r="GSO75" s="343"/>
      <c r="GSP75" s="343"/>
      <c r="GSQ75" s="151"/>
      <c r="GSR75" s="151"/>
      <c r="GSS75" s="151"/>
      <c r="GST75" s="343"/>
      <c r="GSU75" s="343"/>
      <c r="GSV75" s="151"/>
      <c r="GSW75" s="151"/>
      <c r="GSX75" s="151"/>
      <c r="GSY75" s="343"/>
      <c r="GSZ75" s="343"/>
      <c r="GTA75" s="151"/>
      <c r="GTB75" s="151"/>
      <c r="GTC75" s="151"/>
      <c r="GTD75" s="343"/>
      <c r="GTE75" s="343"/>
      <c r="GTF75" s="151"/>
      <c r="GTG75" s="151"/>
      <c r="GTH75" s="151"/>
      <c r="GTI75" s="343"/>
      <c r="GTJ75" s="343"/>
      <c r="GTK75" s="151"/>
      <c r="GTL75" s="151"/>
      <c r="GTM75" s="151"/>
      <c r="GTN75" s="343"/>
      <c r="GTO75" s="343"/>
      <c r="GTP75" s="151"/>
      <c r="GTQ75" s="151"/>
      <c r="GTR75" s="151"/>
      <c r="GTS75" s="343"/>
      <c r="GTT75" s="343"/>
      <c r="GTU75" s="151"/>
      <c r="GTV75" s="151"/>
      <c r="GTW75" s="151"/>
      <c r="GTX75" s="343"/>
      <c r="GTY75" s="343"/>
      <c r="GTZ75" s="151"/>
      <c r="GUA75" s="151"/>
      <c r="GUB75" s="151"/>
      <c r="GUC75" s="343"/>
      <c r="GUD75" s="343"/>
      <c r="GUE75" s="151"/>
      <c r="GUF75" s="151"/>
      <c r="GUG75" s="151"/>
      <c r="GUH75" s="343"/>
      <c r="GUI75" s="343"/>
      <c r="GUJ75" s="151"/>
      <c r="GUK75" s="151"/>
      <c r="GUL75" s="151"/>
      <c r="GUM75" s="343"/>
      <c r="GUN75" s="343"/>
      <c r="GUO75" s="151"/>
      <c r="GUP75" s="151"/>
      <c r="GUQ75" s="151"/>
      <c r="GUR75" s="343"/>
      <c r="GUS75" s="343"/>
      <c r="GUT75" s="151"/>
      <c r="GUU75" s="151"/>
      <c r="GUV75" s="151"/>
      <c r="GUW75" s="343"/>
      <c r="GUX75" s="343"/>
      <c r="GUY75" s="151"/>
      <c r="GUZ75" s="151"/>
      <c r="GVA75" s="151"/>
      <c r="GVB75" s="343"/>
      <c r="GVC75" s="343"/>
      <c r="GVD75" s="151"/>
      <c r="GVE75" s="151"/>
      <c r="GVF75" s="151"/>
      <c r="GVG75" s="343"/>
      <c r="GVH75" s="343"/>
      <c r="GVI75" s="151"/>
      <c r="GVJ75" s="151"/>
      <c r="GVK75" s="151"/>
      <c r="GVL75" s="343"/>
      <c r="GVM75" s="343"/>
      <c r="GVN75" s="151"/>
      <c r="GVO75" s="151"/>
      <c r="GVP75" s="151"/>
      <c r="GVQ75" s="343"/>
      <c r="GVR75" s="343"/>
      <c r="GVS75" s="151"/>
      <c r="GVT75" s="151"/>
      <c r="GVU75" s="151"/>
      <c r="GVV75" s="343"/>
      <c r="GVW75" s="343"/>
      <c r="GVX75" s="151"/>
      <c r="GVY75" s="151"/>
      <c r="GVZ75" s="151"/>
      <c r="GWA75" s="343"/>
      <c r="GWB75" s="343"/>
      <c r="GWC75" s="151"/>
      <c r="GWD75" s="151"/>
      <c r="GWE75" s="151"/>
      <c r="GWF75" s="343"/>
      <c r="GWG75" s="343"/>
      <c r="GWH75" s="151"/>
      <c r="GWI75" s="151"/>
      <c r="GWJ75" s="151"/>
      <c r="GWK75" s="343"/>
      <c r="GWL75" s="343"/>
      <c r="GWM75" s="151"/>
      <c r="GWN75" s="151"/>
      <c r="GWO75" s="151"/>
      <c r="GWP75" s="343"/>
      <c r="GWQ75" s="343"/>
      <c r="GWR75" s="151"/>
      <c r="GWS75" s="151"/>
      <c r="GWT75" s="151"/>
      <c r="GWU75" s="343"/>
      <c r="GWV75" s="343"/>
      <c r="GWW75" s="151"/>
      <c r="GWX75" s="151"/>
      <c r="GWY75" s="151"/>
      <c r="GWZ75" s="343"/>
      <c r="GXA75" s="343"/>
      <c r="GXB75" s="151"/>
      <c r="GXC75" s="151"/>
      <c r="GXD75" s="151"/>
      <c r="GXE75" s="343"/>
      <c r="GXF75" s="343"/>
      <c r="GXG75" s="151"/>
      <c r="GXH75" s="151"/>
      <c r="GXI75" s="151"/>
      <c r="GXJ75" s="343"/>
      <c r="GXK75" s="343"/>
      <c r="GXL75" s="151"/>
      <c r="GXM75" s="151"/>
      <c r="GXN75" s="151"/>
      <c r="GXO75" s="343"/>
      <c r="GXP75" s="343"/>
      <c r="GXQ75" s="151"/>
      <c r="GXR75" s="151"/>
      <c r="GXS75" s="151"/>
      <c r="GXT75" s="343"/>
      <c r="GXU75" s="343"/>
      <c r="GXV75" s="151"/>
      <c r="GXW75" s="151"/>
      <c r="GXX75" s="151"/>
      <c r="GXY75" s="343"/>
      <c r="GXZ75" s="343"/>
      <c r="GYA75" s="151"/>
      <c r="GYB75" s="151"/>
      <c r="GYC75" s="151"/>
      <c r="GYD75" s="343"/>
      <c r="GYE75" s="343"/>
      <c r="GYF75" s="151"/>
      <c r="GYG75" s="151"/>
      <c r="GYH75" s="151"/>
      <c r="GYI75" s="343"/>
      <c r="GYJ75" s="343"/>
      <c r="GYK75" s="151"/>
      <c r="GYL75" s="151"/>
      <c r="GYM75" s="151"/>
      <c r="GYN75" s="343"/>
      <c r="GYO75" s="343"/>
      <c r="GYP75" s="151"/>
      <c r="GYQ75" s="151"/>
      <c r="GYR75" s="151"/>
      <c r="GYS75" s="343"/>
      <c r="GYT75" s="343"/>
      <c r="GYU75" s="151"/>
      <c r="GYV75" s="151"/>
      <c r="GYW75" s="151"/>
      <c r="GYX75" s="343"/>
      <c r="GYY75" s="343"/>
      <c r="GYZ75" s="151"/>
      <c r="GZA75" s="151"/>
      <c r="GZB75" s="151"/>
      <c r="GZC75" s="343"/>
      <c r="GZD75" s="343"/>
      <c r="GZE75" s="151"/>
      <c r="GZF75" s="151"/>
      <c r="GZG75" s="151"/>
      <c r="GZH75" s="343"/>
      <c r="GZI75" s="343"/>
      <c r="GZJ75" s="151"/>
      <c r="GZK75" s="151"/>
      <c r="GZL75" s="151"/>
      <c r="GZM75" s="343"/>
      <c r="GZN75" s="343"/>
      <c r="GZO75" s="151"/>
      <c r="GZP75" s="151"/>
      <c r="GZQ75" s="151"/>
      <c r="GZR75" s="343"/>
      <c r="GZS75" s="343"/>
      <c r="GZT75" s="151"/>
      <c r="GZU75" s="151"/>
      <c r="GZV75" s="151"/>
      <c r="GZW75" s="343"/>
      <c r="GZX75" s="343"/>
      <c r="GZY75" s="151"/>
      <c r="GZZ75" s="151"/>
      <c r="HAA75" s="151"/>
      <c r="HAB75" s="343"/>
      <c r="HAC75" s="343"/>
      <c r="HAD75" s="151"/>
      <c r="HAE75" s="151"/>
      <c r="HAF75" s="151"/>
      <c r="HAG75" s="343"/>
      <c r="HAH75" s="343"/>
      <c r="HAI75" s="151"/>
      <c r="HAJ75" s="151"/>
      <c r="HAK75" s="151"/>
      <c r="HAL75" s="343"/>
      <c r="HAM75" s="343"/>
      <c r="HAN75" s="151"/>
      <c r="HAO75" s="151"/>
      <c r="HAP75" s="151"/>
      <c r="HAQ75" s="343"/>
      <c r="HAR75" s="343"/>
      <c r="HAS75" s="151"/>
      <c r="HAT75" s="151"/>
      <c r="HAU75" s="151"/>
      <c r="HAV75" s="343"/>
      <c r="HAW75" s="343"/>
      <c r="HAX75" s="151"/>
      <c r="HAY75" s="151"/>
      <c r="HAZ75" s="151"/>
      <c r="HBA75" s="343"/>
      <c r="HBB75" s="343"/>
      <c r="HBC75" s="151"/>
      <c r="HBD75" s="151"/>
      <c r="HBE75" s="151"/>
      <c r="HBF75" s="343"/>
      <c r="HBG75" s="343"/>
      <c r="HBH75" s="151"/>
      <c r="HBI75" s="151"/>
      <c r="HBJ75" s="151"/>
      <c r="HBK75" s="343"/>
      <c r="HBL75" s="343"/>
      <c r="HBM75" s="151"/>
      <c r="HBN75" s="151"/>
      <c r="HBO75" s="151"/>
      <c r="HBP75" s="343"/>
      <c r="HBQ75" s="343"/>
      <c r="HBR75" s="151"/>
      <c r="HBS75" s="151"/>
      <c r="HBT75" s="151"/>
      <c r="HBU75" s="343"/>
      <c r="HBV75" s="343"/>
      <c r="HBW75" s="151"/>
      <c r="HBX75" s="151"/>
      <c r="HBY75" s="151"/>
      <c r="HBZ75" s="343"/>
      <c r="HCA75" s="343"/>
      <c r="HCB75" s="151"/>
      <c r="HCC75" s="151"/>
      <c r="HCD75" s="151"/>
      <c r="HCE75" s="343"/>
      <c r="HCF75" s="343"/>
      <c r="HCG75" s="151"/>
      <c r="HCH75" s="151"/>
      <c r="HCI75" s="151"/>
      <c r="HCJ75" s="343"/>
      <c r="HCK75" s="343"/>
      <c r="HCL75" s="151"/>
      <c r="HCM75" s="151"/>
      <c r="HCN75" s="151"/>
      <c r="HCO75" s="343"/>
      <c r="HCP75" s="343"/>
      <c r="HCQ75" s="151"/>
      <c r="HCR75" s="151"/>
      <c r="HCS75" s="151"/>
      <c r="HCT75" s="343"/>
      <c r="HCU75" s="343"/>
      <c r="HCV75" s="151"/>
      <c r="HCW75" s="151"/>
      <c r="HCX75" s="151"/>
      <c r="HCY75" s="343"/>
      <c r="HCZ75" s="343"/>
      <c r="HDA75" s="151"/>
      <c r="HDB75" s="151"/>
      <c r="HDC75" s="151"/>
      <c r="HDD75" s="343"/>
      <c r="HDE75" s="343"/>
      <c r="HDF75" s="151"/>
      <c r="HDG75" s="151"/>
      <c r="HDH75" s="151"/>
      <c r="HDI75" s="343"/>
      <c r="HDJ75" s="343"/>
      <c r="HDK75" s="151"/>
      <c r="HDL75" s="151"/>
      <c r="HDM75" s="151"/>
      <c r="HDN75" s="343"/>
      <c r="HDO75" s="343"/>
      <c r="HDP75" s="151"/>
      <c r="HDQ75" s="151"/>
      <c r="HDR75" s="151"/>
      <c r="HDS75" s="343"/>
      <c r="HDT75" s="343"/>
      <c r="HDU75" s="151"/>
      <c r="HDV75" s="151"/>
      <c r="HDW75" s="151"/>
      <c r="HDX75" s="343"/>
      <c r="HDY75" s="343"/>
      <c r="HDZ75" s="151"/>
      <c r="HEA75" s="151"/>
      <c r="HEB75" s="151"/>
      <c r="HEC75" s="343"/>
      <c r="HED75" s="343"/>
      <c r="HEE75" s="151"/>
      <c r="HEF75" s="151"/>
      <c r="HEG75" s="151"/>
      <c r="HEH75" s="343"/>
      <c r="HEI75" s="343"/>
      <c r="HEJ75" s="151"/>
      <c r="HEK75" s="151"/>
      <c r="HEL75" s="151"/>
      <c r="HEM75" s="343"/>
      <c r="HEN75" s="343"/>
      <c r="HEO75" s="151"/>
      <c r="HEP75" s="151"/>
      <c r="HEQ75" s="151"/>
      <c r="HER75" s="343"/>
      <c r="HES75" s="343"/>
      <c r="HET75" s="151"/>
      <c r="HEU75" s="151"/>
      <c r="HEV75" s="151"/>
      <c r="HEW75" s="343"/>
      <c r="HEX75" s="343"/>
      <c r="HEY75" s="151"/>
      <c r="HEZ75" s="151"/>
      <c r="HFA75" s="151"/>
      <c r="HFB75" s="343"/>
      <c r="HFC75" s="343"/>
      <c r="HFD75" s="151"/>
      <c r="HFE75" s="151"/>
      <c r="HFF75" s="151"/>
      <c r="HFG75" s="343"/>
      <c r="HFH75" s="343"/>
      <c r="HFI75" s="151"/>
      <c r="HFJ75" s="151"/>
      <c r="HFK75" s="151"/>
      <c r="HFL75" s="343"/>
      <c r="HFM75" s="343"/>
      <c r="HFN75" s="151"/>
      <c r="HFO75" s="151"/>
      <c r="HFP75" s="151"/>
      <c r="HFQ75" s="343"/>
      <c r="HFR75" s="343"/>
      <c r="HFS75" s="151"/>
      <c r="HFT75" s="151"/>
      <c r="HFU75" s="151"/>
      <c r="HFV75" s="343"/>
      <c r="HFW75" s="343"/>
      <c r="HFX75" s="151"/>
      <c r="HFY75" s="151"/>
      <c r="HFZ75" s="151"/>
      <c r="HGA75" s="343"/>
      <c r="HGB75" s="343"/>
      <c r="HGC75" s="151"/>
      <c r="HGD75" s="151"/>
      <c r="HGE75" s="151"/>
      <c r="HGF75" s="343"/>
      <c r="HGG75" s="343"/>
      <c r="HGH75" s="151"/>
      <c r="HGI75" s="151"/>
      <c r="HGJ75" s="151"/>
      <c r="HGK75" s="343"/>
      <c r="HGL75" s="343"/>
      <c r="HGM75" s="151"/>
      <c r="HGN75" s="151"/>
      <c r="HGO75" s="151"/>
      <c r="HGP75" s="343"/>
      <c r="HGQ75" s="343"/>
      <c r="HGR75" s="151"/>
      <c r="HGS75" s="151"/>
      <c r="HGT75" s="151"/>
      <c r="HGU75" s="343"/>
      <c r="HGV75" s="343"/>
      <c r="HGW75" s="151"/>
      <c r="HGX75" s="151"/>
      <c r="HGY75" s="151"/>
      <c r="HGZ75" s="343"/>
      <c r="HHA75" s="343"/>
      <c r="HHB75" s="151"/>
      <c r="HHC75" s="151"/>
      <c r="HHD75" s="151"/>
      <c r="HHE75" s="343"/>
      <c r="HHF75" s="343"/>
      <c r="HHG75" s="151"/>
      <c r="HHH75" s="151"/>
      <c r="HHI75" s="151"/>
      <c r="HHJ75" s="343"/>
      <c r="HHK75" s="343"/>
      <c r="HHL75" s="151"/>
      <c r="HHM75" s="151"/>
      <c r="HHN75" s="151"/>
      <c r="HHO75" s="343"/>
      <c r="HHP75" s="343"/>
      <c r="HHQ75" s="151"/>
      <c r="HHR75" s="151"/>
      <c r="HHS75" s="151"/>
      <c r="HHT75" s="343"/>
      <c r="HHU75" s="343"/>
      <c r="HHV75" s="151"/>
      <c r="HHW75" s="151"/>
      <c r="HHX75" s="151"/>
      <c r="HHY75" s="343"/>
      <c r="HHZ75" s="343"/>
      <c r="HIA75" s="151"/>
      <c r="HIB75" s="151"/>
      <c r="HIC75" s="151"/>
      <c r="HID75" s="343"/>
      <c r="HIE75" s="343"/>
      <c r="HIF75" s="151"/>
      <c r="HIG75" s="151"/>
      <c r="HIH75" s="151"/>
      <c r="HII75" s="343"/>
      <c r="HIJ75" s="343"/>
      <c r="HIK75" s="151"/>
      <c r="HIL75" s="151"/>
      <c r="HIM75" s="151"/>
      <c r="HIN75" s="343"/>
      <c r="HIO75" s="343"/>
      <c r="HIP75" s="151"/>
      <c r="HIQ75" s="151"/>
      <c r="HIR75" s="151"/>
      <c r="HIS75" s="343"/>
      <c r="HIT75" s="343"/>
      <c r="HIU75" s="151"/>
      <c r="HIV75" s="151"/>
      <c r="HIW75" s="151"/>
      <c r="HIX75" s="343"/>
      <c r="HIY75" s="343"/>
      <c r="HIZ75" s="151"/>
      <c r="HJA75" s="151"/>
      <c r="HJB75" s="151"/>
      <c r="HJC75" s="343"/>
      <c r="HJD75" s="343"/>
      <c r="HJE75" s="151"/>
      <c r="HJF75" s="151"/>
      <c r="HJG75" s="151"/>
      <c r="HJH75" s="343"/>
      <c r="HJI75" s="343"/>
      <c r="HJJ75" s="151"/>
      <c r="HJK75" s="151"/>
      <c r="HJL75" s="151"/>
      <c r="HJM75" s="343"/>
      <c r="HJN75" s="343"/>
      <c r="HJO75" s="151"/>
      <c r="HJP75" s="151"/>
      <c r="HJQ75" s="151"/>
      <c r="HJR75" s="343"/>
      <c r="HJS75" s="343"/>
      <c r="HJT75" s="151"/>
      <c r="HJU75" s="151"/>
      <c r="HJV75" s="151"/>
      <c r="HJW75" s="343"/>
      <c r="HJX75" s="343"/>
      <c r="HJY75" s="151"/>
      <c r="HJZ75" s="151"/>
      <c r="HKA75" s="151"/>
      <c r="HKB75" s="343"/>
      <c r="HKC75" s="343"/>
      <c r="HKD75" s="151"/>
      <c r="HKE75" s="151"/>
      <c r="HKF75" s="151"/>
      <c r="HKG75" s="343"/>
      <c r="HKH75" s="343"/>
      <c r="HKI75" s="151"/>
      <c r="HKJ75" s="151"/>
      <c r="HKK75" s="151"/>
      <c r="HKL75" s="343"/>
      <c r="HKM75" s="343"/>
      <c r="HKN75" s="151"/>
      <c r="HKO75" s="151"/>
      <c r="HKP75" s="151"/>
      <c r="HKQ75" s="343"/>
      <c r="HKR75" s="343"/>
      <c r="HKS75" s="151"/>
      <c r="HKT75" s="151"/>
      <c r="HKU75" s="151"/>
      <c r="HKV75" s="343"/>
      <c r="HKW75" s="343"/>
      <c r="HKX75" s="151"/>
      <c r="HKY75" s="151"/>
      <c r="HKZ75" s="151"/>
      <c r="HLA75" s="343"/>
      <c r="HLB75" s="343"/>
      <c r="HLC75" s="151"/>
      <c r="HLD75" s="151"/>
      <c r="HLE75" s="151"/>
      <c r="HLF75" s="343"/>
      <c r="HLG75" s="343"/>
      <c r="HLH75" s="151"/>
      <c r="HLI75" s="151"/>
      <c r="HLJ75" s="151"/>
      <c r="HLK75" s="343"/>
      <c r="HLL75" s="343"/>
      <c r="HLM75" s="151"/>
      <c r="HLN75" s="151"/>
      <c r="HLO75" s="151"/>
      <c r="HLP75" s="343"/>
      <c r="HLQ75" s="343"/>
      <c r="HLR75" s="151"/>
      <c r="HLS75" s="151"/>
      <c r="HLT75" s="151"/>
      <c r="HLU75" s="343"/>
      <c r="HLV75" s="343"/>
      <c r="HLW75" s="151"/>
      <c r="HLX75" s="151"/>
      <c r="HLY75" s="151"/>
      <c r="HLZ75" s="343"/>
      <c r="HMA75" s="343"/>
      <c r="HMB75" s="151"/>
      <c r="HMC75" s="151"/>
      <c r="HMD75" s="151"/>
      <c r="HME75" s="343"/>
      <c r="HMF75" s="343"/>
      <c r="HMG75" s="151"/>
      <c r="HMH75" s="151"/>
      <c r="HMI75" s="151"/>
      <c r="HMJ75" s="343"/>
      <c r="HMK75" s="343"/>
      <c r="HML75" s="151"/>
      <c r="HMM75" s="151"/>
      <c r="HMN75" s="151"/>
      <c r="HMO75" s="343"/>
      <c r="HMP75" s="343"/>
      <c r="HMQ75" s="151"/>
      <c r="HMR75" s="151"/>
      <c r="HMS75" s="151"/>
      <c r="HMT75" s="343"/>
      <c r="HMU75" s="343"/>
      <c r="HMV75" s="151"/>
      <c r="HMW75" s="151"/>
      <c r="HMX75" s="151"/>
      <c r="HMY75" s="343"/>
      <c r="HMZ75" s="343"/>
      <c r="HNA75" s="151"/>
      <c r="HNB75" s="151"/>
      <c r="HNC75" s="151"/>
      <c r="HND75" s="343"/>
      <c r="HNE75" s="343"/>
      <c r="HNF75" s="151"/>
      <c r="HNG75" s="151"/>
      <c r="HNH75" s="151"/>
      <c r="HNI75" s="343"/>
      <c r="HNJ75" s="343"/>
      <c r="HNK75" s="151"/>
      <c r="HNL75" s="151"/>
      <c r="HNM75" s="151"/>
      <c r="HNN75" s="343"/>
      <c r="HNO75" s="343"/>
      <c r="HNP75" s="151"/>
      <c r="HNQ75" s="151"/>
      <c r="HNR75" s="151"/>
      <c r="HNS75" s="343"/>
      <c r="HNT75" s="343"/>
      <c r="HNU75" s="151"/>
      <c r="HNV75" s="151"/>
      <c r="HNW75" s="151"/>
      <c r="HNX75" s="343"/>
      <c r="HNY75" s="343"/>
      <c r="HNZ75" s="151"/>
      <c r="HOA75" s="151"/>
      <c r="HOB75" s="151"/>
      <c r="HOC75" s="343"/>
      <c r="HOD75" s="343"/>
      <c r="HOE75" s="151"/>
      <c r="HOF75" s="151"/>
      <c r="HOG75" s="151"/>
      <c r="HOH75" s="343"/>
      <c r="HOI75" s="343"/>
      <c r="HOJ75" s="151"/>
      <c r="HOK75" s="151"/>
      <c r="HOL75" s="151"/>
      <c r="HOM75" s="343"/>
      <c r="HON75" s="343"/>
      <c r="HOO75" s="151"/>
      <c r="HOP75" s="151"/>
      <c r="HOQ75" s="151"/>
      <c r="HOR75" s="343"/>
      <c r="HOS75" s="343"/>
      <c r="HOT75" s="151"/>
      <c r="HOU75" s="151"/>
      <c r="HOV75" s="151"/>
      <c r="HOW75" s="343"/>
      <c r="HOX75" s="343"/>
      <c r="HOY75" s="151"/>
      <c r="HOZ75" s="151"/>
      <c r="HPA75" s="151"/>
      <c r="HPB75" s="343"/>
      <c r="HPC75" s="343"/>
      <c r="HPD75" s="151"/>
      <c r="HPE75" s="151"/>
      <c r="HPF75" s="151"/>
      <c r="HPG75" s="343"/>
      <c r="HPH75" s="343"/>
      <c r="HPI75" s="151"/>
      <c r="HPJ75" s="151"/>
      <c r="HPK75" s="151"/>
      <c r="HPL75" s="343"/>
      <c r="HPM75" s="343"/>
      <c r="HPN75" s="151"/>
      <c r="HPO75" s="151"/>
      <c r="HPP75" s="151"/>
      <c r="HPQ75" s="343"/>
      <c r="HPR75" s="343"/>
      <c r="HPS75" s="151"/>
      <c r="HPT75" s="151"/>
      <c r="HPU75" s="151"/>
      <c r="HPV75" s="343"/>
      <c r="HPW75" s="343"/>
      <c r="HPX75" s="151"/>
      <c r="HPY75" s="151"/>
      <c r="HPZ75" s="151"/>
      <c r="HQA75" s="343"/>
      <c r="HQB75" s="343"/>
      <c r="HQC75" s="151"/>
      <c r="HQD75" s="151"/>
      <c r="HQE75" s="151"/>
      <c r="HQF75" s="343"/>
      <c r="HQG75" s="343"/>
      <c r="HQH75" s="151"/>
      <c r="HQI75" s="151"/>
      <c r="HQJ75" s="151"/>
      <c r="HQK75" s="343"/>
      <c r="HQL75" s="343"/>
      <c r="HQM75" s="151"/>
      <c r="HQN75" s="151"/>
      <c r="HQO75" s="151"/>
      <c r="HQP75" s="343"/>
      <c r="HQQ75" s="343"/>
      <c r="HQR75" s="151"/>
      <c r="HQS75" s="151"/>
      <c r="HQT75" s="151"/>
      <c r="HQU75" s="343"/>
      <c r="HQV75" s="343"/>
      <c r="HQW75" s="151"/>
      <c r="HQX75" s="151"/>
      <c r="HQY75" s="151"/>
      <c r="HQZ75" s="343"/>
      <c r="HRA75" s="343"/>
      <c r="HRB75" s="151"/>
      <c r="HRC75" s="151"/>
      <c r="HRD75" s="151"/>
      <c r="HRE75" s="343"/>
      <c r="HRF75" s="343"/>
      <c r="HRG75" s="151"/>
      <c r="HRH75" s="151"/>
      <c r="HRI75" s="151"/>
      <c r="HRJ75" s="343"/>
      <c r="HRK75" s="343"/>
      <c r="HRL75" s="151"/>
      <c r="HRM75" s="151"/>
      <c r="HRN75" s="151"/>
      <c r="HRO75" s="343"/>
      <c r="HRP75" s="343"/>
      <c r="HRQ75" s="151"/>
      <c r="HRR75" s="151"/>
      <c r="HRS75" s="151"/>
      <c r="HRT75" s="343"/>
      <c r="HRU75" s="343"/>
      <c r="HRV75" s="151"/>
      <c r="HRW75" s="151"/>
      <c r="HRX75" s="151"/>
      <c r="HRY75" s="343"/>
      <c r="HRZ75" s="343"/>
      <c r="HSA75" s="151"/>
      <c r="HSB75" s="151"/>
      <c r="HSC75" s="151"/>
      <c r="HSD75" s="343"/>
      <c r="HSE75" s="343"/>
      <c r="HSF75" s="151"/>
      <c r="HSG75" s="151"/>
      <c r="HSH75" s="151"/>
      <c r="HSI75" s="343"/>
      <c r="HSJ75" s="343"/>
      <c r="HSK75" s="151"/>
      <c r="HSL75" s="151"/>
      <c r="HSM75" s="151"/>
      <c r="HSN75" s="343"/>
      <c r="HSO75" s="343"/>
      <c r="HSP75" s="151"/>
      <c r="HSQ75" s="151"/>
      <c r="HSR75" s="151"/>
      <c r="HSS75" s="343"/>
      <c r="HST75" s="343"/>
      <c r="HSU75" s="151"/>
      <c r="HSV75" s="151"/>
      <c r="HSW75" s="151"/>
      <c r="HSX75" s="343"/>
      <c r="HSY75" s="343"/>
      <c r="HSZ75" s="151"/>
      <c r="HTA75" s="151"/>
      <c r="HTB75" s="151"/>
      <c r="HTC75" s="343"/>
      <c r="HTD75" s="343"/>
      <c r="HTE75" s="151"/>
      <c r="HTF75" s="151"/>
      <c r="HTG75" s="151"/>
      <c r="HTH75" s="343"/>
      <c r="HTI75" s="343"/>
      <c r="HTJ75" s="151"/>
      <c r="HTK75" s="151"/>
      <c r="HTL75" s="151"/>
      <c r="HTM75" s="343"/>
      <c r="HTN75" s="343"/>
      <c r="HTO75" s="151"/>
      <c r="HTP75" s="151"/>
      <c r="HTQ75" s="151"/>
      <c r="HTR75" s="343"/>
      <c r="HTS75" s="343"/>
      <c r="HTT75" s="151"/>
      <c r="HTU75" s="151"/>
      <c r="HTV75" s="151"/>
      <c r="HTW75" s="343"/>
      <c r="HTX75" s="343"/>
      <c r="HTY75" s="151"/>
      <c r="HTZ75" s="151"/>
      <c r="HUA75" s="151"/>
      <c r="HUB75" s="343"/>
      <c r="HUC75" s="343"/>
      <c r="HUD75" s="151"/>
      <c r="HUE75" s="151"/>
      <c r="HUF75" s="151"/>
      <c r="HUG75" s="343"/>
      <c r="HUH75" s="343"/>
      <c r="HUI75" s="151"/>
      <c r="HUJ75" s="151"/>
      <c r="HUK75" s="151"/>
      <c r="HUL75" s="343"/>
      <c r="HUM75" s="343"/>
      <c r="HUN75" s="151"/>
      <c r="HUO75" s="151"/>
      <c r="HUP75" s="151"/>
      <c r="HUQ75" s="343"/>
      <c r="HUR75" s="343"/>
      <c r="HUS75" s="151"/>
      <c r="HUT75" s="151"/>
      <c r="HUU75" s="151"/>
      <c r="HUV75" s="343"/>
      <c r="HUW75" s="343"/>
      <c r="HUX75" s="151"/>
      <c r="HUY75" s="151"/>
      <c r="HUZ75" s="151"/>
      <c r="HVA75" s="343"/>
      <c r="HVB75" s="343"/>
      <c r="HVC75" s="151"/>
      <c r="HVD75" s="151"/>
      <c r="HVE75" s="151"/>
      <c r="HVF75" s="343"/>
      <c r="HVG75" s="343"/>
      <c r="HVH75" s="151"/>
      <c r="HVI75" s="151"/>
      <c r="HVJ75" s="151"/>
      <c r="HVK75" s="343"/>
      <c r="HVL75" s="343"/>
      <c r="HVM75" s="151"/>
      <c r="HVN75" s="151"/>
      <c r="HVO75" s="151"/>
      <c r="HVP75" s="343"/>
      <c r="HVQ75" s="343"/>
      <c r="HVR75" s="151"/>
      <c r="HVS75" s="151"/>
      <c r="HVT75" s="151"/>
      <c r="HVU75" s="343"/>
      <c r="HVV75" s="343"/>
      <c r="HVW75" s="151"/>
      <c r="HVX75" s="151"/>
      <c r="HVY75" s="151"/>
      <c r="HVZ75" s="343"/>
      <c r="HWA75" s="343"/>
      <c r="HWB75" s="151"/>
      <c r="HWC75" s="151"/>
      <c r="HWD75" s="151"/>
      <c r="HWE75" s="343"/>
      <c r="HWF75" s="343"/>
      <c r="HWG75" s="151"/>
      <c r="HWH75" s="151"/>
      <c r="HWI75" s="151"/>
      <c r="HWJ75" s="343"/>
      <c r="HWK75" s="343"/>
      <c r="HWL75" s="151"/>
      <c r="HWM75" s="151"/>
      <c r="HWN75" s="151"/>
      <c r="HWO75" s="343"/>
      <c r="HWP75" s="343"/>
      <c r="HWQ75" s="151"/>
      <c r="HWR75" s="151"/>
      <c r="HWS75" s="151"/>
      <c r="HWT75" s="343"/>
      <c r="HWU75" s="343"/>
      <c r="HWV75" s="151"/>
      <c r="HWW75" s="151"/>
      <c r="HWX75" s="151"/>
      <c r="HWY75" s="343"/>
      <c r="HWZ75" s="343"/>
      <c r="HXA75" s="151"/>
      <c r="HXB75" s="151"/>
      <c r="HXC75" s="151"/>
      <c r="HXD75" s="343"/>
      <c r="HXE75" s="343"/>
      <c r="HXF75" s="151"/>
      <c r="HXG75" s="151"/>
      <c r="HXH75" s="151"/>
      <c r="HXI75" s="343"/>
      <c r="HXJ75" s="343"/>
      <c r="HXK75" s="151"/>
      <c r="HXL75" s="151"/>
      <c r="HXM75" s="151"/>
      <c r="HXN75" s="343"/>
      <c r="HXO75" s="343"/>
      <c r="HXP75" s="151"/>
      <c r="HXQ75" s="151"/>
      <c r="HXR75" s="151"/>
      <c r="HXS75" s="343"/>
      <c r="HXT75" s="343"/>
      <c r="HXU75" s="151"/>
      <c r="HXV75" s="151"/>
      <c r="HXW75" s="151"/>
      <c r="HXX75" s="343"/>
      <c r="HXY75" s="343"/>
      <c r="HXZ75" s="151"/>
      <c r="HYA75" s="151"/>
      <c r="HYB75" s="151"/>
      <c r="HYC75" s="343"/>
      <c r="HYD75" s="343"/>
      <c r="HYE75" s="151"/>
      <c r="HYF75" s="151"/>
      <c r="HYG75" s="151"/>
      <c r="HYH75" s="343"/>
      <c r="HYI75" s="343"/>
      <c r="HYJ75" s="151"/>
      <c r="HYK75" s="151"/>
      <c r="HYL75" s="151"/>
      <c r="HYM75" s="343"/>
      <c r="HYN75" s="343"/>
      <c r="HYO75" s="151"/>
      <c r="HYP75" s="151"/>
      <c r="HYQ75" s="151"/>
      <c r="HYR75" s="343"/>
      <c r="HYS75" s="343"/>
      <c r="HYT75" s="151"/>
      <c r="HYU75" s="151"/>
      <c r="HYV75" s="151"/>
      <c r="HYW75" s="343"/>
      <c r="HYX75" s="343"/>
      <c r="HYY75" s="151"/>
      <c r="HYZ75" s="151"/>
      <c r="HZA75" s="151"/>
      <c r="HZB75" s="343"/>
      <c r="HZC75" s="343"/>
      <c r="HZD75" s="151"/>
      <c r="HZE75" s="151"/>
      <c r="HZF75" s="151"/>
      <c r="HZG75" s="343"/>
      <c r="HZH75" s="343"/>
      <c r="HZI75" s="151"/>
      <c r="HZJ75" s="151"/>
      <c r="HZK75" s="151"/>
      <c r="HZL75" s="343"/>
      <c r="HZM75" s="343"/>
      <c r="HZN75" s="151"/>
      <c r="HZO75" s="151"/>
      <c r="HZP75" s="151"/>
      <c r="HZQ75" s="343"/>
      <c r="HZR75" s="343"/>
      <c r="HZS75" s="151"/>
      <c r="HZT75" s="151"/>
      <c r="HZU75" s="151"/>
      <c r="HZV75" s="343"/>
      <c r="HZW75" s="343"/>
      <c r="HZX75" s="151"/>
      <c r="HZY75" s="151"/>
      <c r="HZZ75" s="151"/>
      <c r="IAA75" s="343"/>
      <c r="IAB75" s="343"/>
      <c r="IAC75" s="151"/>
      <c r="IAD75" s="151"/>
      <c r="IAE75" s="151"/>
      <c r="IAF75" s="343"/>
      <c r="IAG75" s="343"/>
      <c r="IAH75" s="151"/>
      <c r="IAI75" s="151"/>
      <c r="IAJ75" s="151"/>
      <c r="IAK75" s="343"/>
      <c r="IAL75" s="343"/>
      <c r="IAM75" s="151"/>
      <c r="IAN75" s="151"/>
      <c r="IAO75" s="151"/>
      <c r="IAP75" s="343"/>
      <c r="IAQ75" s="343"/>
      <c r="IAR75" s="151"/>
      <c r="IAS75" s="151"/>
      <c r="IAT75" s="151"/>
      <c r="IAU75" s="343"/>
      <c r="IAV75" s="343"/>
      <c r="IAW75" s="151"/>
      <c r="IAX75" s="151"/>
      <c r="IAY75" s="151"/>
      <c r="IAZ75" s="343"/>
      <c r="IBA75" s="343"/>
      <c r="IBB75" s="151"/>
      <c r="IBC75" s="151"/>
      <c r="IBD75" s="151"/>
      <c r="IBE75" s="343"/>
      <c r="IBF75" s="343"/>
      <c r="IBG75" s="151"/>
      <c r="IBH75" s="151"/>
      <c r="IBI75" s="151"/>
      <c r="IBJ75" s="343"/>
      <c r="IBK75" s="343"/>
      <c r="IBL75" s="151"/>
      <c r="IBM75" s="151"/>
      <c r="IBN75" s="151"/>
      <c r="IBO75" s="343"/>
      <c r="IBP75" s="343"/>
      <c r="IBQ75" s="151"/>
      <c r="IBR75" s="151"/>
      <c r="IBS75" s="151"/>
      <c r="IBT75" s="343"/>
      <c r="IBU75" s="343"/>
      <c r="IBV75" s="151"/>
      <c r="IBW75" s="151"/>
      <c r="IBX75" s="151"/>
      <c r="IBY75" s="343"/>
      <c r="IBZ75" s="343"/>
      <c r="ICA75" s="151"/>
      <c r="ICB75" s="151"/>
      <c r="ICC75" s="151"/>
      <c r="ICD75" s="343"/>
      <c r="ICE75" s="343"/>
      <c r="ICF75" s="151"/>
      <c r="ICG75" s="151"/>
      <c r="ICH75" s="151"/>
      <c r="ICI75" s="343"/>
      <c r="ICJ75" s="343"/>
      <c r="ICK75" s="151"/>
      <c r="ICL75" s="151"/>
      <c r="ICM75" s="151"/>
      <c r="ICN75" s="343"/>
      <c r="ICO75" s="343"/>
      <c r="ICP75" s="151"/>
      <c r="ICQ75" s="151"/>
      <c r="ICR75" s="151"/>
      <c r="ICS75" s="343"/>
      <c r="ICT75" s="343"/>
      <c r="ICU75" s="151"/>
      <c r="ICV75" s="151"/>
      <c r="ICW75" s="151"/>
      <c r="ICX75" s="343"/>
      <c r="ICY75" s="343"/>
      <c r="ICZ75" s="151"/>
      <c r="IDA75" s="151"/>
      <c r="IDB75" s="151"/>
      <c r="IDC75" s="343"/>
      <c r="IDD75" s="343"/>
      <c r="IDE75" s="151"/>
      <c r="IDF75" s="151"/>
      <c r="IDG75" s="151"/>
      <c r="IDH75" s="343"/>
      <c r="IDI75" s="343"/>
      <c r="IDJ75" s="151"/>
      <c r="IDK75" s="151"/>
      <c r="IDL75" s="151"/>
      <c r="IDM75" s="343"/>
      <c r="IDN75" s="343"/>
      <c r="IDO75" s="151"/>
      <c r="IDP75" s="151"/>
      <c r="IDQ75" s="151"/>
      <c r="IDR75" s="343"/>
      <c r="IDS75" s="343"/>
      <c r="IDT75" s="151"/>
      <c r="IDU75" s="151"/>
      <c r="IDV75" s="151"/>
      <c r="IDW75" s="343"/>
      <c r="IDX75" s="343"/>
      <c r="IDY75" s="151"/>
      <c r="IDZ75" s="151"/>
      <c r="IEA75" s="151"/>
      <c r="IEB75" s="343"/>
      <c r="IEC75" s="343"/>
      <c r="IED75" s="151"/>
      <c r="IEE75" s="151"/>
      <c r="IEF75" s="151"/>
      <c r="IEG75" s="343"/>
      <c r="IEH75" s="343"/>
      <c r="IEI75" s="151"/>
      <c r="IEJ75" s="151"/>
      <c r="IEK75" s="151"/>
      <c r="IEL75" s="343"/>
      <c r="IEM75" s="343"/>
      <c r="IEN75" s="151"/>
      <c r="IEO75" s="151"/>
      <c r="IEP75" s="151"/>
      <c r="IEQ75" s="343"/>
      <c r="IER75" s="343"/>
      <c r="IES75" s="151"/>
      <c r="IET75" s="151"/>
      <c r="IEU75" s="151"/>
      <c r="IEV75" s="343"/>
      <c r="IEW75" s="343"/>
      <c r="IEX75" s="151"/>
      <c r="IEY75" s="151"/>
      <c r="IEZ75" s="151"/>
      <c r="IFA75" s="343"/>
      <c r="IFB75" s="343"/>
      <c r="IFC75" s="151"/>
      <c r="IFD75" s="151"/>
      <c r="IFE75" s="151"/>
      <c r="IFF75" s="343"/>
      <c r="IFG75" s="343"/>
      <c r="IFH75" s="151"/>
      <c r="IFI75" s="151"/>
      <c r="IFJ75" s="151"/>
      <c r="IFK75" s="343"/>
      <c r="IFL75" s="343"/>
      <c r="IFM75" s="151"/>
      <c r="IFN75" s="151"/>
      <c r="IFO75" s="151"/>
      <c r="IFP75" s="343"/>
      <c r="IFQ75" s="343"/>
      <c r="IFR75" s="151"/>
      <c r="IFS75" s="151"/>
      <c r="IFT75" s="151"/>
      <c r="IFU75" s="343"/>
      <c r="IFV75" s="343"/>
      <c r="IFW75" s="151"/>
      <c r="IFX75" s="151"/>
      <c r="IFY75" s="151"/>
      <c r="IFZ75" s="343"/>
      <c r="IGA75" s="343"/>
      <c r="IGB75" s="151"/>
      <c r="IGC75" s="151"/>
      <c r="IGD75" s="151"/>
      <c r="IGE75" s="343"/>
      <c r="IGF75" s="343"/>
      <c r="IGG75" s="151"/>
      <c r="IGH75" s="151"/>
      <c r="IGI75" s="151"/>
      <c r="IGJ75" s="343"/>
      <c r="IGK75" s="343"/>
      <c r="IGL75" s="151"/>
      <c r="IGM75" s="151"/>
      <c r="IGN75" s="151"/>
      <c r="IGO75" s="343"/>
      <c r="IGP75" s="343"/>
      <c r="IGQ75" s="151"/>
      <c r="IGR75" s="151"/>
      <c r="IGS75" s="151"/>
      <c r="IGT75" s="343"/>
      <c r="IGU75" s="343"/>
      <c r="IGV75" s="151"/>
      <c r="IGW75" s="151"/>
      <c r="IGX75" s="151"/>
      <c r="IGY75" s="343"/>
      <c r="IGZ75" s="343"/>
      <c r="IHA75" s="151"/>
      <c r="IHB75" s="151"/>
      <c r="IHC75" s="151"/>
      <c r="IHD75" s="343"/>
      <c r="IHE75" s="343"/>
      <c r="IHF75" s="151"/>
      <c r="IHG75" s="151"/>
      <c r="IHH75" s="151"/>
      <c r="IHI75" s="343"/>
      <c r="IHJ75" s="343"/>
      <c r="IHK75" s="151"/>
      <c r="IHL75" s="151"/>
      <c r="IHM75" s="151"/>
      <c r="IHN75" s="343"/>
      <c r="IHO75" s="343"/>
      <c r="IHP75" s="151"/>
      <c r="IHQ75" s="151"/>
      <c r="IHR75" s="151"/>
      <c r="IHS75" s="343"/>
      <c r="IHT75" s="343"/>
      <c r="IHU75" s="151"/>
      <c r="IHV75" s="151"/>
      <c r="IHW75" s="151"/>
      <c r="IHX75" s="343"/>
      <c r="IHY75" s="343"/>
      <c r="IHZ75" s="151"/>
      <c r="IIA75" s="151"/>
      <c r="IIB75" s="151"/>
      <c r="IIC75" s="343"/>
      <c r="IID75" s="343"/>
      <c r="IIE75" s="151"/>
      <c r="IIF75" s="151"/>
      <c r="IIG75" s="151"/>
      <c r="IIH75" s="343"/>
      <c r="III75" s="343"/>
      <c r="IIJ75" s="151"/>
      <c r="IIK75" s="151"/>
      <c r="IIL75" s="151"/>
      <c r="IIM75" s="343"/>
      <c r="IIN75" s="343"/>
      <c r="IIO75" s="151"/>
      <c r="IIP75" s="151"/>
      <c r="IIQ75" s="151"/>
      <c r="IIR75" s="343"/>
      <c r="IIS75" s="343"/>
      <c r="IIT75" s="151"/>
      <c r="IIU75" s="151"/>
      <c r="IIV75" s="151"/>
      <c r="IIW75" s="343"/>
      <c r="IIX75" s="343"/>
      <c r="IIY75" s="151"/>
      <c r="IIZ75" s="151"/>
      <c r="IJA75" s="151"/>
      <c r="IJB75" s="343"/>
      <c r="IJC75" s="343"/>
      <c r="IJD75" s="151"/>
      <c r="IJE75" s="151"/>
      <c r="IJF75" s="151"/>
      <c r="IJG75" s="343"/>
      <c r="IJH75" s="343"/>
      <c r="IJI75" s="151"/>
      <c r="IJJ75" s="151"/>
      <c r="IJK75" s="151"/>
      <c r="IJL75" s="343"/>
      <c r="IJM75" s="343"/>
      <c r="IJN75" s="151"/>
      <c r="IJO75" s="151"/>
      <c r="IJP75" s="151"/>
      <c r="IJQ75" s="343"/>
      <c r="IJR75" s="343"/>
      <c r="IJS75" s="151"/>
      <c r="IJT75" s="151"/>
      <c r="IJU75" s="151"/>
      <c r="IJV75" s="343"/>
      <c r="IJW75" s="343"/>
      <c r="IJX75" s="151"/>
      <c r="IJY75" s="151"/>
      <c r="IJZ75" s="151"/>
      <c r="IKA75" s="343"/>
      <c r="IKB75" s="343"/>
      <c r="IKC75" s="151"/>
      <c r="IKD75" s="151"/>
      <c r="IKE75" s="151"/>
      <c r="IKF75" s="343"/>
      <c r="IKG75" s="343"/>
      <c r="IKH75" s="151"/>
      <c r="IKI75" s="151"/>
      <c r="IKJ75" s="151"/>
      <c r="IKK75" s="343"/>
      <c r="IKL75" s="343"/>
      <c r="IKM75" s="151"/>
      <c r="IKN75" s="151"/>
      <c r="IKO75" s="151"/>
      <c r="IKP75" s="343"/>
      <c r="IKQ75" s="343"/>
      <c r="IKR75" s="151"/>
      <c r="IKS75" s="151"/>
      <c r="IKT75" s="151"/>
      <c r="IKU75" s="343"/>
      <c r="IKV75" s="343"/>
      <c r="IKW75" s="151"/>
      <c r="IKX75" s="151"/>
      <c r="IKY75" s="151"/>
      <c r="IKZ75" s="343"/>
      <c r="ILA75" s="343"/>
      <c r="ILB75" s="151"/>
      <c r="ILC75" s="151"/>
      <c r="ILD75" s="151"/>
      <c r="ILE75" s="343"/>
      <c r="ILF75" s="343"/>
      <c r="ILG75" s="151"/>
      <c r="ILH75" s="151"/>
      <c r="ILI75" s="151"/>
      <c r="ILJ75" s="343"/>
      <c r="ILK75" s="343"/>
      <c r="ILL75" s="151"/>
      <c r="ILM75" s="151"/>
      <c r="ILN75" s="151"/>
      <c r="ILO75" s="343"/>
      <c r="ILP75" s="343"/>
      <c r="ILQ75" s="151"/>
      <c r="ILR75" s="151"/>
      <c r="ILS75" s="151"/>
      <c r="ILT75" s="343"/>
      <c r="ILU75" s="343"/>
      <c r="ILV75" s="151"/>
      <c r="ILW75" s="151"/>
      <c r="ILX75" s="151"/>
      <c r="ILY75" s="343"/>
      <c r="ILZ75" s="343"/>
      <c r="IMA75" s="151"/>
      <c r="IMB75" s="151"/>
      <c r="IMC75" s="151"/>
      <c r="IMD75" s="343"/>
      <c r="IME75" s="343"/>
      <c r="IMF75" s="151"/>
      <c r="IMG75" s="151"/>
      <c r="IMH75" s="151"/>
      <c r="IMI75" s="343"/>
      <c r="IMJ75" s="343"/>
      <c r="IMK75" s="151"/>
      <c r="IML75" s="151"/>
      <c r="IMM75" s="151"/>
      <c r="IMN75" s="343"/>
      <c r="IMO75" s="343"/>
      <c r="IMP75" s="151"/>
      <c r="IMQ75" s="151"/>
      <c r="IMR75" s="151"/>
      <c r="IMS75" s="343"/>
      <c r="IMT75" s="343"/>
      <c r="IMU75" s="151"/>
      <c r="IMV75" s="151"/>
      <c r="IMW75" s="151"/>
      <c r="IMX75" s="343"/>
      <c r="IMY75" s="343"/>
      <c r="IMZ75" s="151"/>
      <c r="INA75" s="151"/>
      <c r="INB75" s="151"/>
      <c r="INC75" s="343"/>
      <c r="IND75" s="343"/>
      <c r="INE75" s="151"/>
      <c r="INF75" s="151"/>
      <c r="ING75" s="151"/>
      <c r="INH75" s="343"/>
      <c r="INI75" s="343"/>
      <c r="INJ75" s="151"/>
      <c r="INK75" s="151"/>
      <c r="INL75" s="151"/>
      <c r="INM75" s="343"/>
      <c r="INN75" s="343"/>
      <c r="INO75" s="151"/>
      <c r="INP75" s="151"/>
      <c r="INQ75" s="151"/>
      <c r="INR75" s="343"/>
      <c r="INS75" s="343"/>
      <c r="INT75" s="151"/>
      <c r="INU75" s="151"/>
      <c r="INV75" s="151"/>
      <c r="INW75" s="343"/>
      <c r="INX75" s="343"/>
      <c r="INY75" s="151"/>
      <c r="INZ75" s="151"/>
      <c r="IOA75" s="151"/>
      <c r="IOB75" s="343"/>
      <c r="IOC75" s="343"/>
      <c r="IOD75" s="151"/>
      <c r="IOE75" s="151"/>
      <c r="IOF75" s="151"/>
      <c r="IOG75" s="343"/>
      <c r="IOH75" s="343"/>
      <c r="IOI75" s="151"/>
      <c r="IOJ75" s="151"/>
      <c r="IOK75" s="151"/>
      <c r="IOL75" s="343"/>
      <c r="IOM75" s="343"/>
      <c r="ION75" s="151"/>
      <c r="IOO75" s="151"/>
      <c r="IOP75" s="151"/>
      <c r="IOQ75" s="343"/>
      <c r="IOR75" s="343"/>
      <c r="IOS75" s="151"/>
      <c r="IOT75" s="151"/>
      <c r="IOU75" s="151"/>
      <c r="IOV75" s="343"/>
      <c r="IOW75" s="343"/>
      <c r="IOX75" s="151"/>
      <c r="IOY75" s="151"/>
      <c r="IOZ75" s="151"/>
      <c r="IPA75" s="343"/>
      <c r="IPB75" s="343"/>
      <c r="IPC75" s="151"/>
      <c r="IPD75" s="151"/>
      <c r="IPE75" s="151"/>
      <c r="IPF75" s="343"/>
      <c r="IPG75" s="343"/>
      <c r="IPH75" s="151"/>
      <c r="IPI75" s="151"/>
      <c r="IPJ75" s="151"/>
      <c r="IPK75" s="343"/>
      <c r="IPL75" s="343"/>
      <c r="IPM75" s="151"/>
      <c r="IPN75" s="151"/>
      <c r="IPO75" s="151"/>
      <c r="IPP75" s="343"/>
      <c r="IPQ75" s="343"/>
      <c r="IPR75" s="151"/>
      <c r="IPS75" s="151"/>
      <c r="IPT75" s="151"/>
      <c r="IPU75" s="343"/>
      <c r="IPV75" s="343"/>
      <c r="IPW75" s="151"/>
      <c r="IPX75" s="151"/>
      <c r="IPY75" s="151"/>
      <c r="IPZ75" s="343"/>
      <c r="IQA75" s="343"/>
      <c r="IQB75" s="151"/>
      <c r="IQC75" s="151"/>
      <c r="IQD75" s="151"/>
      <c r="IQE75" s="343"/>
      <c r="IQF75" s="343"/>
      <c r="IQG75" s="151"/>
      <c r="IQH75" s="151"/>
      <c r="IQI75" s="151"/>
      <c r="IQJ75" s="343"/>
      <c r="IQK75" s="343"/>
      <c r="IQL75" s="151"/>
      <c r="IQM75" s="151"/>
      <c r="IQN75" s="151"/>
      <c r="IQO75" s="343"/>
      <c r="IQP75" s="343"/>
      <c r="IQQ75" s="151"/>
      <c r="IQR75" s="151"/>
      <c r="IQS75" s="151"/>
      <c r="IQT75" s="343"/>
      <c r="IQU75" s="343"/>
      <c r="IQV75" s="151"/>
      <c r="IQW75" s="151"/>
      <c r="IQX75" s="151"/>
      <c r="IQY75" s="343"/>
      <c r="IQZ75" s="343"/>
      <c r="IRA75" s="151"/>
      <c r="IRB75" s="151"/>
      <c r="IRC75" s="151"/>
      <c r="IRD75" s="343"/>
      <c r="IRE75" s="343"/>
      <c r="IRF75" s="151"/>
      <c r="IRG75" s="151"/>
      <c r="IRH75" s="151"/>
      <c r="IRI75" s="343"/>
      <c r="IRJ75" s="343"/>
      <c r="IRK75" s="151"/>
      <c r="IRL75" s="151"/>
      <c r="IRM75" s="151"/>
      <c r="IRN75" s="343"/>
      <c r="IRO75" s="343"/>
      <c r="IRP75" s="151"/>
      <c r="IRQ75" s="151"/>
      <c r="IRR75" s="151"/>
      <c r="IRS75" s="343"/>
      <c r="IRT75" s="343"/>
      <c r="IRU75" s="151"/>
      <c r="IRV75" s="151"/>
      <c r="IRW75" s="151"/>
      <c r="IRX75" s="343"/>
      <c r="IRY75" s="343"/>
      <c r="IRZ75" s="151"/>
      <c r="ISA75" s="151"/>
      <c r="ISB75" s="151"/>
      <c r="ISC75" s="343"/>
      <c r="ISD75" s="343"/>
      <c r="ISE75" s="151"/>
      <c r="ISF75" s="151"/>
      <c r="ISG75" s="151"/>
      <c r="ISH75" s="343"/>
      <c r="ISI75" s="343"/>
      <c r="ISJ75" s="151"/>
      <c r="ISK75" s="151"/>
      <c r="ISL75" s="151"/>
      <c r="ISM75" s="343"/>
      <c r="ISN75" s="343"/>
      <c r="ISO75" s="151"/>
      <c r="ISP75" s="151"/>
      <c r="ISQ75" s="151"/>
      <c r="ISR75" s="343"/>
      <c r="ISS75" s="343"/>
      <c r="IST75" s="151"/>
      <c r="ISU75" s="151"/>
      <c r="ISV75" s="151"/>
      <c r="ISW75" s="343"/>
      <c r="ISX75" s="343"/>
      <c r="ISY75" s="151"/>
      <c r="ISZ75" s="151"/>
      <c r="ITA75" s="151"/>
      <c r="ITB75" s="343"/>
      <c r="ITC75" s="343"/>
      <c r="ITD75" s="151"/>
      <c r="ITE75" s="151"/>
      <c r="ITF75" s="151"/>
      <c r="ITG75" s="343"/>
      <c r="ITH75" s="343"/>
      <c r="ITI75" s="151"/>
      <c r="ITJ75" s="151"/>
      <c r="ITK75" s="151"/>
      <c r="ITL75" s="343"/>
      <c r="ITM75" s="343"/>
      <c r="ITN75" s="151"/>
      <c r="ITO75" s="151"/>
      <c r="ITP75" s="151"/>
      <c r="ITQ75" s="343"/>
      <c r="ITR75" s="343"/>
      <c r="ITS75" s="151"/>
      <c r="ITT75" s="151"/>
      <c r="ITU75" s="151"/>
      <c r="ITV75" s="343"/>
      <c r="ITW75" s="343"/>
      <c r="ITX75" s="151"/>
      <c r="ITY75" s="151"/>
      <c r="ITZ75" s="151"/>
      <c r="IUA75" s="343"/>
      <c r="IUB75" s="343"/>
      <c r="IUC75" s="151"/>
      <c r="IUD75" s="151"/>
      <c r="IUE75" s="151"/>
      <c r="IUF75" s="343"/>
      <c r="IUG75" s="343"/>
      <c r="IUH75" s="151"/>
      <c r="IUI75" s="151"/>
      <c r="IUJ75" s="151"/>
      <c r="IUK75" s="343"/>
      <c r="IUL75" s="343"/>
      <c r="IUM75" s="151"/>
      <c r="IUN75" s="151"/>
      <c r="IUO75" s="151"/>
      <c r="IUP75" s="343"/>
      <c r="IUQ75" s="343"/>
      <c r="IUR75" s="151"/>
      <c r="IUS75" s="151"/>
      <c r="IUT75" s="151"/>
      <c r="IUU75" s="343"/>
      <c r="IUV75" s="343"/>
      <c r="IUW75" s="151"/>
      <c r="IUX75" s="151"/>
      <c r="IUY75" s="151"/>
      <c r="IUZ75" s="343"/>
      <c r="IVA75" s="343"/>
      <c r="IVB75" s="151"/>
      <c r="IVC75" s="151"/>
      <c r="IVD75" s="151"/>
      <c r="IVE75" s="343"/>
      <c r="IVF75" s="343"/>
      <c r="IVG75" s="151"/>
      <c r="IVH75" s="151"/>
      <c r="IVI75" s="151"/>
      <c r="IVJ75" s="343"/>
      <c r="IVK75" s="343"/>
      <c r="IVL75" s="151"/>
      <c r="IVM75" s="151"/>
      <c r="IVN75" s="151"/>
      <c r="IVO75" s="343"/>
      <c r="IVP75" s="343"/>
      <c r="IVQ75" s="151"/>
      <c r="IVR75" s="151"/>
      <c r="IVS75" s="151"/>
      <c r="IVT75" s="343"/>
      <c r="IVU75" s="343"/>
      <c r="IVV75" s="151"/>
      <c r="IVW75" s="151"/>
      <c r="IVX75" s="151"/>
      <c r="IVY75" s="343"/>
      <c r="IVZ75" s="343"/>
      <c r="IWA75" s="151"/>
      <c r="IWB75" s="151"/>
      <c r="IWC75" s="151"/>
      <c r="IWD75" s="343"/>
      <c r="IWE75" s="343"/>
      <c r="IWF75" s="151"/>
      <c r="IWG75" s="151"/>
      <c r="IWH75" s="151"/>
      <c r="IWI75" s="343"/>
      <c r="IWJ75" s="343"/>
      <c r="IWK75" s="151"/>
      <c r="IWL75" s="151"/>
      <c r="IWM75" s="151"/>
      <c r="IWN75" s="343"/>
      <c r="IWO75" s="343"/>
      <c r="IWP75" s="151"/>
      <c r="IWQ75" s="151"/>
      <c r="IWR75" s="151"/>
      <c r="IWS75" s="343"/>
      <c r="IWT75" s="343"/>
      <c r="IWU75" s="151"/>
      <c r="IWV75" s="151"/>
      <c r="IWW75" s="151"/>
      <c r="IWX75" s="343"/>
      <c r="IWY75" s="343"/>
      <c r="IWZ75" s="151"/>
      <c r="IXA75" s="151"/>
      <c r="IXB75" s="151"/>
      <c r="IXC75" s="343"/>
      <c r="IXD75" s="343"/>
      <c r="IXE75" s="151"/>
      <c r="IXF75" s="151"/>
      <c r="IXG75" s="151"/>
      <c r="IXH75" s="343"/>
      <c r="IXI75" s="343"/>
      <c r="IXJ75" s="151"/>
      <c r="IXK75" s="151"/>
      <c r="IXL75" s="151"/>
      <c r="IXM75" s="343"/>
      <c r="IXN75" s="343"/>
      <c r="IXO75" s="151"/>
      <c r="IXP75" s="151"/>
      <c r="IXQ75" s="151"/>
      <c r="IXR75" s="343"/>
      <c r="IXS75" s="343"/>
      <c r="IXT75" s="151"/>
      <c r="IXU75" s="151"/>
      <c r="IXV75" s="151"/>
      <c r="IXW75" s="343"/>
      <c r="IXX75" s="343"/>
      <c r="IXY75" s="151"/>
      <c r="IXZ75" s="151"/>
      <c r="IYA75" s="151"/>
      <c r="IYB75" s="343"/>
      <c r="IYC75" s="343"/>
      <c r="IYD75" s="151"/>
      <c r="IYE75" s="151"/>
      <c r="IYF75" s="151"/>
      <c r="IYG75" s="343"/>
      <c r="IYH75" s="343"/>
      <c r="IYI75" s="151"/>
      <c r="IYJ75" s="151"/>
      <c r="IYK75" s="151"/>
      <c r="IYL75" s="343"/>
      <c r="IYM75" s="343"/>
      <c r="IYN75" s="151"/>
      <c r="IYO75" s="151"/>
      <c r="IYP75" s="151"/>
      <c r="IYQ75" s="343"/>
      <c r="IYR75" s="343"/>
      <c r="IYS75" s="151"/>
      <c r="IYT75" s="151"/>
      <c r="IYU75" s="151"/>
      <c r="IYV75" s="343"/>
      <c r="IYW75" s="343"/>
      <c r="IYX75" s="151"/>
      <c r="IYY75" s="151"/>
      <c r="IYZ75" s="151"/>
      <c r="IZA75" s="343"/>
      <c r="IZB75" s="343"/>
      <c r="IZC75" s="151"/>
      <c r="IZD75" s="151"/>
      <c r="IZE75" s="151"/>
      <c r="IZF75" s="343"/>
      <c r="IZG75" s="343"/>
      <c r="IZH75" s="151"/>
      <c r="IZI75" s="151"/>
      <c r="IZJ75" s="151"/>
      <c r="IZK75" s="343"/>
      <c r="IZL75" s="343"/>
      <c r="IZM75" s="151"/>
      <c r="IZN75" s="151"/>
      <c r="IZO75" s="151"/>
      <c r="IZP75" s="343"/>
      <c r="IZQ75" s="343"/>
      <c r="IZR75" s="151"/>
      <c r="IZS75" s="151"/>
      <c r="IZT75" s="151"/>
      <c r="IZU75" s="343"/>
      <c r="IZV75" s="343"/>
      <c r="IZW75" s="151"/>
      <c r="IZX75" s="151"/>
      <c r="IZY75" s="151"/>
      <c r="IZZ75" s="343"/>
      <c r="JAA75" s="343"/>
      <c r="JAB75" s="151"/>
      <c r="JAC75" s="151"/>
      <c r="JAD75" s="151"/>
      <c r="JAE75" s="343"/>
      <c r="JAF75" s="343"/>
      <c r="JAG75" s="151"/>
      <c r="JAH75" s="151"/>
      <c r="JAI75" s="151"/>
      <c r="JAJ75" s="343"/>
      <c r="JAK75" s="343"/>
      <c r="JAL75" s="151"/>
      <c r="JAM75" s="151"/>
      <c r="JAN75" s="151"/>
      <c r="JAO75" s="343"/>
      <c r="JAP75" s="343"/>
      <c r="JAQ75" s="151"/>
      <c r="JAR75" s="151"/>
      <c r="JAS75" s="151"/>
      <c r="JAT75" s="343"/>
      <c r="JAU75" s="343"/>
      <c r="JAV75" s="151"/>
      <c r="JAW75" s="151"/>
      <c r="JAX75" s="151"/>
      <c r="JAY75" s="343"/>
      <c r="JAZ75" s="343"/>
      <c r="JBA75" s="151"/>
      <c r="JBB75" s="151"/>
      <c r="JBC75" s="151"/>
      <c r="JBD75" s="343"/>
      <c r="JBE75" s="343"/>
      <c r="JBF75" s="151"/>
      <c r="JBG75" s="151"/>
      <c r="JBH75" s="151"/>
      <c r="JBI75" s="343"/>
      <c r="JBJ75" s="343"/>
      <c r="JBK75" s="151"/>
      <c r="JBL75" s="151"/>
      <c r="JBM75" s="151"/>
      <c r="JBN75" s="343"/>
      <c r="JBO75" s="343"/>
      <c r="JBP75" s="151"/>
      <c r="JBQ75" s="151"/>
      <c r="JBR75" s="151"/>
      <c r="JBS75" s="343"/>
      <c r="JBT75" s="343"/>
      <c r="JBU75" s="151"/>
      <c r="JBV75" s="151"/>
      <c r="JBW75" s="151"/>
      <c r="JBX75" s="343"/>
      <c r="JBY75" s="343"/>
      <c r="JBZ75" s="151"/>
      <c r="JCA75" s="151"/>
      <c r="JCB75" s="151"/>
      <c r="JCC75" s="343"/>
      <c r="JCD75" s="343"/>
      <c r="JCE75" s="151"/>
      <c r="JCF75" s="151"/>
      <c r="JCG75" s="151"/>
      <c r="JCH75" s="343"/>
      <c r="JCI75" s="343"/>
      <c r="JCJ75" s="151"/>
      <c r="JCK75" s="151"/>
      <c r="JCL75" s="151"/>
      <c r="JCM75" s="343"/>
      <c r="JCN75" s="343"/>
      <c r="JCO75" s="151"/>
      <c r="JCP75" s="151"/>
      <c r="JCQ75" s="151"/>
      <c r="JCR75" s="343"/>
      <c r="JCS75" s="343"/>
      <c r="JCT75" s="151"/>
      <c r="JCU75" s="151"/>
      <c r="JCV75" s="151"/>
      <c r="JCW75" s="343"/>
      <c r="JCX75" s="343"/>
      <c r="JCY75" s="151"/>
      <c r="JCZ75" s="151"/>
      <c r="JDA75" s="151"/>
      <c r="JDB75" s="343"/>
      <c r="JDC75" s="343"/>
      <c r="JDD75" s="151"/>
      <c r="JDE75" s="151"/>
      <c r="JDF75" s="151"/>
      <c r="JDG75" s="343"/>
      <c r="JDH75" s="343"/>
      <c r="JDI75" s="151"/>
      <c r="JDJ75" s="151"/>
      <c r="JDK75" s="151"/>
      <c r="JDL75" s="343"/>
      <c r="JDM75" s="343"/>
      <c r="JDN75" s="151"/>
      <c r="JDO75" s="151"/>
      <c r="JDP75" s="151"/>
      <c r="JDQ75" s="343"/>
      <c r="JDR75" s="343"/>
      <c r="JDS75" s="151"/>
      <c r="JDT75" s="151"/>
      <c r="JDU75" s="151"/>
      <c r="JDV75" s="343"/>
      <c r="JDW75" s="343"/>
      <c r="JDX75" s="151"/>
      <c r="JDY75" s="151"/>
      <c r="JDZ75" s="151"/>
      <c r="JEA75" s="343"/>
      <c r="JEB75" s="343"/>
      <c r="JEC75" s="151"/>
      <c r="JED75" s="151"/>
      <c r="JEE75" s="151"/>
      <c r="JEF75" s="343"/>
      <c r="JEG75" s="343"/>
      <c r="JEH75" s="151"/>
      <c r="JEI75" s="151"/>
      <c r="JEJ75" s="151"/>
      <c r="JEK75" s="343"/>
      <c r="JEL75" s="343"/>
      <c r="JEM75" s="151"/>
      <c r="JEN75" s="151"/>
      <c r="JEO75" s="151"/>
      <c r="JEP75" s="343"/>
      <c r="JEQ75" s="343"/>
      <c r="JER75" s="151"/>
      <c r="JES75" s="151"/>
      <c r="JET75" s="151"/>
      <c r="JEU75" s="343"/>
      <c r="JEV75" s="343"/>
      <c r="JEW75" s="151"/>
      <c r="JEX75" s="151"/>
      <c r="JEY75" s="151"/>
      <c r="JEZ75" s="343"/>
      <c r="JFA75" s="343"/>
      <c r="JFB75" s="151"/>
      <c r="JFC75" s="151"/>
      <c r="JFD75" s="151"/>
      <c r="JFE75" s="343"/>
      <c r="JFF75" s="343"/>
      <c r="JFG75" s="151"/>
      <c r="JFH75" s="151"/>
      <c r="JFI75" s="151"/>
      <c r="JFJ75" s="343"/>
      <c r="JFK75" s="343"/>
      <c r="JFL75" s="151"/>
      <c r="JFM75" s="151"/>
      <c r="JFN75" s="151"/>
      <c r="JFO75" s="343"/>
      <c r="JFP75" s="343"/>
      <c r="JFQ75" s="151"/>
      <c r="JFR75" s="151"/>
      <c r="JFS75" s="151"/>
      <c r="JFT75" s="343"/>
      <c r="JFU75" s="343"/>
      <c r="JFV75" s="151"/>
      <c r="JFW75" s="151"/>
      <c r="JFX75" s="151"/>
      <c r="JFY75" s="343"/>
      <c r="JFZ75" s="343"/>
      <c r="JGA75" s="151"/>
      <c r="JGB75" s="151"/>
      <c r="JGC75" s="151"/>
      <c r="JGD75" s="343"/>
      <c r="JGE75" s="343"/>
      <c r="JGF75" s="151"/>
      <c r="JGG75" s="151"/>
      <c r="JGH75" s="151"/>
      <c r="JGI75" s="343"/>
      <c r="JGJ75" s="343"/>
      <c r="JGK75" s="151"/>
      <c r="JGL75" s="151"/>
      <c r="JGM75" s="151"/>
      <c r="JGN75" s="343"/>
      <c r="JGO75" s="343"/>
      <c r="JGP75" s="151"/>
      <c r="JGQ75" s="151"/>
      <c r="JGR75" s="151"/>
      <c r="JGS75" s="343"/>
      <c r="JGT75" s="343"/>
      <c r="JGU75" s="151"/>
      <c r="JGV75" s="151"/>
      <c r="JGW75" s="151"/>
      <c r="JGX75" s="343"/>
      <c r="JGY75" s="343"/>
      <c r="JGZ75" s="151"/>
      <c r="JHA75" s="151"/>
      <c r="JHB75" s="151"/>
      <c r="JHC75" s="343"/>
      <c r="JHD75" s="343"/>
      <c r="JHE75" s="151"/>
      <c r="JHF75" s="151"/>
      <c r="JHG75" s="151"/>
      <c r="JHH75" s="343"/>
      <c r="JHI75" s="343"/>
      <c r="JHJ75" s="151"/>
      <c r="JHK75" s="151"/>
      <c r="JHL75" s="151"/>
      <c r="JHM75" s="343"/>
      <c r="JHN75" s="343"/>
      <c r="JHO75" s="151"/>
      <c r="JHP75" s="151"/>
      <c r="JHQ75" s="151"/>
      <c r="JHR75" s="343"/>
      <c r="JHS75" s="343"/>
      <c r="JHT75" s="151"/>
      <c r="JHU75" s="151"/>
      <c r="JHV75" s="151"/>
      <c r="JHW75" s="343"/>
      <c r="JHX75" s="343"/>
      <c r="JHY75" s="151"/>
      <c r="JHZ75" s="151"/>
      <c r="JIA75" s="151"/>
      <c r="JIB75" s="343"/>
      <c r="JIC75" s="343"/>
      <c r="JID75" s="151"/>
      <c r="JIE75" s="151"/>
      <c r="JIF75" s="151"/>
      <c r="JIG75" s="343"/>
      <c r="JIH75" s="343"/>
      <c r="JII75" s="151"/>
      <c r="JIJ75" s="151"/>
      <c r="JIK75" s="151"/>
      <c r="JIL75" s="343"/>
      <c r="JIM75" s="343"/>
      <c r="JIN75" s="151"/>
      <c r="JIO75" s="151"/>
      <c r="JIP75" s="151"/>
      <c r="JIQ75" s="343"/>
      <c r="JIR75" s="343"/>
      <c r="JIS75" s="151"/>
      <c r="JIT75" s="151"/>
      <c r="JIU75" s="151"/>
      <c r="JIV75" s="343"/>
      <c r="JIW75" s="343"/>
      <c r="JIX75" s="151"/>
      <c r="JIY75" s="151"/>
      <c r="JIZ75" s="151"/>
      <c r="JJA75" s="343"/>
      <c r="JJB75" s="343"/>
      <c r="JJC75" s="151"/>
      <c r="JJD75" s="151"/>
      <c r="JJE75" s="151"/>
      <c r="JJF75" s="343"/>
      <c r="JJG75" s="343"/>
      <c r="JJH75" s="151"/>
      <c r="JJI75" s="151"/>
      <c r="JJJ75" s="151"/>
      <c r="JJK75" s="343"/>
      <c r="JJL75" s="343"/>
      <c r="JJM75" s="151"/>
      <c r="JJN75" s="151"/>
      <c r="JJO75" s="151"/>
      <c r="JJP75" s="343"/>
      <c r="JJQ75" s="343"/>
      <c r="JJR75" s="151"/>
      <c r="JJS75" s="151"/>
      <c r="JJT75" s="151"/>
      <c r="JJU75" s="343"/>
      <c r="JJV75" s="343"/>
      <c r="JJW75" s="151"/>
      <c r="JJX75" s="151"/>
      <c r="JJY75" s="151"/>
      <c r="JJZ75" s="343"/>
      <c r="JKA75" s="343"/>
      <c r="JKB75" s="151"/>
      <c r="JKC75" s="151"/>
      <c r="JKD75" s="151"/>
      <c r="JKE75" s="343"/>
      <c r="JKF75" s="343"/>
      <c r="JKG75" s="151"/>
      <c r="JKH75" s="151"/>
      <c r="JKI75" s="151"/>
      <c r="JKJ75" s="343"/>
      <c r="JKK75" s="343"/>
      <c r="JKL75" s="151"/>
      <c r="JKM75" s="151"/>
      <c r="JKN75" s="151"/>
      <c r="JKO75" s="343"/>
      <c r="JKP75" s="343"/>
      <c r="JKQ75" s="151"/>
      <c r="JKR75" s="151"/>
      <c r="JKS75" s="151"/>
      <c r="JKT75" s="343"/>
      <c r="JKU75" s="343"/>
      <c r="JKV75" s="151"/>
      <c r="JKW75" s="151"/>
      <c r="JKX75" s="151"/>
      <c r="JKY75" s="343"/>
      <c r="JKZ75" s="343"/>
      <c r="JLA75" s="151"/>
      <c r="JLB75" s="151"/>
      <c r="JLC75" s="151"/>
      <c r="JLD75" s="343"/>
      <c r="JLE75" s="343"/>
      <c r="JLF75" s="151"/>
      <c r="JLG75" s="151"/>
      <c r="JLH75" s="151"/>
      <c r="JLI75" s="343"/>
      <c r="JLJ75" s="343"/>
      <c r="JLK75" s="151"/>
      <c r="JLL75" s="151"/>
      <c r="JLM75" s="151"/>
      <c r="JLN75" s="343"/>
      <c r="JLO75" s="343"/>
      <c r="JLP75" s="151"/>
      <c r="JLQ75" s="151"/>
      <c r="JLR75" s="151"/>
      <c r="JLS75" s="343"/>
      <c r="JLT75" s="343"/>
      <c r="JLU75" s="151"/>
      <c r="JLV75" s="151"/>
      <c r="JLW75" s="151"/>
      <c r="JLX75" s="343"/>
      <c r="JLY75" s="343"/>
      <c r="JLZ75" s="151"/>
      <c r="JMA75" s="151"/>
      <c r="JMB75" s="151"/>
      <c r="JMC75" s="343"/>
      <c r="JMD75" s="343"/>
      <c r="JME75" s="151"/>
      <c r="JMF75" s="151"/>
      <c r="JMG75" s="151"/>
      <c r="JMH75" s="343"/>
      <c r="JMI75" s="343"/>
      <c r="JMJ75" s="151"/>
      <c r="JMK75" s="151"/>
      <c r="JML75" s="151"/>
      <c r="JMM75" s="343"/>
      <c r="JMN75" s="343"/>
      <c r="JMO75" s="151"/>
      <c r="JMP75" s="151"/>
      <c r="JMQ75" s="151"/>
      <c r="JMR75" s="343"/>
      <c r="JMS75" s="343"/>
      <c r="JMT75" s="151"/>
      <c r="JMU75" s="151"/>
      <c r="JMV75" s="151"/>
      <c r="JMW75" s="343"/>
      <c r="JMX75" s="343"/>
      <c r="JMY75" s="151"/>
      <c r="JMZ75" s="151"/>
      <c r="JNA75" s="151"/>
      <c r="JNB75" s="343"/>
      <c r="JNC75" s="343"/>
      <c r="JND75" s="151"/>
      <c r="JNE75" s="151"/>
      <c r="JNF75" s="151"/>
      <c r="JNG75" s="343"/>
      <c r="JNH75" s="343"/>
      <c r="JNI75" s="151"/>
      <c r="JNJ75" s="151"/>
      <c r="JNK75" s="151"/>
      <c r="JNL75" s="343"/>
      <c r="JNM75" s="343"/>
      <c r="JNN75" s="151"/>
      <c r="JNO75" s="151"/>
      <c r="JNP75" s="151"/>
      <c r="JNQ75" s="343"/>
      <c r="JNR75" s="343"/>
      <c r="JNS75" s="151"/>
      <c r="JNT75" s="151"/>
      <c r="JNU75" s="151"/>
      <c r="JNV75" s="343"/>
      <c r="JNW75" s="343"/>
      <c r="JNX75" s="151"/>
      <c r="JNY75" s="151"/>
      <c r="JNZ75" s="151"/>
      <c r="JOA75" s="343"/>
      <c r="JOB75" s="343"/>
      <c r="JOC75" s="151"/>
      <c r="JOD75" s="151"/>
      <c r="JOE75" s="151"/>
      <c r="JOF75" s="343"/>
      <c r="JOG75" s="343"/>
      <c r="JOH75" s="151"/>
      <c r="JOI75" s="151"/>
      <c r="JOJ75" s="151"/>
      <c r="JOK75" s="343"/>
      <c r="JOL75" s="343"/>
      <c r="JOM75" s="151"/>
      <c r="JON75" s="151"/>
      <c r="JOO75" s="151"/>
      <c r="JOP75" s="343"/>
      <c r="JOQ75" s="343"/>
      <c r="JOR75" s="151"/>
      <c r="JOS75" s="151"/>
      <c r="JOT75" s="151"/>
      <c r="JOU75" s="343"/>
      <c r="JOV75" s="343"/>
      <c r="JOW75" s="151"/>
      <c r="JOX75" s="151"/>
      <c r="JOY75" s="151"/>
      <c r="JOZ75" s="343"/>
      <c r="JPA75" s="343"/>
      <c r="JPB75" s="151"/>
      <c r="JPC75" s="151"/>
      <c r="JPD75" s="151"/>
      <c r="JPE75" s="343"/>
      <c r="JPF75" s="343"/>
      <c r="JPG75" s="151"/>
      <c r="JPH75" s="151"/>
      <c r="JPI75" s="151"/>
      <c r="JPJ75" s="343"/>
      <c r="JPK75" s="343"/>
      <c r="JPL75" s="151"/>
      <c r="JPM75" s="151"/>
      <c r="JPN75" s="151"/>
      <c r="JPO75" s="343"/>
      <c r="JPP75" s="343"/>
      <c r="JPQ75" s="151"/>
      <c r="JPR75" s="151"/>
      <c r="JPS75" s="151"/>
      <c r="JPT75" s="343"/>
      <c r="JPU75" s="343"/>
      <c r="JPV75" s="151"/>
      <c r="JPW75" s="151"/>
      <c r="JPX75" s="151"/>
      <c r="JPY75" s="343"/>
      <c r="JPZ75" s="343"/>
      <c r="JQA75" s="151"/>
      <c r="JQB75" s="151"/>
      <c r="JQC75" s="151"/>
      <c r="JQD75" s="343"/>
      <c r="JQE75" s="343"/>
      <c r="JQF75" s="151"/>
      <c r="JQG75" s="151"/>
      <c r="JQH75" s="151"/>
      <c r="JQI75" s="343"/>
      <c r="JQJ75" s="343"/>
      <c r="JQK75" s="151"/>
      <c r="JQL75" s="151"/>
      <c r="JQM75" s="151"/>
      <c r="JQN75" s="343"/>
      <c r="JQO75" s="343"/>
      <c r="JQP75" s="151"/>
      <c r="JQQ75" s="151"/>
      <c r="JQR75" s="151"/>
      <c r="JQS75" s="343"/>
      <c r="JQT75" s="343"/>
      <c r="JQU75" s="151"/>
      <c r="JQV75" s="151"/>
      <c r="JQW75" s="151"/>
      <c r="JQX75" s="343"/>
      <c r="JQY75" s="343"/>
      <c r="JQZ75" s="151"/>
      <c r="JRA75" s="151"/>
      <c r="JRB75" s="151"/>
      <c r="JRC75" s="343"/>
      <c r="JRD75" s="343"/>
      <c r="JRE75" s="151"/>
      <c r="JRF75" s="151"/>
      <c r="JRG75" s="151"/>
      <c r="JRH75" s="343"/>
      <c r="JRI75" s="343"/>
      <c r="JRJ75" s="151"/>
      <c r="JRK75" s="151"/>
      <c r="JRL75" s="151"/>
      <c r="JRM75" s="343"/>
      <c r="JRN75" s="343"/>
      <c r="JRO75" s="151"/>
      <c r="JRP75" s="151"/>
      <c r="JRQ75" s="151"/>
      <c r="JRR75" s="343"/>
      <c r="JRS75" s="343"/>
      <c r="JRT75" s="151"/>
      <c r="JRU75" s="151"/>
      <c r="JRV75" s="151"/>
      <c r="JRW75" s="343"/>
      <c r="JRX75" s="343"/>
      <c r="JRY75" s="151"/>
      <c r="JRZ75" s="151"/>
      <c r="JSA75" s="151"/>
      <c r="JSB75" s="343"/>
      <c r="JSC75" s="343"/>
      <c r="JSD75" s="151"/>
      <c r="JSE75" s="151"/>
      <c r="JSF75" s="151"/>
      <c r="JSG75" s="343"/>
      <c r="JSH75" s="343"/>
      <c r="JSI75" s="151"/>
      <c r="JSJ75" s="151"/>
      <c r="JSK75" s="151"/>
      <c r="JSL75" s="343"/>
      <c r="JSM75" s="343"/>
      <c r="JSN75" s="151"/>
      <c r="JSO75" s="151"/>
      <c r="JSP75" s="151"/>
      <c r="JSQ75" s="343"/>
      <c r="JSR75" s="343"/>
      <c r="JSS75" s="151"/>
      <c r="JST75" s="151"/>
      <c r="JSU75" s="151"/>
      <c r="JSV75" s="343"/>
      <c r="JSW75" s="343"/>
      <c r="JSX75" s="151"/>
      <c r="JSY75" s="151"/>
      <c r="JSZ75" s="151"/>
      <c r="JTA75" s="343"/>
      <c r="JTB75" s="343"/>
      <c r="JTC75" s="151"/>
      <c r="JTD75" s="151"/>
      <c r="JTE75" s="151"/>
      <c r="JTF75" s="343"/>
      <c r="JTG75" s="343"/>
      <c r="JTH75" s="151"/>
      <c r="JTI75" s="151"/>
      <c r="JTJ75" s="151"/>
      <c r="JTK75" s="343"/>
      <c r="JTL75" s="343"/>
      <c r="JTM75" s="151"/>
      <c r="JTN75" s="151"/>
      <c r="JTO75" s="151"/>
      <c r="JTP75" s="343"/>
      <c r="JTQ75" s="343"/>
      <c r="JTR75" s="151"/>
      <c r="JTS75" s="151"/>
      <c r="JTT75" s="151"/>
      <c r="JTU75" s="343"/>
      <c r="JTV75" s="343"/>
      <c r="JTW75" s="151"/>
      <c r="JTX75" s="151"/>
      <c r="JTY75" s="151"/>
      <c r="JTZ75" s="343"/>
      <c r="JUA75" s="343"/>
      <c r="JUB75" s="151"/>
      <c r="JUC75" s="151"/>
      <c r="JUD75" s="151"/>
      <c r="JUE75" s="343"/>
      <c r="JUF75" s="343"/>
      <c r="JUG75" s="151"/>
      <c r="JUH75" s="151"/>
      <c r="JUI75" s="151"/>
      <c r="JUJ75" s="343"/>
      <c r="JUK75" s="343"/>
      <c r="JUL75" s="151"/>
      <c r="JUM75" s="151"/>
      <c r="JUN75" s="151"/>
      <c r="JUO75" s="343"/>
      <c r="JUP75" s="343"/>
      <c r="JUQ75" s="151"/>
      <c r="JUR75" s="151"/>
      <c r="JUS75" s="151"/>
      <c r="JUT75" s="343"/>
      <c r="JUU75" s="343"/>
      <c r="JUV75" s="151"/>
      <c r="JUW75" s="151"/>
      <c r="JUX75" s="151"/>
      <c r="JUY75" s="343"/>
      <c r="JUZ75" s="343"/>
      <c r="JVA75" s="151"/>
      <c r="JVB75" s="151"/>
      <c r="JVC75" s="151"/>
      <c r="JVD75" s="343"/>
      <c r="JVE75" s="343"/>
      <c r="JVF75" s="151"/>
      <c r="JVG75" s="151"/>
      <c r="JVH75" s="151"/>
      <c r="JVI75" s="343"/>
      <c r="JVJ75" s="343"/>
      <c r="JVK75" s="151"/>
      <c r="JVL75" s="151"/>
      <c r="JVM75" s="151"/>
      <c r="JVN75" s="343"/>
      <c r="JVO75" s="343"/>
      <c r="JVP75" s="151"/>
      <c r="JVQ75" s="151"/>
      <c r="JVR75" s="151"/>
      <c r="JVS75" s="343"/>
      <c r="JVT75" s="343"/>
      <c r="JVU75" s="151"/>
      <c r="JVV75" s="151"/>
      <c r="JVW75" s="151"/>
      <c r="JVX75" s="343"/>
      <c r="JVY75" s="343"/>
      <c r="JVZ75" s="151"/>
      <c r="JWA75" s="151"/>
      <c r="JWB75" s="151"/>
      <c r="JWC75" s="343"/>
      <c r="JWD75" s="343"/>
      <c r="JWE75" s="151"/>
      <c r="JWF75" s="151"/>
      <c r="JWG75" s="151"/>
      <c r="JWH75" s="343"/>
      <c r="JWI75" s="343"/>
      <c r="JWJ75" s="151"/>
      <c r="JWK75" s="151"/>
      <c r="JWL75" s="151"/>
      <c r="JWM75" s="343"/>
      <c r="JWN75" s="343"/>
      <c r="JWO75" s="151"/>
      <c r="JWP75" s="151"/>
      <c r="JWQ75" s="151"/>
      <c r="JWR75" s="343"/>
      <c r="JWS75" s="343"/>
      <c r="JWT75" s="151"/>
      <c r="JWU75" s="151"/>
      <c r="JWV75" s="151"/>
      <c r="JWW75" s="343"/>
      <c r="JWX75" s="343"/>
      <c r="JWY75" s="151"/>
      <c r="JWZ75" s="151"/>
      <c r="JXA75" s="151"/>
      <c r="JXB75" s="343"/>
      <c r="JXC75" s="343"/>
      <c r="JXD75" s="151"/>
      <c r="JXE75" s="151"/>
      <c r="JXF75" s="151"/>
      <c r="JXG75" s="343"/>
      <c r="JXH75" s="343"/>
      <c r="JXI75" s="151"/>
      <c r="JXJ75" s="151"/>
      <c r="JXK75" s="151"/>
      <c r="JXL75" s="343"/>
      <c r="JXM75" s="343"/>
      <c r="JXN75" s="151"/>
      <c r="JXO75" s="151"/>
      <c r="JXP75" s="151"/>
      <c r="JXQ75" s="343"/>
      <c r="JXR75" s="343"/>
      <c r="JXS75" s="151"/>
      <c r="JXT75" s="151"/>
      <c r="JXU75" s="151"/>
      <c r="JXV75" s="343"/>
      <c r="JXW75" s="343"/>
      <c r="JXX75" s="151"/>
      <c r="JXY75" s="151"/>
      <c r="JXZ75" s="151"/>
      <c r="JYA75" s="343"/>
      <c r="JYB75" s="343"/>
      <c r="JYC75" s="151"/>
      <c r="JYD75" s="151"/>
      <c r="JYE75" s="151"/>
      <c r="JYF75" s="343"/>
      <c r="JYG75" s="343"/>
      <c r="JYH75" s="151"/>
      <c r="JYI75" s="151"/>
      <c r="JYJ75" s="151"/>
      <c r="JYK75" s="343"/>
      <c r="JYL75" s="343"/>
      <c r="JYM75" s="151"/>
      <c r="JYN75" s="151"/>
      <c r="JYO75" s="151"/>
      <c r="JYP75" s="343"/>
      <c r="JYQ75" s="343"/>
      <c r="JYR75" s="151"/>
      <c r="JYS75" s="151"/>
      <c r="JYT75" s="151"/>
      <c r="JYU75" s="343"/>
      <c r="JYV75" s="343"/>
      <c r="JYW75" s="151"/>
      <c r="JYX75" s="151"/>
      <c r="JYY75" s="151"/>
      <c r="JYZ75" s="343"/>
      <c r="JZA75" s="343"/>
      <c r="JZB75" s="151"/>
      <c r="JZC75" s="151"/>
      <c r="JZD75" s="151"/>
      <c r="JZE75" s="343"/>
      <c r="JZF75" s="343"/>
      <c r="JZG75" s="151"/>
      <c r="JZH75" s="151"/>
      <c r="JZI75" s="151"/>
      <c r="JZJ75" s="343"/>
      <c r="JZK75" s="343"/>
      <c r="JZL75" s="151"/>
      <c r="JZM75" s="151"/>
      <c r="JZN75" s="151"/>
      <c r="JZO75" s="343"/>
      <c r="JZP75" s="343"/>
      <c r="JZQ75" s="151"/>
      <c r="JZR75" s="151"/>
      <c r="JZS75" s="151"/>
      <c r="JZT75" s="343"/>
      <c r="JZU75" s="343"/>
      <c r="JZV75" s="151"/>
      <c r="JZW75" s="151"/>
      <c r="JZX75" s="151"/>
      <c r="JZY75" s="343"/>
      <c r="JZZ75" s="343"/>
      <c r="KAA75" s="151"/>
      <c r="KAB75" s="151"/>
      <c r="KAC75" s="151"/>
      <c r="KAD75" s="343"/>
      <c r="KAE75" s="343"/>
      <c r="KAF75" s="151"/>
      <c r="KAG75" s="151"/>
      <c r="KAH75" s="151"/>
      <c r="KAI75" s="343"/>
      <c r="KAJ75" s="343"/>
      <c r="KAK75" s="151"/>
      <c r="KAL75" s="151"/>
      <c r="KAM75" s="151"/>
      <c r="KAN75" s="343"/>
      <c r="KAO75" s="343"/>
      <c r="KAP75" s="151"/>
      <c r="KAQ75" s="151"/>
      <c r="KAR75" s="151"/>
      <c r="KAS75" s="343"/>
      <c r="KAT75" s="343"/>
      <c r="KAU75" s="151"/>
      <c r="KAV75" s="151"/>
      <c r="KAW75" s="151"/>
      <c r="KAX75" s="343"/>
      <c r="KAY75" s="343"/>
      <c r="KAZ75" s="151"/>
      <c r="KBA75" s="151"/>
      <c r="KBB75" s="151"/>
      <c r="KBC75" s="343"/>
      <c r="KBD75" s="343"/>
      <c r="KBE75" s="151"/>
      <c r="KBF75" s="151"/>
      <c r="KBG75" s="151"/>
      <c r="KBH75" s="343"/>
      <c r="KBI75" s="343"/>
      <c r="KBJ75" s="151"/>
      <c r="KBK75" s="151"/>
      <c r="KBL75" s="151"/>
      <c r="KBM75" s="343"/>
      <c r="KBN75" s="343"/>
      <c r="KBO75" s="151"/>
      <c r="KBP75" s="151"/>
      <c r="KBQ75" s="151"/>
      <c r="KBR75" s="343"/>
      <c r="KBS75" s="343"/>
      <c r="KBT75" s="151"/>
      <c r="KBU75" s="151"/>
      <c r="KBV75" s="151"/>
      <c r="KBW75" s="343"/>
      <c r="KBX75" s="343"/>
      <c r="KBY75" s="151"/>
      <c r="KBZ75" s="151"/>
      <c r="KCA75" s="151"/>
      <c r="KCB75" s="343"/>
      <c r="KCC75" s="343"/>
      <c r="KCD75" s="151"/>
      <c r="KCE75" s="151"/>
      <c r="KCF75" s="151"/>
      <c r="KCG75" s="343"/>
      <c r="KCH75" s="343"/>
      <c r="KCI75" s="151"/>
      <c r="KCJ75" s="151"/>
      <c r="KCK75" s="151"/>
      <c r="KCL75" s="343"/>
      <c r="KCM75" s="343"/>
      <c r="KCN75" s="151"/>
      <c r="KCO75" s="151"/>
      <c r="KCP75" s="151"/>
      <c r="KCQ75" s="343"/>
      <c r="KCR75" s="343"/>
      <c r="KCS75" s="151"/>
      <c r="KCT75" s="151"/>
      <c r="KCU75" s="151"/>
      <c r="KCV75" s="343"/>
      <c r="KCW75" s="343"/>
      <c r="KCX75" s="151"/>
      <c r="KCY75" s="151"/>
      <c r="KCZ75" s="151"/>
      <c r="KDA75" s="343"/>
      <c r="KDB75" s="343"/>
      <c r="KDC75" s="151"/>
      <c r="KDD75" s="151"/>
      <c r="KDE75" s="151"/>
      <c r="KDF75" s="343"/>
      <c r="KDG75" s="343"/>
      <c r="KDH75" s="151"/>
      <c r="KDI75" s="151"/>
      <c r="KDJ75" s="151"/>
      <c r="KDK75" s="343"/>
      <c r="KDL75" s="343"/>
      <c r="KDM75" s="151"/>
      <c r="KDN75" s="151"/>
      <c r="KDO75" s="151"/>
      <c r="KDP75" s="343"/>
      <c r="KDQ75" s="343"/>
      <c r="KDR75" s="151"/>
      <c r="KDS75" s="151"/>
      <c r="KDT75" s="151"/>
      <c r="KDU75" s="343"/>
      <c r="KDV75" s="343"/>
      <c r="KDW75" s="151"/>
      <c r="KDX75" s="151"/>
      <c r="KDY75" s="151"/>
      <c r="KDZ75" s="343"/>
      <c r="KEA75" s="343"/>
      <c r="KEB75" s="151"/>
      <c r="KEC75" s="151"/>
      <c r="KED75" s="151"/>
      <c r="KEE75" s="343"/>
      <c r="KEF75" s="343"/>
      <c r="KEG75" s="151"/>
      <c r="KEH75" s="151"/>
      <c r="KEI75" s="151"/>
      <c r="KEJ75" s="343"/>
      <c r="KEK75" s="343"/>
      <c r="KEL75" s="151"/>
      <c r="KEM75" s="151"/>
      <c r="KEN75" s="151"/>
      <c r="KEO75" s="343"/>
      <c r="KEP75" s="343"/>
      <c r="KEQ75" s="151"/>
      <c r="KER75" s="151"/>
      <c r="KES75" s="151"/>
      <c r="KET75" s="343"/>
      <c r="KEU75" s="343"/>
      <c r="KEV75" s="151"/>
      <c r="KEW75" s="151"/>
      <c r="KEX75" s="151"/>
      <c r="KEY75" s="343"/>
      <c r="KEZ75" s="343"/>
      <c r="KFA75" s="151"/>
      <c r="KFB75" s="151"/>
      <c r="KFC75" s="151"/>
      <c r="KFD75" s="343"/>
      <c r="KFE75" s="343"/>
      <c r="KFF75" s="151"/>
      <c r="KFG75" s="151"/>
      <c r="KFH75" s="151"/>
      <c r="KFI75" s="343"/>
      <c r="KFJ75" s="343"/>
      <c r="KFK75" s="151"/>
      <c r="KFL75" s="151"/>
      <c r="KFM75" s="151"/>
      <c r="KFN75" s="343"/>
      <c r="KFO75" s="343"/>
      <c r="KFP75" s="151"/>
      <c r="KFQ75" s="151"/>
      <c r="KFR75" s="151"/>
      <c r="KFS75" s="343"/>
      <c r="KFT75" s="343"/>
      <c r="KFU75" s="151"/>
      <c r="KFV75" s="151"/>
      <c r="KFW75" s="151"/>
      <c r="KFX75" s="343"/>
      <c r="KFY75" s="343"/>
      <c r="KFZ75" s="151"/>
      <c r="KGA75" s="151"/>
      <c r="KGB75" s="151"/>
      <c r="KGC75" s="343"/>
      <c r="KGD75" s="343"/>
      <c r="KGE75" s="151"/>
      <c r="KGF75" s="151"/>
      <c r="KGG75" s="151"/>
      <c r="KGH75" s="343"/>
      <c r="KGI75" s="343"/>
      <c r="KGJ75" s="151"/>
      <c r="KGK75" s="151"/>
      <c r="KGL75" s="151"/>
      <c r="KGM75" s="343"/>
      <c r="KGN75" s="343"/>
      <c r="KGO75" s="151"/>
      <c r="KGP75" s="151"/>
      <c r="KGQ75" s="151"/>
      <c r="KGR75" s="343"/>
      <c r="KGS75" s="343"/>
      <c r="KGT75" s="151"/>
      <c r="KGU75" s="151"/>
      <c r="KGV75" s="151"/>
      <c r="KGW75" s="343"/>
      <c r="KGX75" s="343"/>
      <c r="KGY75" s="151"/>
      <c r="KGZ75" s="151"/>
      <c r="KHA75" s="151"/>
      <c r="KHB75" s="343"/>
      <c r="KHC75" s="343"/>
      <c r="KHD75" s="151"/>
      <c r="KHE75" s="151"/>
      <c r="KHF75" s="151"/>
      <c r="KHG75" s="343"/>
      <c r="KHH75" s="343"/>
      <c r="KHI75" s="151"/>
      <c r="KHJ75" s="151"/>
      <c r="KHK75" s="151"/>
      <c r="KHL75" s="343"/>
      <c r="KHM75" s="343"/>
      <c r="KHN75" s="151"/>
      <c r="KHO75" s="151"/>
      <c r="KHP75" s="151"/>
      <c r="KHQ75" s="343"/>
      <c r="KHR75" s="343"/>
      <c r="KHS75" s="151"/>
      <c r="KHT75" s="151"/>
      <c r="KHU75" s="151"/>
      <c r="KHV75" s="343"/>
      <c r="KHW75" s="343"/>
      <c r="KHX75" s="151"/>
      <c r="KHY75" s="151"/>
      <c r="KHZ75" s="151"/>
      <c r="KIA75" s="343"/>
      <c r="KIB75" s="343"/>
      <c r="KIC75" s="151"/>
      <c r="KID75" s="151"/>
      <c r="KIE75" s="151"/>
      <c r="KIF75" s="343"/>
      <c r="KIG75" s="343"/>
      <c r="KIH75" s="151"/>
      <c r="KII75" s="151"/>
      <c r="KIJ75" s="151"/>
      <c r="KIK75" s="343"/>
      <c r="KIL75" s="343"/>
      <c r="KIM75" s="151"/>
      <c r="KIN75" s="151"/>
      <c r="KIO75" s="151"/>
      <c r="KIP75" s="343"/>
      <c r="KIQ75" s="343"/>
      <c r="KIR75" s="151"/>
      <c r="KIS75" s="151"/>
      <c r="KIT75" s="151"/>
      <c r="KIU75" s="343"/>
      <c r="KIV75" s="343"/>
      <c r="KIW75" s="151"/>
      <c r="KIX75" s="151"/>
      <c r="KIY75" s="151"/>
      <c r="KIZ75" s="343"/>
      <c r="KJA75" s="343"/>
      <c r="KJB75" s="151"/>
      <c r="KJC75" s="151"/>
      <c r="KJD75" s="151"/>
      <c r="KJE75" s="343"/>
      <c r="KJF75" s="343"/>
      <c r="KJG75" s="151"/>
      <c r="KJH75" s="151"/>
      <c r="KJI75" s="151"/>
      <c r="KJJ75" s="343"/>
      <c r="KJK75" s="343"/>
      <c r="KJL75" s="151"/>
      <c r="KJM75" s="151"/>
      <c r="KJN75" s="151"/>
      <c r="KJO75" s="343"/>
      <c r="KJP75" s="343"/>
      <c r="KJQ75" s="151"/>
      <c r="KJR75" s="151"/>
      <c r="KJS75" s="151"/>
      <c r="KJT75" s="343"/>
      <c r="KJU75" s="343"/>
      <c r="KJV75" s="151"/>
      <c r="KJW75" s="151"/>
      <c r="KJX75" s="151"/>
      <c r="KJY75" s="343"/>
      <c r="KJZ75" s="343"/>
      <c r="KKA75" s="151"/>
      <c r="KKB75" s="151"/>
      <c r="KKC75" s="151"/>
      <c r="KKD75" s="343"/>
      <c r="KKE75" s="343"/>
      <c r="KKF75" s="151"/>
      <c r="KKG75" s="151"/>
      <c r="KKH75" s="151"/>
      <c r="KKI75" s="343"/>
      <c r="KKJ75" s="343"/>
      <c r="KKK75" s="151"/>
      <c r="KKL75" s="151"/>
      <c r="KKM75" s="151"/>
      <c r="KKN75" s="343"/>
      <c r="KKO75" s="343"/>
      <c r="KKP75" s="151"/>
      <c r="KKQ75" s="151"/>
      <c r="KKR75" s="151"/>
      <c r="KKS75" s="343"/>
      <c r="KKT75" s="343"/>
      <c r="KKU75" s="151"/>
      <c r="KKV75" s="151"/>
      <c r="KKW75" s="151"/>
      <c r="KKX75" s="343"/>
      <c r="KKY75" s="343"/>
      <c r="KKZ75" s="151"/>
      <c r="KLA75" s="151"/>
      <c r="KLB75" s="151"/>
      <c r="KLC75" s="343"/>
      <c r="KLD75" s="343"/>
      <c r="KLE75" s="151"/>
      <c r="KLF75" s="151"/>
      <c r="KLG75" s="151"/>
      <c r="KLH75" s="343"/>
      <c r="KLI75" s="343"/>
      <c r="KLJ75" s="151"/>
      <c r="KLK75" s="151"/>
      <c r="KLL75" s="151"/>
      <c r="KLM75" s="343"/>
      <c r="KLN75" s="343"/>
      <c r="KLO75" s="151"/>
      <c r="KLP75" s="151"/>
      <c r="KLQ75" s="151"/>
      <c r="KLR75" s="343"/>
      <c r="KLS75" s="343"/>
      <c r="KLT75" s="151"/>
      <c r="KLU75" s="151"/>
      <c r="KLV75" s="151"/>
      <c r="KLW75" s="343"/>
      <c r="KLX75" s="343"/>
      <c r="KLY75" s="151"/>
      <c r="KLZ75" s="151"/>
      <c r="KMA75" s="151"/>
      <c r="KMB75" s="343"/>
      <c r="KMC75" s="343"/>
      <c r="KMD75" s="151"/>
      <c r="KME75" s="151"/>
      <c r="KMF75" s="151"/>
      <c r="KMG75" s="343"/>
      <c r="KMH75" s="343"/>
      <c r="KMI75" s="151"/>
      <c r="KMJ75" s="151"/>
      <c r="KMK75" s="151"/>
      <c r="KML75" s="343"/>
      <c r="KMM75" s="343"/>
      <c r="KMN75" s="151"/>
      <c r="KMO75" s="151"/>
      <c r="KMP75" s="151"/>
      <c r="KMQ75" s="343"/>
      <c r="KMR75" s="343"/>
      <c r="KMS75" s="151"/>
      <c r="KMT75" s="151"/>
      <c r="KMU75" s="151"/>
      <c r="KMV75" s="343"/>
      <c r="KMW75" s="343"/>
      <c r="KMX75" s="151"/>
      <c r="KMY75" s="151"/>
      <c r="KMZ75" s="151"/>
      <c r="KNA75" s="343"/>
      <c r="KNB75" s="343"/>
      <c r="KNC75" s="151"/>
      <c r="KND75" s="151"/>
      <c r="KNE75" s="151"/>
      <c r="KNF75" s="343"/>
      <c r="KNG75" s="343"/>
      <c r="KNH75" s="151"/>
      <c r="KNI75" s="151"/>
      <c r="KNJ75" s="151"/>
      <c r="KNK75" s="343"/>
      <c r="KNL75" s="343"/>
      <c r="KNM75" s="151"/>
      <c r="KNN75" s="151"/>
      <c r="KNO75" s="151"/>
      <c r="KNP75" s="343"/>
      <c r="KNQ75" s="343"/>
      <c r="KNR75" s="151"/>
      <c r="KNS75" s="151"/>
      <c r="KNT75" s="151"/>
      <c r="KNU75" s="343"/>
      <c r="KNV75" s="343"/>
      <c r="KNW75" s="151"/>
      <c r="KNX75" s="151"/>
      <c r="KNY75" s="151"/>
      <c r="KNZ75" s="343"/>
      <c r="KOA75" s="343"/>
      <c r="KOB75" s="151"/>
      <c r="KOC75" s="151"/>
      <c r="KOD75" s="151"/>
      <c r="KOE75" s="343"/>
      <c r="KOF75" s="343"/>
      <c r="KOG75" s="151"/>
      <c r="KOH75" s="151"/>
      <c r="KOI75" s="151"/>
      <c r="KOJ75" s="343"/>
      <c r="KOK75" s="343"/>
      <c r="KOL75" s="151"/>
      <c r="KOM75" s="151"/>
      <c r="KON75" s="151"/>
      <c r="KOO75" s="343"/>
      <c r="KOP75" s="343"/>
      <c r="KOQ75" s="151"/>
      <c r="KOR75" s="151"/>
      <c r="KOS75" s="151"/>
      <c r="KOT75" s="343"/>
      <c r="KOU75" s="343"/>
      <c r="KOV75" s="151"/>
      <c r="KOW75" s="151"/>
      <c r="KOX75" s="151"/>
      <c r="KOY75" s="343"/>
      <c r="KOZ75" s="343"/>
      <c r="KPA75" s="151"/>
      <c r="KPB75" s="151"/>
      <c r="KPC75" s="151"/>
      <c r="KPD75" s="343"/>
      <c r="KPE75" s="343"/>
      <c r="KPF75" s="151"/>
      <c r="KPG75" s="151"/>
      <c r="KPH75" s="151"/>
      <c r="KPI75" s="343"/>
      <c r="KPJ75" s="343"/>
      <c r="KPK75" s="151"/>
      <c r="KPL75" s="151"/>
      <c r="KPM75" s="151"/>
      <c r="KPN75" s="343"/>
      <c r="KPO75" s="343"/>
      <c r="KPP75" s="151"/>
      <c r="KPQ75" s="151"/>
      <c r="KPR75" s="151"/>
      <c r="KPS75" s="343"/>
      <c r="KPT75" s="343"/>
      <c r="KPU75" s="151"/>
      <c r="KPV75" s="151"/>
      <c r="KPW75" s="151"/>
      <c r="KPX75" s="343"/>
      <c r="KPY75" s="343"/>
      <c r="KPZ75" s="151"/>
      <c r="KQA75" s="151"/>
      <c r="KQB75" s="151"/>
      <c r="KQC75" s="343"/>
      <c r="KQD75" s="343"/>
      <c r="KQE75" s="151"/>
      <c r="KQF75" s="151"/>
      <c r="KQG75" s="151"/>
      <c r="KQH75" s="343"/>
      <c r="KQI75" s="343"/>
      <c r="KQJ75" s="151"/>
      <c r="KQK75" s="151"/>
      <c r="KQL75" s="151"/>
      <c r="KQM75" s="343"/>
      <c r="KQN75" s="343"/>
      <c r="KQO75" s="151"/>
      <c r="KQP75" s="151"/>
      <c r="KQQ75" s="151"/>
      <c r="KQR75" s="343"/>
      <c r="KQS75" s="343"/>
      <c r="KQT75" s="151"/>
      <c r="KQU75" s="151"/>
      <c r="KQV75" s="151"/>
      <c r="KQW75" s="343"/>
      <c r="KQX75" s="343"/>
      <c r="KQY75" s="151"/>
      <c r="KQZ75" s="151"/>
      <c r="KRA75" s="151"/>
      <c r="KRB75" s="343"/>
      <c r="KRC75" s="343"/>
      <c r="KRD75" s="151"/>
      <c r="KRE75" s="151"/>
      <c r="KRF75" s="151"/>
      <c r="KRG75" s="343"/>
      <c r="KRH75" s="343"/>
      <c r="KRI75" s="151"/>
      <c r="KRJ75" s="151"/>
      <c r="KRK75" s="151"/>
      <c r="KRL75" s="343"/>
      <c r="KRM75" s="343"/>
      <c r="KRN75" s="151"/>
      <c r="KRO75" s="151"/>
      <c r="KRP75" s="151"/>
      <c r="KRQ75" s="343"/>
      <c r="KRR75" s="343"/>
      <c r="KRS75" s="151"/>
      <c r="KRT75" s="151"/>
      <c r="KRU75" s="151"/>
      <c r="KRV75" s="343"/>
      <c r="KRW75" s="343"/>
      <c r="KRX75" s="151"/>
      <c r="KRY75" s="151"/>
      <c r="KRZ75" s="151"/>
      <c r="KSA75" s="343"/>
      <c r="KSB75" s="343"/>
      <c r="KSC75" s="151"/>
      <c r="KSD75" s="151"/>
      <c r="KSE75" s="151"/>
      <c r="KSF75" s="343"/>
      <c r="KSG75" s="343"/>
      <c r="KSH75" s="151"/>
      <c r="KSI75" s="151"/>
      <c r="KSJ75" s="151"/>
      <c r="KSK75" s="343"/>
      <c r="KSL75" s="343"/>
      <c r="KSM75" s="151"/>
      <c r="KSN75" s="151"/>
      <c r="KSO75" s="151"/>
      <c r="KSP75" s="343"/>
      <c r="KSQ75" s="343"/>
      <c r="KSR75" s="151"/>
      <c r="KSS75" s="151"/>
      <c r="KST75" s="151"/>
      <c r="KSU75" s="343"/>
      <c r="KSV75" s="343"/>
      <c r="KSW75" s="151"/>
      <c r="KSX75" s="151"/>
      <c r="KSY75" s="151"/>
      <c r="KSZ75" s="343"/>
      <c r="KTA75" s="343"/>
      <c r="KTB75" s="151"/>
      <c r="KTC75" s="151"/>
      <c r="KTD75" s="151"/>
      <c r="KTE75" s="343"/>
      <c r="KTF75" s="343"/>
      <c r="KTG75" s="151"/>
      <c r="KTH75" s="151"/>
      <c r="KTI75" s="151"/>
      <c r="KTJ75" s="343"/>
      <c r="KTK75" s="343"/>
      <c r="KTL75" s="151"/>
      <c r="KTM75" s="151"/>
      <c r="KTN75" s="151"/>
      <c r="KTO75" s="343"/>
      <c r="KTP75" s="343"/>
      <c r="KTQ75" s="151"/>
      <c r="KTR75" s="151"/>
      <c r="KTS75" s="151"/>
      <c r="KTT75" s="343"/>
      <c r="KTU75" s="343"/>
      <c r="KTV75" s="151"/>
      <c r="KTW75" s="151"/>
      <c r="KTX75" s="151"/>
      <c r="KTY75" s="343"/>
      <c r="KTZ75" s="343"/>
      <c r="KUA75" s="151"/>
      <c r="KUB75" s="151"/>
      <c r="KUC75" s="151"/>
      <c r="KUD75" s="343"/>
      <c r="KUE75" s="343"/>
      <c r="KUF75" s="151"/>
      <c r="KUG75" s="151"/>
      <c r="KUH75" s="151"/>
      <c r="KUI75" s="343"/>
      <c r="KUJ75" s="343"/>
      <c r="KUK75" s="151"/>
      <c r="KUL75" s="151"/>
      <c r="KUM75" s="151"/>
      <c r="KUN75" s="343"/>
      <c r="KUO75" s="343"/>
      <c r="KUP75" s="151"/>
      <c r="KUQ75" s="151"/>
      <c r="KUR75" s="151"/>
      <c r="KUS75" s="343"/>
      <c r="KUT75" s="343"/>
      <c r="KUU75" s="151"/>
      <c r="KUV75" s="151"/>
      <c r="KUW75" s="151"/>
      <c r="KUX75" s="343"/>
      <c r="KUY75" s="343"/>
      <c r="KUZ75" s="151"/>
      <c r="KVA75" s="151"/>
      <c r="KVB75" s="151"/>
      <c r="KVC75" s="343"/>
      <c r="KVD75" s="343"/>
      <c r="KVE75" s="151"/>
      <c r="KVF75" s="151"/>
      <c r="KVG75" s="151"/>
      <c r="KVH75" s="343"/>
      <c r="KVI75" s="343"/>
      <c r="KVJ75" s="151"/>
      <c r="KVK75" s="151"/>
      <c r="KVL75" s="151"/>
      <c r="KVM75" s="343"/>
      <c r="KVN75" s="343"/>
      <c r="KVO75" s="151"/>
      <c r="KVP75" s="151"/>
      <c r="KVQ75" s="151"/>
      <c r="KVR75" s="343"/>
      <c r="KVS75" s="343"/>
      <c r="KVT75" s="151"/>
      <c r="KVU75" s="151"/>
      <c r="KVV75" s="151"/>
      <c r="KVW75" s="343"/>
      <c r="KVX75" s="343"/>
      <c r="KVY75" s="151"/>
      <c r="KVZ75" s="151"/>
      <c r="KWA75" s="151"/>
      <c r="KWB75" s="343"/>
      <c r="KWC75" s="343"/>
      <c r="KWD75" s="151"/>
      <c r="KWE75" s="151"/>
      <c r="KWF75" s="151"/>
      <c r="KWG75" s="343"/>
      <c r="KWH75" s="343"/>
      <c r="KWI75" s="151"/>
      <c r="KWJ75" s="151"/>
      <c r="KWK75" s="151"/>
      <c r="KWL75" s="343"/>
      <c r="KWM75" s="343"/>
      <c r="KWN75" s="151"/>
      <c r="KWO75" s="151"/>
      <c r="KWP75" s="151"/>
      <c r="KWQ75" s="343"/>
      <c r="KWR75" s="343"/>
      <c r="KWS75" s="151"/>
      <c r="KWT75" s="151"/>
      <c r="KWU75" s="151"/>
      <c r="KWV75" s="343"/>
      <c r="KWW75" s="343"/>
      <c r="KWX75" s="151"/>
      <c r="KWY75" s="151"/>
      <c r="KWZ75" s="151"/>
      <c r="KXA75" s="343"/>
      <c r="KXB75" s="343"/>
      <c r="KXC75" s="151"/>
      <c r="KXD75" s="151"/>
      <c r="KXE75" s="151"/>
      <c r="KXF75" s="343"/>
      <c r="KXG75" s="343"/>
      <c r="KXH75" s="151"/>
      <c r="KXI75" s="151"/>
      <c r="KXJ75" s="151"/>
      <c r="KXK75" s="343"/>
      <c r="KXL75" s="343"/>
      <c r="KXM75" s="151"/>
      <c r="KXN75" s="151"/>
      <c r="KXO75" s="151"/>
      <c r="KXP75" s="343"/>
      <c r="KXQ75" s="343"/>
      <c r="KXR75" s="151"/>
      <c r="KXS75" s="151"/>
      <c r="KXT75" s="151"/>
      <c r="KXU75" s="343"/>
      <c r="KXV75" s="343"/>
      <c r="KXW75" s="151"/>
      <c r="KXX75" s="151"/>
      <c r="KXY75" s="151"/>
      <c r="KXZ75" s="343"/>
      <c r="KYA75" s="343"/>
      <c r="KYB75" s="151"/>
      <c r="KYC75" s="151"/>
      <c r="KYD75" s="151"/>
      <c r="KYE75" s="343"/>
      <c r="KYF75" s="343"/>
      <c r="KYG75" s="151"/>
      <c r="KYH75" s="151"/>
      <c r="KYI75" s="151"/>
      <c r="KYJ75" s="343"/>
      <c r="KYK75" s="343"/>
      <c r="KYL75" s="151"/>
      <c r="KYM75" s="151"/>
      <c r="KYN75" s="151"/>
      <c r="KYO75" s="343"/>
      <c r="KYP75" s="343"/>
      <c r="KYQ75" s="151"/>
      <c r="KYR75" s="151"/>
      <c r="KYS75" s="151"/>
      <c r="KYT75" s="343"/>
      <c r="KYU75" s="343"/>
      <c r="KYV75" s="151"/>
      <c r="KYW75" s="151"/>
      <c r="KYX75" s="151"/>
      <c r="KYY75" s="343"/>
      <c r="KYZ75" s="343"/>
      <c r="KZA75" s="151"/>
      <c r="KZB75" s="151"/>
      <c r="KZC75" s="151"/>
      <c r="KZD75" s="343"/>
      <c r="KZE75" s="343"/>
      <c r="KZF75" s="151"/>
      <c r="KZG75" s="151"/>
      <c r="KZH75" s="151"/>
      <c r="KZI75" s="343"/>
      <c r="KZJ75" s="343"/>
      <c r="KZK75" s="151"/>
      <c r="KZL75" s="151"/>
      <c r="KZM75" s="151"/>
      <c r="KZN75" s="343"/>
      <c r="KZO75" s="343"/>
      <c r="KZP75" s="151"/>
      <c r="KZQ75" s="151"/>
      <c r="KZR75" s="151"/>
      <c r="KZS75" s="343"/>
      <c r="KZT75" s="343"/>
      <c r="KZU75" s="151"/>
      <c r="KZV75" s="151"/>
      <c r="KZW75" s="151"/>
      <c r="KZX75" s="343"/>
      <c r="KZY75" s="343"/>
      <c r="KZZ75" s="151"/>
      <c r="LAA75" s="151"/>
      <c r="LAB75" s="151"/>
      <c r="LAC75" s="343"/>
      <c r="LAD75" s="343"/>
      <c r="LAE75" s="151"/>
      <c r="LAF75" s="151"/>
      <c r="LAG75" s="151"/>
      <c r="LAH75" s="343"/>
      <c r="LAI75" s="343"/>
      <c r="LAJ75" s="151"/>
      <c r="LAK75" s="151"/>
      <c r="LAL75" s="151"/>
      <c r="LAM75" s="343"/>
      <c r="LAN75" s="343"/>
      <c r="LAO75" s="151"/>
      <c r="LAP75" s="151"/>
      <c r="LAQ75" s="151"/>
      <c r="LAR75" s="343"/>
      <c r="LAS75" s="343"/>
      <c r="LAT75" s="151"/>
      <c r="LAU75" s="151"/>
      <c r="LAV75" s="151"/>
      <c r="LAW75" s="343"/>
      <c r="LAX75" s="343"/>
      <c r="LAY75" s="151"/>
      <c r="LAZ75" s="151"/>
      <c r="LBA75" s="151"/>
      <c r="LBB75" s="343"/>
      <c r="LBC75" s="343"/>
      <c r="LBD75" s="151"/>
      <c r="LBE75" s="151"/>
      <c r="LBF75" s="151"/>
      <c r="LBG75" s="343"/>
      <c r="LBH75" s="343"/>
      <c r="LBI75" s="151"/>
      <c r="LBJ75" s="151"/>
      <c r="LBK75" s="151"/>
      <c r="LBL75" s="343"/>
      <c r="LBM75" s="343"/>
      <c r="LBN75" s="151"/>
      <c r="LBO75" s="151"/>
      <c r="LBP75" s="151"/>
      <c r="LBQ75" s="343"/>
      <c r="LBR75" s="343"/>
      <c r="LBS75" s="151"/>
      <c r="LBT75" s="151"/>
      <c r="LBU75" s="151"/>
      <c r="LBV75" s="343"/>
      <c r="LBW75" s="343"/>
      <c r="LBX75" s="151"/>
      <c r="LBY75" s="151"/>
      <c r="LBZ75" s="151"/>
      <c r="LCA75" s="343"/>
      <c r="LCB75" s="343"/>
      <c r="LCC75" s="151"/>
      <c r="LCD75" s="151"/>
      <c r="LCE75" s="151"/>
      <c r="LCF75" s="343"/>
      <c r="LCG75" s="343"/>
      <c r="LCH75" s="151"/>
      <c r="LCI75" s="151"/>
      <c r="LCJ75" s="151"/>
      <c r="LCK75" s="343"/>
      <c r="LCL75" s="343"/>
      <c r="LCM75" s="151"/>
      <c r="LCN75" s="151"/>
      <c r="LCO75" s="151"/>
      <c r="LCP75" s="343"/>
      <c r="LCQ75" s="343"/>
      <c r="LCR75" s="151"/>
      <c r="LCS75" s="151"/>
      <c r="LCT75" s="151"/>
      <c r="LCU75" s="343"/>
      <c r="LCV75" s="343"/>
      <c r="LCW75" s="151"/>
      <c r="LCX75" s="151"/>
      <c r="LCY75" s="151"/>
      <c r="LCZ75" s="343"/>
      <c r="LDA75" s="343"/>
      <c r="LDB75" s="151"/>
      <c r="LDC75" s="151"/>
      <c r="LDD75" s="151"/>
      <c r="LDE75" s="343"/>
      <c r="LDF75" s="343"/>
      <c r="LDG75" s="151"/>
      <c r="LDH75" s="151"/>
      <c r="LDI75" s="151"/>
      <c r="LDJ75" s="343"/>
      <c r="LDK75" s="343"/>
      <c r="LDL75" s="151"/>
      <c r="LDM75" s="151"/>
      <c r="LDN75" s="151"/>
      <c r="LDO75" s="343"/>
      <c r="LDP75" s="343"/>
      <c r="LDQ75" s="151"/>
      <c r="LDR75" s="151"/>
      <c r="LDS75" s="151"/>
      <c r="LDT75" s="343"/>
      <c r="LDU75" s="343"/>
      <c r="LDV75" s="151"/>
      <c r="LDW75" s="151"/>
      <c r="LDX75" s="151"/>
      <c r="LDY75" s="343"/>
      <c r="LDZ75" s="343"/>
      <c r="LEA75" s="151"/>
      <c r="LEB75" s="151"/>
      <c r="LEC75" s="151"/>
      <c r="LED75" s="343"/>
      <c r="LEE75" s="343"/>
      <c r="LEF75" s="151"/>
      <c r="LEG75" s="151"/>
      <c r="LEH75" s="151"/>
      <c r="LEI75" s="343"/>
      <c r="LEJ75" s="343"/>
      <c r="LEK75" s="151"/>
      <c r="LEL75" s="151"/>
      <c r="LEM75" s="151"/>
      <c r="LEN75" s="343"/>
      <c r="LEO75" s="343"/>
      <c r="LEP75" s="151"/>
      <c r="LEQ75" s="151"/>
      <c r="LER75" s="151"/>
      <c r="LES75" s="343"/>
      <c r="LET75" s="343"/>
      <c r="LEU75" s="151"/>
      <c r="LEV75" s="151"/>
      <c r="LEW75" s="151"/>
      <c r="LEX75" s="343"/>
      <c r="LEY75" s="343"/>
      <c r="LEZ75" s="151"/>
      <c r="LFA75" s="151"/>
      <c r="LFB75" s="151"/>
      <c r="LFC75" s="343"/>
      <c r="LFD75" s="343"/>
      <c r="LFE75" s="151"/>
      <c r="LFF75" s="151"/>
      <c r="LFG75" s="151"/>
      <c r="LFH75" s="343"/>
      <c r="LFI75" s="343"/>
      <c r="LFJ75" s="151"/>
      <c r="LFK75" s="151"/>
      <c r="LFL75" s="151"/>
      <c r="LFM75" s="343"/>
      <c r="LFN75" s="343"/>
      <c r="LFO75" s="151"/>
      <c r="LFP75" s="151"/>
      <c r="LFQ75" s="151"/>
      <c r="LFR75" s="343"/>
      <c r="LFS75" s="343"/>
      <c r="LFT75" s="151"/>
      <c r="LFU75" s="151"/>
      <c r="LFV75" s="151"/>
      <c r="LFW75" s="343"/>
      <c r="LFX75" s="343"/>
      <c r="LFY75" s="151"/>
      <c r="LFZ75" s="151"/>
      <c r="LGA75" s="151"/>
      <c r="LGB75" s="343"/>
      <c r="LGC75" s="343"/>
      <c r="LGD75" s="151"/>
      <c r="LGE75" s="151"/>
      <c r="LGF75" s="151"/>
      <c r="LGG75" s="343"/>
      <c r="LGH75" s="343"/>
      <c r="LGI75" s="151"/>
      <c r="LGJ75" s="151"/>
      <c r="LGK75" s="151"/>
      <c r="LGL75" s="343"/>
      <c r="LGM75" s="343"/>
      <c r="LGN75" s="151"/>
      <c r="LGO75" s="151"/>
      <c r="LGP75" s="151"/>
      <c r="LGQ75" s="343"/>
      <c r="LGR75" s="343"/>
      <c r="LGS75" s="151"/>
      <c r="LGT75" s="151"/>
      <c r="LGU75" s="151"/>
      <c r="LGV75" s="343"/>
      <c r="LGW75" s="343"/>
      <c r="LGX75" s="151"/>
      <c r="LGY75" s="151"/>
      <c r="LGZ75" s="151"/>
      <c r="LHA75" s="343"/>
      <c r="LHB75" s="343"/>
      <c r="LHC75" s="151"/>
      <c r="LHD75" s="151"/>
      <c r="LHE75" s="151"/>
      <c r="LHF75" s="343"/>
      <c r="LHG75" s="343"/>
      <c r="LHH75" s="151"/>
      <c r="LHI75" s="151"/>
      <c r="LHJ75" s="151"/>
      <c r="LHK75" s="343"/>
      <c r="LHL75" s="343"/>
      <c r="LHM75" s="151"/>
      <c r="LHN75" s="151"/>
      <c r="LHO75" s="151"/>
      <c r="LHP75" s="343"/>
      <c r="LHQ75" s="343"/>
      <c r="LHR75" s="151"/>
      <c r="LHS75" s="151"/>
      <c r="LHT75" s="151"/>
      <c r="LHU75" s="343"/>
      <c r="LHV75" s="343"/>
      <c r="LHW75" s="151"/>
      <c r="LHX75" s="151"/>
      <c r="LHY75" s="151"/>
      <c r="LHZ75" s="343"/>
      <c r="LIA75" s="343"/>
      <c r="LIB75" s="151"/>
      <c r="LIC75" s="151"/>
      <c r="LID75" s="151"/>
      <c r="LIE75" s="343"/>
      <c r="LIF75" s="343"/>
      <c r="LIG75" s="151"/>
      <c r="LIH75" s="151"/>
      <c r="LII75" s="151"/>
      <c r="LIJ75" s="343"/>
      <c r="LIK75" s="343"/>
      <c r="LIL75" s="151"/>
      <c r="LIM75" s="151"/>
      <c r="LIN75" s="151"/>
      <c r="LIO75" s="343"/>
      <c r="LIP75" s="343"/>
      <c r="LIQ75" s="151"/>
      <c r="LIR75" s="151"/>
      <c r="LIS75" s="151"/>
      <c r="LIT75" s="343"/>
      <c r="LIU75" s="343"/>
      <c r="LIV75" s="151"/>
      <c r="LIW75" s="151"/>
      <c r="LIX75" s="151"/>
      <c r="LIY75" s="343"/>
      <c r="LIZ75" s="343"/>
      <c r="LJA75" s="151"/>
      <c r="LJB75" s="151"/>
      <c r="LJC75" s="151"/>
      <c r="LJD75" s="343"/>
      <c r="LJE75" s="343"/>
      <c r="LJF75" s="151"/>
      <c r="LJG75" s="151"/>
      <c r="LJH75" s="151"/>
      <c r="LJI75" s="343"/>
      <c r="LJJ75" s="343"/>
      <c r="LJK75" s="151"/>
      <c r="LJL75" s="151"/>
      <c r="LJM75" s="151"/>
      <c r="LJN75" s="343"/>
      <c r="LJO75" s="343"/>
      <c r="LJP75" s="151"/>
      <c r="LJQ75" s="151"/>
      <c r="LJR75" s="151"/>
      <c r="LJS75" s="343"/>
      <c r="LJT75" s="343"/>
      <c r="LJU75" s="151"/>
      <c r="LJV75" s="151"/>
      <c r="LJW75" s="151"/>
      <c r="LJX75" s="343"/>
      <c r="LJY75" s="343"/>
      <c r="LJZ75" s="151"/>
      <c r="LKA75" s="151"/>
      <c r="LKB75" s="151"/>
      <c r="LKC75" s="343"/>
      <c r="LKD75" s="343"/>
      <c r="LKE75" s="151"/>
      <c r="LKF75" s="151"/>
      <c r="LKG75" s="151"/>
      <c r="LKH75" s="343"/>
      <c r="LKI75" s="343"/>
      <c r="LKJ75" s="151"/>
      <c r="LKK75" s="151"/>
      <c r="LKL75" s="151"/>
      <c r="LKM75" s="343"/>
      <c r="LKN75" s="343"/>
      <c r="LKO75" s="151"/>
      <c r="LKP75" s="151"/>
      <c r="LKQ75" s="151"/>
      <c r="LKR75" s="343"/>
      <c r="LKS75" s="343"/>
      <c r="LKT75" s="151"/>
      <c r="LKU75" s="151"/>
      <c r="LKV75" s="151"/>
      <c r="LKW75" s="343"/>
      <c r="LKX75" s="343"/>
      <c r="LKY75" s="151"/>
      <c r="LKZ75" s="151"/>
      <c r="LLA75" s="151"/>
      <c r="LLB75" s="343"/>
      <c r="LLC75" s="343"/>
      <c r="LLD75" s="151"/>
      <c r="LLE75" s="151"/>
      <c r="LLF75" s="151"/>
      <c r="LLG75" s="343"/>
      <c r="LLH75" s="343"/>
      <c r="LLI75" s="151"/>
      <c r="LLJ75" s="151"/>
      <c r="LLK75" s="151"/>
      <c r="LLL75" s="343"/>
      <c r="LLM75" s="343"/>
      <c r="LLN75" s="151"/>
      <c r="LLO75" s="151"/>
      <c r="LLP75" s="151"/>
      <c r="LLQ75" s="343"/>
      <c r="LLR75" s="343"/>
      <c r="LLS75" s="151"/>
      <c r="LLT75" s="151"/>
      <c r="LLU75" s="151"/>
      <c r="LLV75" s="343"/>
      <c r="LLW75" s="343"/>
      <c r="LLX75" s="151"/>
      <c r="LLY75" s="151"/>
      <c r="LLZ75" s="151"/>
      <c r="LMA75" s="343"/>
      <c r="LMB75" s="343"/>
      <c r="LMC75" s="151"/>
      <c r="LMD75" s="151"/>
      <c r="LME75" s="151"/>
      <c r="LMF75" s="343"/>
      <c r="LMG75" s="343"/>
      <c r="LMH75" s="151"/>
      <c r="LMI75" s="151"/>
      <c r="LMJ75" s="151"/>
      <c r="LMK75" s="343"/>
      <c r="LML75" s="343"/>
      <c r="LMM75" s="151"/>
      <c r="LMN75" s="151"/>
      <c r="LMO75" s="151"/>
      <c r="LMP75" s="343"/>
      <c r="LMQ75" s="343"/>
      <c r="LMR75" s="151"/>
      <c r="LMS75" s="151"/>
      <c r="LMT75" s="151"/>
      <c r="LMU75" s="343"/>
      <c r="LMV75" s="343"/>
      <c r="LMW75" s="151"/>
      <c r="LMX75" s="151"/>
      <c r="LMY75" s="151"/>
      <c r="LMZ75" s="343"/>
      <c r="LNA75" s="343"/>
      <c r="LNB75" s="151"/>
      <c r="LNC75" s="151"/>
      <c r="LND75" s="151"/>
      <c r="LNE75" s="343"/>
      <c r="LNF75" s="343"/>
      <c r="LNG75" s="151"/>
      <c r="LNH75" s="151"/>
      <c r="LNI75" s="151"/>
      <c r="LNJ75" s="343"/>
      <c r="LNK75" s="343"/>
      <c r="LNL75" s="151"/>
      <c r="LNM75" s="151"/>
      <c r="LNN75" s="151"/>
      <c r="LNO75" s="343"/>
      <c r="LNP75" s="343"/>
      <c r="LNQ75" s="151"/>
      <c r="LNR75" s="151"/>
      <c r="LNS75" s="151"/>
      <c r="LNT75" s="343"/>
      <c r="LNU75" s="343"/>
      <c r="LNV75" s="151"/>
      <c r="LNW75" s="151"/>
      <c r="LNX75" s="151"/>
      <c r="LNY75" s="343"/>
      <c r="LNZ75" s="343"/>
      <c r="LOA75" s="151"/>
      <c r="LOB75" s="151"/>
      <c r="LOC75" s="151"/>
      <c r="LOD75" s="343"/>
      <c r="LOE75" s="343"/>
      <c r="LOF75" s="151"/>
      <c r="LOG75" s="151"/>
      <c r="LOH75" s="151"/>
      <c r="LOI75" s="343"/>
      <c r="LOJ75" s="343"/>
      <c r="LOK75" s="151"/>
      <c r="LOL75" s="151"/>
      <c r="LOM75" s="151"/>
      <c r="LON75" s="343"/>
      <c r="LOO75" s="343"/>
      <c r="LOP75" s="151"/>
      <c r="LOQ75" s="151"/>
      <c r="LOR75" s="151"/>
      <c r="LOS75" s="343"/>
      <c r="LOT75" s="343"/>
      <c r="LOU75" s="151"/>
      <c r="LOV75" s="151"/>
      <c r="LOW75" s="151"/>
      <c r="LOX75" s="343"/>
      <c r="LOY75" s="343"/>
      <c r="LOZ75" s="151"/>
      <c r="LPA75" s="151"/>
      <c r="LPB75" s="151"/>
      <c r="LPC75" s="343"/>
      <c r="LPD75" s="343"/>
      <c r="LPE75" s="151"/>
      <c r="LPF75" s="151"/>
      <c r="LPG75" s="151"/>
      <c r="LPH75" s="343"/>
      <c r="LPI75" s="343"/>
      <c r="LPJ75" s="151"/>
      <c r="LPK75" s="151"/>
      <c r="LPL75" s="151"/>
      <c r="LPM75" s="343"/>
      <c r="LPN75" s="343"/>
      <c r="LPO75" s="151"/>
      <c r="LPP75" s="151"/>
      <c r="LPQ75" s="151"/>
      <c r="LPR75" s="343"/>
      <c r="LPS75" s="343"/>
      <c r="LPT75" s="151"/>
      <c r="LPU75" s="151"/>
      <c r="LPV75" s="151"/>
      <c r="LPW75" s="343"/>
      <c r="LPX75" s="343"/>
      <c r="LPY75" s="151"/>
      <c r="LPZ75" s="151"/>
      <c r="LQA75" s="151"/>
      <c r="LQB75" s="343"/>
      <c r="LQC75" s="343"/>
      <c r="LQD75" s="151"/>
      <c r="LQE75" s="151"/>
      <c r="LQF75" s="151"/>
      <c r="LQG75" s="343"/>
      <c r="LQH75" s="343"/>
      <c r="LQI75" s="151"/>
      <c r="LQJ75" s="151"/>
      <c r="LQK75" s="151"/>
      <c r="LQL75" s="343"/>
      <c r="LQM75" s="343"/>
      <c r="LQN75" s="151"/>
      <c r="LQO75" s="151"/>
      <c r="LQP75" s="151"/>
      <c r="LQQ75" s="343"/>
      <c r="LQR75" s="343"/>
      <c r="LQS75" s="151"/>
      <c r="LQT75" s="151"/>
      <c r="LQU75" s="151"/>
      <c r="LQV75" s="343"/>
      <c r="LQW75" s="343"/>
      <c r="LQX75" s="151"/>
      <c r="LQY75" s="151"/>
      <c r="LQZ75" s="151"/>
      <c r="LRA75" s="343"/>
      <c r="LRB75" s="343"/>
      <c r="LRC75" s="151"/>
      <c r="LRD75" s="151"/>
      <c r="LRE75" s="151"/>
      <c r="LRF75" s="343"/>
      <c r="LRG75" s="343"/>
      <c r="LRH75" s="151"/>
      <c r="LRI75" s="151"/>
      <c r="LRJ75" s="151"/>
      <c r="LRK75" s="343"/>
      <c r="LRL75" s="343"/>
      <c r="LRM75" s="151"/>
      <c r="LRN75" s="151"/>
      <c r="LRO75" s="151"/>
      <c r="LRP75" s="343"/>
      <c r="LRQ75" s="343"/>
      <c r="LRR75" s="151"/>
      <c r="LRS75" s="151"/>
      <c r="LRT75" s="151"/>
      <c r="LRU75" s="343"/>
      <c r="LRV75" s="343"/>
      <c r="LRW75" s="151"/>
      <c r="LRX75" s="151"/>
      <c r="LRY75" s="151"/>
      <c r="LRZ75" s="343"/>
      <c r="LSA75" s="343"/>
      <c r="LSB75" s="151"/>
      <c r="LSC75" s="151"/>
      <c r="LSD75" s="151"/>
      <c r="LSE75" s="343"/>
      <c r="LSF75" s="343"/>
      <c r="LSG75" s="151"/>
      <c r="LSH75" s="151"/>
      <c r="LSI75" s="151"/>
      <c r="LSJ75" s="343"/>
      <c r="LSK75" s="343"/>
      <c r="LSL75" s="151"/>
      <c r="LSM75" s="151"/>
      <c r="LSN75" s="151"/>
      <c r="LSO75" s="343"/>
      <c r="LSP75" s="343"/>
      <c r="LSQ75" s="151"/>
      <c r="LSR75" s="151"/>
      <c r="LSS75" s="151"/>
      <c r="LST75" s="343"/>
      <c r="LSU75" s="343"/>
      <c r="LSV75" s="151"/>
      <c r="LSW75" s="151"/>
      <c r="LSX75" s="151"/>
      <c r="LSY75" s="343"/>
      <c r="LSZ75" s="343"/>
      <c r="LTA75" s="151"/>
      <c r="LTB75" s="151"/>
      <c r="LTC75" s="151"/>
      <c r="LTD75" s="343"/>
      <c r="LTE75" s="343"/>
      <c r="LTF75" s="151"/>
      <c r="LTG75" s="151"/>
      <c r="LTH75" s="151"/>
      <c r="LTI75" s="343"/>
      <c r="LTJ75" s="343"/>
      <c r="LTK75" s="151"/>
      <c r="LTL75" s="151"/>
      <c r="LTM75" s="151"/>
      <c r="LTN75" s="343"/>
      <c r="LTO75" s="343"/>
      <c r="LTP75" s="151"/>
      <c r="LTQ75" s="151"/>
      <c r="LTR75" s="151"/>
      <c r="LTS75" s="343"/>
      <c r="LTT75" s="343"/>
      <c r="LTU75" s="151"/>
      <c r="LTV75" s="151"/>
      <c r="LTW75" s="151"/>
      <c r="LTX75" s="343"/>
      <c r="LTY75" s="343"/>
      <c r="LTZ75" s="151"/>
      <c r="LUA75" s="151"/>
      <c r="LUB75" s="151"/>
      <c r="LUC75" s="343"/>
      <c r="LUD75" s="343"/>
      <c r="LUE75" s="151"/>
      <c r="LUF75" s="151"/>
      <c r="LUG75" s="151"/>
      <c r="LUH75" s="343"/>
      <c r="LUI75" s="343"/>
      <c r="LUJ75" s="151"/>
      <c r="LUK75" s="151"/>
      <c r="LUL75" s="151"/>
      <c r="LUM75" s="343"/>
      <c r="LUN75" s="343"/>
      <c r="LUO75" s="151"/>
      <c r="LUP75" s="151"/>
      <c r="LUQ75" s="151"/>
      <c r="LUR75" s="343"/>
      <c r="LUS75" s="343"/>
      <c r="LUT75" s="151"/>
      <c r="LUU75" s="151"/>
      <c r="LUV75" s="151"/>
      <c r="LUW75" s="343"/>
      <c r="LUX75" s="343"/>
      <c r="LUY75" s="151"/>
      <c r="LUZ75" s="151"/>
      <c r="LVA75" s="151"/>
      <c r="LVB75" s="343"/>
      <c r="LVC75" s="343"/>
      <c r="LVD75" s="151"/>
      <c r="LVE75" s="151"/>
      <c r="LVF75" s="151"/>
      <c r="LVG75" s="343"/>
      <c r="LVH75" s="343"/>
      <c r="LVI75" s="151"/>
      <c r="LVJ75" s="151"/>
      <c r="LVK75" s="151"/>
      <c r="LVL75" s="343"/>
      <c r="LVM75" s="343"/>
      <c r="LVN75" s="151"/>
      <c r="LVO75" s="151"/>
      <c r="LVP75" s="151"/>
      <c r="LVQ75" s="343"/>
      <c r="LVR75" s="343"/>
      <c r="LVS75" s="151"/>
      <c r="LVT75" s="151"/>
      <c r="LVU75" s="151"/>
      <c r="LVV75" s="343"/>
      <c r="LVW75" s="343"/>
      <c r="LVX75" s="151"/>
      <c r="LVY75" s="151"/>
      <c r="LVZ75" s="151"/>
      <c r="LWA75" s="343"/>
      <c r="LWB75" s="343"/>
      <c r="LWC75" s="151"/>
      <c r="LWD75" s="151"/>
      <c r="LWE75" s="151"/>
      <c r="LWF75" s="343"/>
      <c r="LWG75" s="343"/>
      <c r="LWH75" s="151"/>
      <c r="LWI75" s="151"/>
      <c r="LWJ75" s="151"/>
      <c r="LWK75" s="343"/>
      <c r="LWL75" s="343"/>
      <c r="LWM75" s="151"/>
      <c r="LWN75" s="151"/>
      <c r="LWO75" s="151"/>
      <c r="LWP75" s="343"/>
      <c r="LWQ75" s="343"/>
      <c r="LWR75" s="151"/>
      <c r="LWS75" s="151"/>
      <c r="LWT75" s="151"/>
      <c r="LWU75" s="343"/>
      <c r="LWV75" s="343"/>
      <c r="LWW75" s="151"/>
      <c r="LWX75" s="151"/>
      <c r="LWY75" s="151"/>
      <c r="LWZ75" s="343"/>
      <c r="LXA75" s="343"/>
      <c r="LXB75" s="151"/>
      <c r="LXC75" s="151"/>
      <c r="LXD75" s="151"/>
      <c r="LXE75" s="343"/>
      <c r="LXF75" s="343"/>
      <c r="LXG75" s="151"/>
      <c r="LXH75" s="151"/>
      <c r="LXI75" s="151"/>
      <c r="LXJ75" s="343"/>
      <c r="LXK75" s="343"/>
      <c r="LXL75" s="151"/>
      <c r="LXM75" s="151"/>
      <c r="LXN75" s="151"/>
      <c r="LXO75" s="343"/>
      <c r="LXP75" s="343"/>
      <c r="LXQ75" s="151"/>
      <c r="LXR75" s="151"/>
      <c r="LXS75" s="151"/>
      <c r="LXT75" s="343"/>
      <c r="LXU75" s="343"/>
      <c r="LXV75" s="151"/>
      <c r="LXW75" s="151"/>
      <c r="LXX75" s="151"/>
      <c r="LXY75" s="343"/>
      <c r="LXZ75" s="343"/>
      <c r="LYA75" s="151"/>
      <c r="LYB75" s="151"/>
      <c r="LYC75" s="151"/>
      <c r="LYD75" s="343"/>
      <c r="LYE75" s="343"/>
      <c r="LYF75" s="151"/>
      <c r="LYG75" s="151"/>
      <c r="LYH75" s="151"/>
      <c r="LYI75" s="343"/>
      <c r="LYJ75" s="343"/>
      <c r="LYK75" s="151"/>
      <c r="LYL75" s="151"/>
      <c r="LYM75" s="151"/>
      <c r="LYN75" s="343"/>
      <c r="LYO75" s="343"/>
      <c r="LYP75" s="151"/>
      <c r="LYQ75" s="151"/>
      <c r="LYR75" s="151"/>
      <c r="LYS75" s="343"/>
      <c r="LYT75" s="343"/>
      <c r="LYU75" s="151"/>
      <c r="LYV75" s="151"/>
      <c r="LYW75" s="151"/>
      <c r="LYX75" s="343"/>
      <c r="LYY75" s="343"/>
      <c r="LYZ75" s="151"/>
      <c r="LZA75" s="151"/>
      <c r="LZB75" s="151"/>
      <c r="LZC75" s="343"/>
      <c r="LZD75" s="343"/>
      <c r="LZE75" s="151"/>
      <c r="LZF75" s="151"/>
      <c r="LZG75" s="151"/>
      <c r="LZH75" s="343"/>
      <c r="LZI75" s="343"/>
      <c r="LZJ75" s="151"/>
      <c r="LZK75" s="151"/>
      <c r="LZL75" s="151"/>
      <c r="LZM75" s="343"/>
      <c r="LZN75" s="343"/>
      <c r="LZO75" s="151"/>
      <c r="LZP75" s="151"/>
      <c r="LZQ75" s="151"/>
      <c r="LZR75" s="343"/>
      <c r="LZS75" s="343"/>
      <c r="LZT75" s="151"/>
      <c r="LZU75" s="151"/>
      <c r="LZV75" s="151"/>
      <c r="LZW75" s="343"/>
      <c r="LZX75" s="343"/>
      <c r="LZY75" s="151"/>
      <c r="LZZ75" s="151"/>
      <c r="MAA75" s="151"/>
      <c r="MAB75" s="343"/>
      <c r="MAC75" s="343"/>
      <c r="MAD75" s="151"/>
      <c r="MAE75" s="151"/>
      <c r="MAF75" s="151"/>
      <c r="MAG75" s="343"/>
      <c r="MAH75" s="343"/>
      <c r="MAI75" s="151"/>
      <c r="MAJ75" s="151"/>
      <c r="MAK75" s="151"/>
      <c r="MAL75" s="343"/>
      <c r="MAM75" s="343"/>
      <c r="MAN75" s="151"/>
      <c r="MAO75" s="151"/>
      <c r="MAP75" s="151"/>
      <c r="MAQ75" s="343"/>
      <c r="MAR75" s="343"/>
      <c r="MAS75" s="151"/>
      <c r="MAT75" s="151"/>
      <c r="MAU75" s="151"/>
      <c r="MAV75" s="343"/>
      <c r="MAW75" s="343"/>
      <c r="MAX75" s="151"/>
      <c r="MAY75" s="151"/>
      <c r="MAZ75" s="151"/>
      <c r="MBA75" s="343"/>
      <c r="MBB75" s="343"/>
      <c r="MBC75" s="151"/>
      <c r="MBD75" s="151"/>
      <c r="MBE75" s="151"/>
      <c r="MBF75" s="343"/>
      <c r="MBG75" s="343"/>
      <c r="MBH75" s="151"/>
      <c r="MBI75" s="151"/>
      <c r="MBJ75" s="151"/>
      <c r="MBK75" s="343"/>
      <c r="MBL75" s="343"/>
      <c r="MBM75" s="151"/>
      <c r="MBN75" s="151"/>
      <c r="MBO75" s="151"/>
      <c r="MBP75" s="343"/>
      <c r="MBQ75" s="343"/>
      <c r="MBR75" s="151"/>
      <c r="MBS75" s="151"/>
      <c r="MBT75" s="151"/>
      <c r="MBU75" s="343"/>
      <c r="MBV75" s="343"/>
      <c r="MBW75" s="151"/>
      <c r="MBX75" s="151"/>
      <c r="MBY75" s="151"/>
      <c r="MBZ75" s="343"/>
      <c r="MCA75" s="343"/>
      <c r="MCB75" s="151"/>
      <c r="MCC75" s="151"/>
      <c r="MCD75" s="151"/>
      <c r="MCE75" s="343"/>
      <c r="MCF75" s="343"/>
      <c r="MCG75" s="151"/>
      <c r="MCH75" s="151"/>
      <c r="MCI75" s="151"/>
      <c r="MCJ75" s="343"/>
      <c r="MCK75" s="343"/>
      <c r="MCL75" s="151"/>
      <c r="MCM75" s="151"/>
      <c r="MCN75" s="151"/>
      <c r="MCO75" s="343"/>
      <c r="MCP75" s="343"/>
      <c r="MCQ75" s="151"/>
      <c r="MCR75" s="151"/>
      <c r="MCS75" s="151"/>
      <c r="MCT75" s="343"/>
      <c r="MCU75" s="343"/>
      <c r="MCV75" s="151"/>
      <c r="MCW75" s="151"/>
      <c r="MCX75" s="151"/>
      <c r="MCY75" s="343"/>
      <c r="MCZ75" s="343"/>
      <c r="MDA75" s="151"/>
      <c r="MDB75" s="151"/>
      <c r="MDC75" s="151"/>
      <c r="MDD75" s="343"/>
      <c r="MDE75" s="343"/>
      <c r="MDF75" s="151"/>
      <c r="MDG75" s="151"/>
      <c r="MDH75" s="151"/>
      <c r="MDI75" s="343"/>
      <c r="MDJ75" s="343"/>
      <c r="MDK75" s="151"/>
      <c r="MDL75" s="151"/>
      <c r="MDM75" s="151"/>
      <c r="MDN75" s="343"/>
      <c r="MDO75" s="343"/>
      <c r="MDP75" s="151"/>
      <c r="MDQ75" s="151"/>
      <c r="MDR75" s="151"/>
      <c r="MDS75" s="343"/>
      <c r="MDT75" s="343"/>
      <c r="MDU75" s="151"/>
      <c r="MDV75" s="151"/>
      <c r="MDW75" s="151"/>
      <c r="MDX75" s="343"/>
      <c r="MDY75" s="343"/>
      <c r="MDZ75" s="151"/>
      <c r="MEA75" s="151"/>
      <c r="MEB75" s="151"/>
      <c r="MEC75" s="343"/>
      <c r="MED75" s="343"/>
      <c r="MEE75" s="151"/>
      <c r="MEF75" s="151"/>
      <c r="MEG75" s="151"/>
      <c r="MEH75" s="343"/>
      <c r="MEI75" s="343"/>
      <c r="MEJ75" s="151"/>
      <c r="MEK75" s="151"/>
      <c r="MEL75" s="151"/>
      <c r="MEM75" s="343"/>
      <c r="MEN75" s="343"/>
      <c r="MEO75" s="151"/>
      <c r="MEP75" s="151"/>
      <c r="MEQ75" s="151"/>
      <c r="MER75" s="343"/>
      <c r="MES75" s="343"/>
      <c r="MET75" s="151"/>
      <c r="MEU75" s="151"/>
      <c r="MEV75" s="151"/>
      <c r="MEW75" s="343"/>
      <c r="MEX75" s="343"/>
      <c r="MEY75" s="151"/>
      <c r="MEZ75" s="151"/>
      <c r="MFA75" s="151"/>
      <c r="MFB75" s="343"/>
      <c r="MFC75" s="343"/>
      <c r="MFD75" s="151"/>
      <c r="MFE75" s="151"/>
      <c r="MFF75" s="151"/>
      <c r="MFG75" s="343"/>
      <c r="MFH75" s="343"/>
      <c r="MFI75" s="151"/>
      <c r="MFJ75" s="151"/>
      <c r="MFK75" s="151"/>
      <c r="MFL75" s="343"/>
      <c r="MFM75" s="343"/>
      <c r="MFN75" s="151"/>
      <c r="MFO75" s="151"/>
      <c r="MFP75" s="151"/>
      <c r="MFQ75" s="343"/>
      <c r="MFR75" s="343"/>
      <c r="MFS75" s="151"/>
      <c r="MFT75" s="151"/>
      <c r="MFU75" s="151"/>
      <c r="MFV75" s="343"/>
      <c r="MFW75" s="343"/>
      <c r="MFX75" s="151"/>
      <c r="MFY75" s="151"/>
      <c r="MFZ75" s="151"/>
      <c r="MGA75" s="343"/>
      <c r="MGB75" s="343"/>
      <c r="MGC75" s="151"/>
      <c r="MGD75" s="151"/>
      <c r="MGE75" s="151"/>
      <c r="MGF75" s="343"/>
      <c r="MGG75" s="343"/>
      <c r="MGH75" s="151"/>
      <c r="MGI75" s="151"/>
      <c r="MGJ75" s="151"/>
      <c r="MGK75" s="343"/>
      <c r="MGL75" s="343"/>
      <c r="MGM75" s="151"/>
      <c r="MGN75" s="151"/>
      <c r="MGO75" s="151"/>
      <c r="MGP75" s="343"/>
      <c r="MGQ75" s="343"/>
      <c r="MGR75" s="151"/>
      <c r="MGS75" s="151"/>
      <c r="MGT75" s="151"/>
      <c r="MGU75" s="343"/>
      <c r="MGV75" s="343"/>
      <c r="MGW75" s="151"/>
      <c r="MGX75" s="151"/>
      <c r="MGY75" s="151"/>
      <c r="MGZ75" s="343"/>
      <c r="MHA75" s="343"/>
      <c r="MHB75" s="151"/>
      <c r="MHC75" s="151"/>
      <c r="MHD75" s="151"/>
      <c r="MHE75" s="343"/>
      <c r="MHF75" s="343"/>
      <c r="MHG75" s="151"/>
      <c r="MHH75" s="151"/>
      <c r="MHI75" s="151"/>
      <c r="MHJ75" s="343"/>
      <c r="MHK75" s="343"/>
      <c r="MHL75" s="151"/>
      <c r="MHM75" s="151"/>
      <c r="MHN75" s="151"/>
      <c r="MHO75" s="343"/>
      <c r="MHP75" s="343"/>
      <c r="MHQ75" s="151"/>
      <c r="MHR75" s="151"/>
      <c r="MHS75" s="151"/>
      <c r="MHT75" s="343"/>
      <c r="MHU75" s="343"/>
      <c r="MHV75" s="151"/>
      <c r="MHW75" s="151"/>
      <c r="MHX75" s="151"/>
      <c r="MHY75" s="343"/>
      <c r="MHZ75" s="343"/>
      <c r="MIA75" s="151"/>
      <c r="MIB75" s="151"/>
      <c r="MIC75" s="151"/>
      <c r="MID75" s="343"/>
      <c r="MIE75" s="343"/>
      <c r="MIF75" s="151"/>
      <c r="MIG75" s="151"/>
      <c r="MIH75" s="151"/>
      <c r="MII75" s="343"/>
      <c r="MIJ75" s="343"/>
      <c r="MIK75" s="151"/>
      <c r="MIL75" s="151"/>
      <c r="MIM75" s="151"/>
      <c r="MIN75" s="343"/>
      <c r="MIO75" s="343"/>
      <c r="MIP75" s="151"/>
      <c r="MIQ75" s="151"/>
      <c r="MIR75" s="151"/>
      <c r="MIS75" s="343"/>
      <c r="MIT75" s="343"/>
      <c r="MIU75" s="151"/>
      <c r="MIV75" s="151"/>
      <c r="MIW75" s="151"/>
      <c r="MIX75" s="343"/>
      <c r="MIY75" s="343"/>
      <c r="MIZ75" s="151"/>
      <c r="MJA75" s="151"/>
      <c r="MJB75" s="151"/>
      <c r="MJC75" s="343"/>
      <c r="MJD75" s="343"/>
      <c r="MJE75" s="151"/>
      <c r="MJF75" s="151"/>
      <c r="MJG75" s="151"/>
      <c r="MJH75" s="343"/>
      <c r="MJI75" s="343"/>
      <c r="MJJ75" s="151"/>
      <c r="MJK75" s="151"/>
      <c r="MJL75" s="151"/>
      <c r="MJM75" s="343"/>
      <c r="MJN75" s="343"/>
      <c r="MJO75" s="151"/>
      <c r="MJP75" s="151"/>
      <c r="MJQ75" s="151"/>
      <c r="MJR75" s="343"/>
      <c r="MJS75" s="343"/>
      <c r="MJT75" s="151"/>
      <c r="MJU75" s="151"/>
      <c r="MJV75" s="151"/>
      <c r="MJW75" s="343"/>
      <c r="MJX75" s="343"/>
      <c r="MJY75" s="151"/>
      <c r="MJZ75" s="151"/>
      <c r="MKA75" s="151"/>
      <c r="MKB75" s="343"/>
      <c r="MKC75" s="343"/>
      <c r="MKD75" s="151"/>
      <c r="MKE75" s="151"/>
      <c r="MKF75" s="151"/>
      <c r="MKG75" s="343"/>
      <c r="MKH75" s="343"/>
      <c r="MKI75" s="151"/>
      <c r="MKJ75" s="151"/>
      <c r="MKK75" s="151"/>
      <c r="MKL75" s="343"/>
      <c r="MKM75" s="343"/>
      <c r="MKN75" s="151"/>
      <c r="MKO75" s="151"/>
      <c r="MKP75" s="151"/>
      <c r="MKQ75" s="343"/>
      <c r="MKR75" s="343"/>
      <c r="MKS75" s="151"/>
      <c r="MKT75" s="151"/>
      <c r="MKU75" s="151"/>
      <c r="MKV75" s="343"/>
      <c r="MKW75" s="343"/>
      <c r="MKX75" s="151"/>
      <c r="MKY75" s="151"/>
      <c r="MKZ75" s="151"/>
      <c r="MLA75" s="343"/>
      <c r="MLB75" s="343"/>
      <c r="MLC75" s="151"/>
      <c r="MLD75" s="151"/>
      <c r="MLE75" s="151"/>
      <c r="MLF75" s="343"/>
      <c r="MLG75" s="343"/>
      <c r="MLH75" s="151"/>
      <c r="MLI75" s="151"/>
      <c r="MLJ75" s="151"/>
      <c r="MLK75" s="343"/>
      <c r="MLL75" s="343"/>
      <c r="MLM75" s="151"/>
      <c r="MLN75" s="151"/>
      <c r="MLO75" s="151"/>
      <c r="MLP75" s="343"/>
      <c r="MLQ75" s="343"/>
      <c r="MLR75" s="151"/>
      <c r="MLS75" s="151"/>
      <c r="MLT75" s="151"/>
      <c r="MLU75" s="343"/>
      <c r="MLV75" s="343"/>
      <c r="MLW75" s="151"/>
      <c r="MLX75" s="151"/>
      <c r="MLY75" s="151"/>
      <c r="MLZ75" s="343"/>
      <c r="MMA75" s="343"/>
      <c r="MMB75" s="151"/>
      <c r="MMC75" s="151"/>
      <c r="MMD75" s="151"/>
      <c r="MME75" s="343"/>
      <c r="MMF75" s="343"/>
      <c r="MMG75" s="151"/>
      <c r="MMH75" s="151"/>
      <c r="MMI75" s="151"/>
      <c r="MMJ75" s="343"/>
      <c r="MMK75" s="343"/>
      <c r="MML75" s="151"/>
      <c r="MMM75" s="151"/>
      <c r="MMN75" s="151"/>
      <c r="MMO75" s="343"/>
      <c r="MMP75" s="343"/>
      <c r="MMQ75" s="151"/>
      <c r="MMR75" s="151"/>
      <c r="MMS75" s="151"/>
      <c r="MMT75" s="343"/>
      <c r="MMU75" s="343"/>
      <c r="MMV75" s="151"/>
      <c r="MMW75" s="151"/>
      <c r="MMX75" s="151"/>
      <c r="MMY75" s="343"/>
      <c r="MMZ75" s="343"/>
      <c r="MNA75" s="151"/>
      <c r="MNB75" s="151"/>
      <c r="MNC75" s="151"/>
      <c r="MND75" s="343"/>
      <c r="MNE75" s="343"/>
      <c r="MNF75" s="151"/>
      <c r="MNG75" s="151"/>
      <c r="MNH75" s="151"/>
      <c r="MNI75" s="343"/>
      <c r="MNJ75" s="343"/>
      <c r="MNK75" s="151"/>
      <c r="MNL75" s="151"/>
      <c r="MNM75" s="151"/>
      <c r="MNN75" s="343"/>
      <c r="MNO75" s="343"/>
      <c r="MNP75" s="151"/>
      <c r="MNQ75" s="151"/>
      <c r="MNR75" s="151"/>
      <c r="MNS75" s="343"/>
      <c r="MNT75" s="343"/>
      <c r="MNU75" s="151"/>
      <c r="MNV75" s="151"/>
      <c r="MNW75" s="151"/>
      <c r="MNX75" s="343"/>
      <c r="MNY75" s="343"/>
      <c r="MNZ75" s="151"/>
      <c r="MOA75" s="151"/>
      <c r="MOB75" s="151"/>
      <c r="MOC75" s="343"/>
      <c r="MOD75" s="343"/>
      <c r="MOE75" s="151"/>
      <c r="MOF75" s="151"/>
      <c r="MOG75" s="151"/>
      <c r="MOH75" s="343"/>
      <c r="MOI75" s="343"/>
      <c r="MOJ75" s="151"/>
      <c r="MOK75" s="151"/>
      <c r="MOL75" s="151"/>
      <c r="MOM75" s="343"/>
      <c r="MON75" s="343"/>
      <c r="MOO75" s="151"/>
      <c r="MOP75" s="151"/>
      <c r="MOQ75" s="151"/>
      <c r="MOR75" s="343"/>
      <c r="MOS75" s="343"/>
      <c r="MOT75" s="151"/>
      <c r="MOU75" s="151"/>
      <c r="MOV75" s="151"/>
      <c r="MOW75" s="343"/>
      <c r="MOX75" s="343"/>
      <c r="MOY75" s="151"/>
      <c r="MOZ75" s="151"/>
      <c r="MPA75" s="151"/>
      <c r="MPB75" s="343"/>
      <c r="MPC75" s="343"/>
      <c r="MPD75" s="151"/>
      <c r="MPE75" s="151"/>
      <c r="MPF75" s="151"/>
      <c r="MPG75" s="343"/>
      <c r="MPH75" s="343"/>
      <c r="MPI75" s="151"/>
      <c r="MPJ75" s="151"/>
      <c r="MPK75" s="151"/>
      <c r="MPL75" s="343"/>
      <c r="MPM75" s="343"/>
      <c r="MPN75" s="151"/>
      <c r="MPO75" s="151"/>
      <c r="MPP75" s="151"/>
      <c r="MPQ75" s="343"/>
      <c r="MPR75" s="343"/>
      <c r="MPS75" s="151"/>
      <c r="MPT75" s="151"/>
      <c r="MPU75" s="151"/>
      <c r="MPV75" s="343"/>
      <c r="MPW75" s="343"/>
      <c r="MPX75" s="151"/>
      <c r="MPY75" s="151"/>
      <c r="MPZ75" s="151"/>
      <c r="MQA75" s="343"/>
      <c r="MQB75" s="343"/>
      <c r="MQC75" s="151"/>
      <c r="MQD75" s="151"/>
      <c r="MQE75" s="151"/>
      <c r="MQF75" s="343"/>
      <c r="MQG75" s="343"/>
      <c r="MQH75" s="151"/>
      <c r="MQI75" s="151"/>
      <c r="MQJ75" s="151"/>
      <c r="MQK75" s="343"/>
      <c r="MQL75" s="343"/>
      <c r="MQM75" s="151"/>
      <c r="MQN75" s="151"/>
      <c r="MQO75" s="151"/>
      <c r="MQP75" s="343"/>
      <c r="MQQ75" s="343"/>
      <c r="MQR75" s="151"/>
      <c r="MQS75" s="151"/>
      <c r="MQT75" s="151"/>
      <c r="MQU75" s="343"/>
      <c r="MQV75" s="343"/>
      <c r="MQW75" s="151"/>
      <c r="MQX75" s="151"/>
      <c r="MQY75" s="151"/>
      <c r="MQZ75" s="343"/>
      <c r="MRA75" s="343"/>
      <c r="MRB75" s="151"/>
      <c r="MRC75" s="151"/>
      <c r="MRD75" s="151"/>
      <c r="MRE75" s="343"/>
      <c r="MRF75" s="343"/>
      <c r="MRG75" s="151"/>
      <c r="MRH75" s="151"/>
      <c r="MRI75" s="151"/>
      <c r="MRJ75" s="343"/>
      <c r="MRK75" s="343"/>
      <c r="MRL75" s="151"/>
      <c r="MRM75" s="151"/>
      <c r="MRN75" s="151"/>
      <c r="MRO75" s="343"/>
      <c r="MRP75" s="343"/>
      <c r="MRQ75" s="151"/>
      <c r="MRR75" s="151"/>
      <c r="MRS75" s="151"/>
      <c r="MRT75" s="343"/>
      <c r="MRU75" s="343"/>
      <c r="MRV75" s="151"/>
      <c r="MRW75" s="151"/>
      <c r="MRX75" s="151"/>
      <c r="MRY75" s="343"/>
      <c r="MRZ75" s="343"/>
      <c r="MSA75" s="151"/>
      <c r="MSB75" s="151"/>
      <c r="MSC75" s="151"/>
      <c r="MSD75" s="343"/>
      <c r="MSE75" s="343"/>
      <c r="MSF75" s="151"/>
      <c r="MSG75" s="151"/>
      <c r="MSH75" s="151"/>
      <c r="MSI75" s="343"/>
      <c r="MSJ75" s="343"/>
      <c r="MSK75" s="151"/>
      <c r="MSL75" s="151"/>
      <c r="MSM75" s="151"/>
      <c r="MSN75" s="343"/>
      <c r="MSO75" s="343"/>
      <c r="MSP75" s="151"/>
      <c r="MSQ75" s="151"/>
      <c r="MSR75" s="151"/>
      <c r="MSS75" s="343"/>
      <c r="MST75" s="343"/>
      <c r="MSU75" s="151"/>
      <c r="MSV75" s="151"/>
      <c r="MSW75" s="151"/>
      <c r="MSX75" s="343"/>
      <c r="MSY75" s="343"/>
      <c r="MSZ75" s="151"/>
      <c r="MTA75" s="151"/>
      <c r="MTB75" s="151"/>
      <c r="MTC75" s="343"/>
      <c r="MTD75" s="343"/>
      <c r="MTE75" s="151"/>
      <c r="MTF75" s="151"/>
      <c r="MTG75" s="151"/>
      <c r="MTH75" s="343"/>
      <c r="MTI75" s="343"/>
      <c r="MTJ75" s="151"/>
      <c r="MTK75" s="151"/>
      <c r="MTL75" s="151"/>
      <c r="MTM75" s="343"/>
      <c r="MTN75" s="343"/>
      <c r="MTO75" s="151"/>
      <c r="MTP75" s="151"/>
      <c r="MTQ75" s="151"/>
      <c r="MTR75" s="343"/>
      <c r="MTS75" s="343"/>
      <c r="MTT75" s="151"/>
      <c r="MTU75" s="151"/>
      <c r="MTV75" s="151"/>
      <c r="MTW75" s="343"/>
      <c r="MTX75" s="343"/>
      <c r="MTY75" s="151"/>
      <c r="MTZ75" s="151"/>
      <c r="MUA75" s="151"/>
      <c r="MUB75" s="343"/>
      <c r="MUC75" s="343"/>
      <c r="MUD75" s="151"/>
      <c r="MUE75" s="151"/>
      <c r="MUF75" s="151"/>
      <c r="MUG75" s="343"/>
      <c r="MUH75" s="343"/>
      <c r="MUI75" s="151"/>
      <c r="MUJ75" s="151"/>
      <c r="MUK75" s="151"/>
      <c r="MUL75" s="343"/>
      <c r="MUM75" s="343"/>
      <c r="MUN75" s="151"/>
      <c r="MUO75" s="151"/>
      <c r="MUP75" s="151"/>
      <c r="MUQ75" s="343"/>
      <c r="MUR75" s="343"/>
      <c r="MUS75" s="151"/>
      <c r="MUT75" s="151"/>
      <c r="MUU75" s="151"/>
      <c r="MUV75" s="343"/>
      <c r="MUW75" s="343"/>
      <c r="MUX75" s="151"/>
      <c r="MUY75" s="151"/>
      <c r="MUZ75" s="151"/>
      <c r="MVA75" s="343"/>
      <c r="MVB75" s="343"/>
      <c r="MVC75" s="151"/>
      <c r="MVD75" s="151"/>
      <c r="MVE75" s="151"/>
      <c r="MVF75" s="343"/>
      <c r="MVG75" s="343"/>
      <c r="MVH75" s="151"/>
      <c r="MVI75" s="151"/>
      <c r="MVJ75" s="151"/>
      <c r="MVK75" s="343"/>
      <c r="MVL75" s="343"/>
      <c r="MVM75" s="151"/>
      <c r="MVN75" s="151"/>
      <c r="MVO75" s="151"/>
      <c r="MVP75" s="343"/>
      <c r="MVQ75" s="343"/>
      <c r="MVR75" s="151"/>
      <c r="MVS75" s="151"/>
      <c r="MVT75" s="151"/>
      <c r="MVU75" s="343"/>
      <c r="MVV75" s="343"/>
      <c r="MVW75" s="151"/>
      <c r="MVX75" s="151"/>
      <c r="MVY75" s="151"/>
      <c r="MVZ75" s="343"/>
      <c r="MWA75" s="343"/>
      <c r="MWB75" s="151"/>
      <c r="MWC75" s="151"/>
      <c r="MWD75" s="151"/>
      <c r="MWE75" s="343"/>
      <c r="MWF75" s="343"/>
      <c r="MWG75" s="151"/>
      <c r="MWH75" s="151"/>
      <c r="MWI75" s="151"/>
      <c r="MWJ75" s="343"/>
      <c r="MWK75" s="343"/>
      <c r="MWL75" s="151"/>
      <c r="MWM75" s="151"/>
      <c r="MWN75" s="151"/>
      <c r="MWO75" s="343"/>
      <c r="MWP75" s="343"/>
      <c r="MWQ75" s="151"/>
      <c r="MWR75" s="151"/>
      <c r="MWS75" s="151"/>
      <c r="MWT75" s="343"/>
      <c r="MWU75" s="343"/>
      <c r="MWV75" s="151"/>
      <c r="MWW75" s="151"/>
      <c r="MWX75" s="151"/>
      <c r="MWY75" s="343"/>
      <c r="MWZ75" s="343"/>
      <c r="MXA75" s="151"/>
      <c r="MXB75" s="151"/>
      <c r="MXC75" s="151"/>
      <c r="MXD75" s="343"/>
      <c r="MXE75" s="343"/>
      <c r="MXF75" s="151"/>
      <c r="MXG75" s="151"/>
      <c r="MXH75" s="151"/>
      <c r="MXI75" s="343"/>
      <c r="MXJ75" s="343"/>
      <c r="MXK75" s="151"/>
      <c r="MXL75" s="151"/>
      <c r="MXM75" s="151"/>
      <c r="MXN75" s="343"/>
      <c r="MXO75" s="343"/>
      <c r="MXP75" s="151"/>
      <c r="MXQ75" s="151"/>
      <c r="MXR75" s="151"/>
      <c r="MXS75" s="343"/>
      <c r="MXT75" s="343"/>
      <c r="MXU75" s="151"/>
      <c r="MXV75" s="151"/>
      <c r="MXW75" s="151"/>
      <c r="MXX75" s="343"/>
      <c r="MXY75" s="343"/>
      <c r="MXZ75" s="151"/>
      <c r="MYA75" s="151"/>
      <c r="MYB75" s="151"/>
      <c r="MYC75" s="343"/>
      <c r="MYD75" s="343"/>
      <c r="MYE75" s="151"/>
      <c r="MYF75" s="151"/>
      <c r="MYG75" s="151"/>
      <c r="MYH75" s="343"/>
      <c r="MYI75" s="343"/>
      <c r="MYJ75" s="151"/>
      <c r="MYK75" s="151"/>
      <c r="MYL75" s="151"/>
      <c r="MYM75" s="343"/>
      <c r="MYN75" s="343"/>
      <c r="MYO75" s="151"/>
      <c r="MYP75" s="151"/>
      <c r="MYQ75" s="151"/>
      <c r="MYR75" s="343"/>
      <c r="MYS75" s="343"/>
      <c r="MYT75" s="151"/>
      <c r="MYU75" s="151"/>
      <c r="MYV75" s="151"/>
      <c r="MYW75" s="343"/>
      <c r="MYX75" s="343"/>
      <c r="MYY75" s="151"/>
      <c r="MYZ75" s="151"/>
      <c r="MZA75" s="151"/>
      <c r="MZB75" s="343"/>
      <c r="MZC75" s="343"/>
      <c r="MZD75" s="151"/>
      <c r="MZE75" s="151"/>
      <c r="MZF75" s="151"/>
      <c r="MZG75" s="343"/>
      <c r="MZH75" s="343"/>
      <c r="MZI75" s="151"/>
      <c r="MZJ75" s="151"/>
      <c r="MZK75" s="151"/>
      <c r="MZL75" s="343"/>
      <c r="MZM75" s="343"/>
      <c r="MZN75" s="151"/>
      <c r="MZO75" s="151"/>
      <c r="MZP75" s="151"/>
      <c r="MZQ75" s="343"/>
      <c r="MZR75" s="343"/>
      <c r="MZS75" s="151"/>
      <c r="MZT75" s="151"/>
      <c r="MZU75" s="151"/>
      <c r="MZV75" s="343"/>
      <c r="MZW75" s="343"/>
      <c r="MZX75" s="151"/>
      <c r="MZY75" s="151"/>
      <c r="MZZ75" s="151"/>
      <c r="NAA75" s="343"/>
      <c r="NAB75" s="343"/>
      <c r="NAC75" s="151"/>
      <c r="NAD75" s="151"/>
      <c r="NAE75" s="151"/>
      <c r="NAF75" s="343"/>
      <c r="NAG75" s="343"/>
      <c r="NAH75" s="151"/>
      <c r="NAI75" s="151"/>
      <c r="NAJ75" s="151"/>
      <c r="NAK75" s="343"/>
      <c r="NAL75" s="343"/>
      <c r="NAM75" s="151"/>
      <c r="NAN75" s="151"/>
      <c r="NAO75" s="151"/>
      <c r="NAP75" s="343"/>
      <c r="NAQ75" s="343"/>
      <c r="NAR75" s="151"/>
      <c r="NAS75" s="151"/>
      <c r="NAT75" s="151"/>
      <c r="NAU75" s="343"/>
      <c r="NAV75" s="343"/>
      <c r="NAW75" s="151"/>
      <c r="NAX75" s="151"/>
      <c r="NAY75" s="151"/>
      <c r="NAZ75" s="343"/>
      <c r="NBA75" s="343"/>
      <c r="NBB75" s="151"/>
      <c r="NBC75" s="151"/>
      <c r="NBD75" s="151"/>
      <c r="NBE75" s="343"/>
      <c r="NBF75" s="343"/>
      <c r="NBG75" s="151"/>
      <c r="NBH75" s="151"/>
      <c r="NBI75" s="151"/>
      <c r="NBJ75" s="343"/>
      <c r="NBK75" s="343"/>
      <c r="NBL75" s="151"/>
      <c r="NBM75" s="151"/>
      <c r="NBN75" s="151"/>
      <c r="NBO75" s="343"/>
      <c r="NBP75" s="343"/>
      <c r="NBQ75" s="151"/>
      <c r="NBR75" s="151"/>
      <c r="NBS75" s="151"/>
      <c r="NBT75" s="343"/>
      <c r="NBU75" s="343"/>
      <c r="NBV75" s="151"/>
      <c r="NBW75" s="151"/>
      <c r="NBX75" s="151"/>
      <c r="NBY75" s="343"/>
      <c r="NBZ75" s="343"/>
      <c r="NCA75" s="151"/>
      <c r="NCB75" s="151"/>
      <c r="NCC75" s="151"/>
      <c r="NCD75" s="343"/>
      <c r="NCE75" s="343"/>
      <c r="NCF75" s="151"/>
      <c r="NCG75" s="151"/>
      <c r="NCH75" s="151"/>
      <c r="NCI75" s="343"/>
      <c r="NCJ75" s="343"/>
      <c r="NCK75" s="151"/>
      <c r="NCL75" s="151"/>
      <c r="NCM75" s="151"/>
      <c r="NCN75" s="343"/>
      <c r="NCO75" s="343"/>
      <c r="NCP75" s="151"/>
      <c r="NCQ75" s="151"/>
      <c r="NCR75" s="151"/>
      <c r="NCS75" s="343"/>
      <c r="NCT75" s="343"/>
      <c r="NCU75" s="151"/>
      <c r="NCV75" s="151"/>
      <c r="NCW75" s="151"/>
      <c r="NCX75" s="343"/>
      <c r="NCY75" s="343"/>
      <c r="NCZ75" s="151"/>
      <c r="NDA75" s="151"/>
      <c r="NDB75" s="151"/>
      <c r="NDC75" s="343"/>
      <c r="NDD75" s="343"/>
      <c r="NDE75" s="151"/>
      <c r="NDF75" s="151"/>
      <c r="NDG75" s="151"/>
      <c r="NDH75" s="343"/>
      <c r="NDI75" s="343"/>
      <c r="NDJ75" s="151"/>
      <c r="NDK75" s="151"/>
      <c r="NDL75" s="151"/>
      <c r="NDM75" s="343"/>
      <c r="NDN75" s="343"/>
      <c r="NDO75" s="151"/>
      <c r="NDP75" s="151"/>
      <c r="NDQ75" s="151"/>
      <c r="NDR75" s="343"/>
      <c r="NDS75" s="343"/>
      <c r="NDT75" s="151"/>
      <c r="NDU75" s="151"/>
      <c r="NDV75" s="151"/>
      <c r="NDW75" s="343"/>
      <c r="NDX75" s="343"/>
      <c r="NDY75" s="151"/>
      <c r="NDZ75" s="151"/>
      <c r="NEA75" s="151"/>
      <c r="NEB75" s="343"/>
      <c r="NEC75" s="343"/>
      <c r="NED75" s="151"/>
      <c r="NEE75" s="151"/>
      <c r="NEF75" s="151"/>
      <c r="NEG75" s="343"/>
      <c r="NEH75" s="343"/>
      <c r="NEI75" s="151"/>
      <c r="NEJ75" s="151"/>
      <c r="NEK75" s="151"/>
      <c r="NEL75" s="343"/>
      <c r="NEM75" s="343"/>
      <c r="NEN75" s="151"/>
      <c r="NEO75" s="151"/>
      <c r="NEP75" s="151"/>
      <c r="NEQ75" s="343"/>
      <c r="NER75" s="343"/>
      <c r="NES75" s="151"/>
      <c r="NET75" s="151"/>
      <c r="NEU75" s="151"/>
      <c r="NEV75" s="343"/>
      <c r="NEW75" s="343"/>
      <c r="NEX75" s="151"/>
      <c r="NEY75" s="151"/>
      <c r="NEZ75" s="151"/>
      <c r="NFA75" s="343"/>
      <c r="NFB75" s="343"/>
      <c r="NFC75" s="151"/>
      <c r="NFD75" s="151"/>
      <c r="NFE75" s="151"/>
      <c r="NFF75" s="343"/>
      <c r="NFG75" s="343"/>
      <c r="NFH75" s="151"/>
      <c r="NFI75" s="151"/>
      <c r="NFJ75" s="151"/>
      <c r="NFK75" s="343"/>
      <c r="NFL75" s="343"/>
      <c r="NFM75" s="151"/>
      <c r="NFN75" s="151"/>
      <c r="NFO75" s="151"/>
      <c r="NFP75" s="343"/>
      <c r="NFQ75" s="343"/>
      <c r="NFR75" s="151"/>
      <c r="NFS75" s="151"/>
      <c r="NFT75" s="151"/>
      <c r="NFU75" s="343"/>
      <c r="NFV75" s="343"/>
      <c r="NFW75" s="151"/>
      <c r="NFX75" s="151"/>
      <c r="NFY75" s="151"/>
      <c r="NFZ75" s="343"/>
      <c r="NGA75" s="343"/>
      <c r="NGB75" s="151"/>
      <c r="NGC75" s="151"/>
      <c r="NGD75" s="151"/>
      <c r="NGE75" s="343"/>
      <c r="NGF75" s="343"/>
      <c r="NGG75" s="151"/>
      <c r="NGH75" s="151"/>
      <c r="NGI75" s="151"/>
      <c r="NGJ75" s="343"/>
      <c r="NGK75" s="343"/>
      <c r="NGL75" s="151"/>
      <c r="NGM75" s="151"/>
      <c r="NGN75" s="151"/>
      <c r="NGO75" s="343"/>
      <c r="NGP75" s="343"/>
      <c r="NGQ75" s="151"/>
      <c r="NGR75" s="151"/>
      <c r="NGS75" s="151"/>
      <c r="NGT75" s="343"/>
      <c r="NGU75" s="343"/>
      <c r="NGV75" s="151"/>
      <c r="NGW75" s="151"/>
      <c r="NGX75" s="151"/>
      <c r="NGY75" s="343"/>
      <c r="NGZ75" s="343"/>
      <c r="NHA75" s="151"/>
      <c r="NHB75" s="151"/>
      <c r="NHC75" s="151"/>
      <c r="NHD75" s="343"/>
      <c r="NHE75" s="343"/>
      <c r="NHF75" s="151"/>
      <c r="NHG75" s="151"/>
      <c r="NHH75" s="151"/>
      <c r="NHI75" s="343"/>
      <c r="NHJ75" s="343"/>
      <c r="NHK75" s="151"/>
      <c r="NHL75" s="151"/>
      <c r="NHM75" s="151"/>
      <c r="NHN75" s="343"/>
      <c r="NHO75" s="343"/>
      <c r="NHP75" s="151"/>
      <c r="NHQ75" s="151"/>
      <c r="NHR75" s="151"/>
      <c r="NHS75" s="343"/>
      <c r="NHT75" s="343"/>
      <c r="NHU75" s="151"/>
      <c r="NHV75" s="151"/>
      <c r="NHW75" s="151"/>
      <c r="NHX75" s="343"/>
      <c r="NHY75" s="343"/>
      <c r="NHZ75" s="151"/>
      <c r="NIA75" s="151"/>
      <c r="NIB75" s="151"/>
      <c r="NIC75" s="343"/>
      <c r="NID75" s="343"/>
      <c r="NIE75" s="151"/>
      <c r="NIF75" s="151"/>
      <c r="NIG75" s="151"/>
      <c r="NIH75" s="343"/>
      <c r="NII75" s="343"/>
      <c r="NIJ75" s="151"/>
      <c r="NIK75" s="151"/>
      <c r="NIL75" s="151"/>
      <c r="NIM75" s="343"/>
      <c r="NIN75" s="343"/>
      <c r="NIO75" s="151"/>
      <c r="NIP75" s="151"/>
      <c r="NIQ75" s="151"/>
      <c r="NIR75" s="343"/>
      <c r="NIS75" s="343"/>
      <c r="NIT75" s="151"/>
      <c r="NIU75" s="151"/>
      <c r="NIV75" s="151"/>
      <c r="NIW75" s="343"/>
      <c r="NIX75" s="343"/>
      <c r="NIY75" s="151"/>
      <c r="NIZ75" s="151"/>
      <c r="NJA75" s="151"/>
      <c r="NJB75" s="343"/>
      <c r="NJC75" s="343"/>
      <c r="NJD75" s="151"/>
      <c r="NJE75" s="151"/>
      <c r="NJF75" s="151"/>
      <c r="NJG75" s="343"/>
      <c r="NJH75" s="343"/>
      <c r="NJI75" s="151"/>
      <c r="NJJ75" s="151"/>
      <c r="NJK75" s="151"/>
      <c r="NJL75" s="343"/>
      <c r="NJM75" s="343"/>
      <c r="NJN75" s="151"/>
      <c r="NJO75" s="151"/>
      <c r="NJP75" s="151"/>
      <c r="NJQ75" s="343"/>
      <c r="NJR75" s="343"/>
      <c r="NJS75" s="151"/>
      <c r="NJT75" s="151"/>
      <c r="NJU75" s="151"/>
      <c r="NJV75" s="343"/>
      <c r="NJW75" s="343"/>
      <c r="NJX75" s="151"/>
      <c r="NJY75" s="151"/>
      <c r="NJZ75" s="151"/>
      <c r="NKA75" s="343"/>
      <c r="NKB75" s="343"/>
      <c r="NKC75" s="151"/>
      <c r="NKD75" s="151"/>
      <c r="NKE75" s="151"/>
      <c r="NKF75" s="343"/>
      <c r="NKG75" s="343"/>
      <c r="NKH75" s="151"/>
      <c r="NKI75" s="151"/>
      <c r="NKJ75" s="151"/>
      <c r="NKK75" s="343"/>
      <c r="NKL75" s="343"/>
      <c r="NKM75" s="151"/>
      <c r="NKN75" s="151"/>
      <c r="NKO75" s="151"/>
      <c r="NKP75" s="343"/>
      <c r="NKQ75" s="343"/>
      <c r="NKR75" s="151"/>
      <c r="NKS75" s="151"/>
      <c r="NKT75" s="151"/>
      <c r="NKU75" s="343"/>
      <c r="NKV75" s="343"/>
      <c r="NKW75" s="151"/>
      <c r="NKX75" s="151"/>
      <c r="NKY75" s="151"/>
      <c r="NKZ75" s="343"/>
      <c r="NLA75" s="343"/>
      <c r="NLB75" s="151"/>
      <c r="NLC75" s="151"/>
      <c r="NLD75" s="151"/>
      <c r="NLE75" s="343"/>
      <c r="NLF75" s="343"/>
      <c r="NLG75" s="151"/>
      <c r="NLH75" s="151"/>
      <c r="NLI75" s="151"/>
      <c r="NLJ75" s="343"/>
      <c r="NLK75" s="343"/>
      <c r="NLL75" s="151"/>
      <c r="NLM75" s="151"/>
      <c r="NLN75" s="151"/>
      <c r="NLO75" s="343"/>
      <c r="NLP75" s="343"/>
      <c r="NLQ75" s="151"/>
      <c r="NLR75" s="151"/>
      <c r="NLS75" s="151"/>
      <c r="NLT75" s="343"/>
      <c r="NLU75" s="343"/>
      <c r="NLV75" s="151"/>
      <c r="NLW75" s="151"/>
      <c r="NLX75" s="151"/>
      <c r="NLY75" s="343"/>
      <c r="NLZ75" s="343"/>
      <c r="NMA75" s="151"/>
      <c r="NMB75" s="151"/>
      <c r="NMC75" s="151"/>
      <c r="NMD75" s="343"/>
      <c r="NME75" s="343"/>
      <c r="NMF75" s="151"/>
      <c r="NMG75" s="151"/>
      <c r="NMH75" s="151"/>
      <c r="NMI75" s="343"/>
      <c r="NMJ75" s="343"/>
      <c r="NMK75" s="151"/>
      <c r="NML75" s="151"/>
      <c r="NMM75" s="151"/>
      <c r="NMN75" s="343"/>
      <c r="NMO75" s="343"/>
      <c r="NMP75" s="151"/>
      <c r="NMQ75" s="151"/>
      <c r="NMR75" s="151"/>
      <c r="NMS75" s="343"/>
      <c r="NMT75" s="343"/>
      <c r="NMU75" s="151"/>
      <c r="NMV75" s="151"/>
      <c r="NMW75" s="151"/>
      <c r="NMX75" s="343"/>
      <c r="NMY75" s="343"/>
      <c r="NMZ75" s="151"/>
      <c r="NNA75" s="151"/>
      <c r="NNB75" s="151"/>
      <c r="NNC75" s="343"/>
      <c r="NND75" s="343"/>
      <c r="NNE75" s="151"/>
      <c r="NNF75" s="151"/>
      <c r="NNG75" s="151"/>
      <c r="NNH75" s="343"/>
      <c r="NNI75" s="343"/>
      <c r="NNJ75" s="151"/>
      <c r="NNK75" s="151"/>
      <c r="NNL75" s="151"/>
      <c r="NNM75" s="343"/>
      <c r="NNN75" s="343"/>
      <c r="NNO75" s="151"/>
      <c r="NNP75" s="151"/>
      <c r="NNQ75" s="151"/>
      <c r="NNR75" s="343"/>
      <c r="NNS75" s="343"/>
      <c r="NNT75" s="151"/>
      <c r="NNU75" s="151"/>
      <c r="NNV75" s="151"/>
      <c r="NNW75" s="343"/>
      <c r="NNX75" s="343"/>
      <c r="NNY75" s="151"/>
      <c r="NNZ75" s="151"/>
      <c r="NOA75" s="151"/>
      <c r="NOB75" s="343"/>
      <c r="NOC75" s="343"/>
      <c r="NOD75" s="151"/>
      <c r="NOE75" s="151"/>
      <c r="NOF75" s="151"/>
      <c r="NOG75" s="343"/>
      <c r="NOH75" s="343"/>
      <c r="NOI75" s="151"/>
      <c r="NOJ75" s="151"/>
      <c r="NOK75" s="151"/>
      <c r="NOL75" s="343"/>
      <c r="NOM75" s="343"/>
      <c r="NON75" s="151"/>
      <c r="NOO75" s="151"/>
      <c r="NOP75" s="151"/>
      <c r="NOQ75" s="343"/>
      <c r="NOR75" s="343"/>
      <c r="NOS75" s="151"/>
      <c r="NOT75" s="151"/>
      <c r="NOU75" s="151"/>
      <c r="NOV75" s="343"/>
      <c r="NOW75" s="343"/>
      <c r="NOX75" s="151"/>
      <c r="NOY75" s="151"/>
      <c r="NOZ75" s="151"/>
      <c r="NPA75" s="343"/>
      <c r="NPB75" s="343"/>
      <c r="NPC75" s="151"/>
      <c r="NPD75" s="151"/>
      <c r="NPE75" s="151"/>
      <c r="NPF75" s="343"/>
      <c r="NPG75" s="343"/>
      <c r="NPH75" s="151"/>
      <c r="NPI75" s="151"/>
      <c r="NPJ75" s="151"/>
      <c r="NPK75" s="343"/>
      <c r="NPL75" s="343"/>
      <c r="NPM75" s="151"/>
      <c r="NPN75" s="151"/>
      <c r="NPO75" s="151"/>
      <c r="NPP75" s="343"/>
      <c r="NPQ75" s="343"/>
      <c r="NPR75" s="151"/>
      <c r="NPS75" s="151"/>
      <c r="NPT75" s="151"/>
      <c r="NPU75" s="343"/>
      <c r="NPV75" s="343"/>
      <c r="NPW75" s="151"/>
      <c r="NPX75" s="151"/>
      <c r="NPY75" s="151"/>
      <c r="NPZ75" s="343"/>
      <c r="NQA75" s="343"/>
      <c r="NQB75" s="151"/>
      <c r="NQC75" s="151"/>
      <c r="NQD75" s="151"/>
      <c r="NQE75" s="343"/>
      <c r="NQF75" s="343"/>
      <c r="NQG75" s="151"/>
      <c r="NQH75" s="151"/>
      <c r="NQI75" s="151"/>
      <c r="NQJ75" s="343"/>
      <c r="NQK75" s="343"/>
      <c r="NQL75" s="151"/>
      <c r="NQM75" s="151"/>
      <c r="NQN75" s="151"/>
      <c r="NQO75" s="343"/>
      <c r="NQP75" s="343"/>
      <c r="NQQ75" s="151"/>
      <c r="NQR75" s="151"/>
      <c r="NQS75" s="151"/>
      <c r="NQT75" s="343"/>
      <c r="NQU75" s="343"/>
      <c r="NQV75" s="151"/>
      <c r="NQW75" s="151"/>
      <c r="NQX75" s="151"/>
      <c r="NQY75" s="343"/>
      <c r="NQZ75" s="343"/>
      <c r="NRA75" s="151"/>
      <c r="NRB75" s="151"/>
      <c r="NRC75" s="151"/>
      <c r="NRD75" s="343"/>
      <c r="NRE75" s="343"/>
      <c r="NRF75" s="151"/>
      <c r="NRG75" s="151"/>
      <c r="NRH75" s="151"/>
      <c r="NRI75" s="343"/>
      <c r="NRJ75" s="343"/>
      <c r="NRK75" s="151"/>
      <c r="NRL75" s="151"/>
      <c r="NRM75" s="151"/>
      <c r="NRN75" s="343"/>
      <c r="NRO75" s="343"/>
      <c r="NRP75" s="151"/>
      <c r="NRQ75" s="151"/>
      <c r="NRR75" s="151"/>
      <c r="NRS75" s="343"/>
      <c r="NRT75" s="343"/>
      <c r="NRU75" s="151"/>
      <c r="NRV75" s="151"/>
      <c r="NRW75" s="151"/>
      <c r="NRX75" s="343"/>
      <c r="NRY75" s="343"/>
      <c r="NRZ75" s="151"/>
      <c r="NSA75" s="151"/>
      <c r="NSB75" s="151"/>
      <c r="NSC75" s="343"/>
      <c r="NSD75" s="343"/>
      <c r="NSE75" s="151"/>
      <c r="NSF75" s="151"/>
      <c r="NSG75" s="151"/>
      <c r="NSH75" s="343"/>
      <c r="NSI75" s="343"/>
      <c r="NSJ75" s="151"/>
      <c r="NSK75" s="151"/>
      <c r="NSL75" s="151"/>
      <c r="NSM75" s="343"/>
      <c r="NSN75" s="343"/>
      <c r="NSO75" s="151"/>
      <c r="NSP75" s="151"/>
      <c r="NSQ75" s="151"/>
      <c r="NSR75" s="343"/>
      <c r="NSS75" s="343"/>
      <c r="NST75" s="151"/>
      <c r="NSU75" s="151"/>
      <c r="NSV75" s="151"/>
      <c r="NSW75" s="343"/>
      <c r="NSX75" s="343"/>
      <c r="NSY75" s="151"/>
      <c r="NSZ75" s="151"/>
      <c r="NTA75" s="151"/>
      <c r="NTB75" s="343"/>
      <c r="NTC75" s="343"/>
      <c r="NTD75" s="151"/>
      <c r="NTE75" s="151"/>
      <c r="NTF75" s="151"/>
      <c r="NTG75" s="343"/>
      <c r="NTH75" s="343"/>
      <c r="NTI75" s="151"/>
      <c r="NTJ75" s="151"/>
      <c r="NTK75" s="151"/>
      <c r="NTL75" s="343"/>
      <c r="NTM75" s="343"/>
      <c r="NTN75" s="151"/>
      <c r="NTO75" s="151"/>
      <c r="NTP75" s="151"/>
      <c r="NTQ75" s="343"/>
      <c r="NTR75" s="343"/>
      <c r="NTS75" s="151"/>
      <c r="NTT75" s="151"/>
      <c r="NTU75" s="151"/>
      <c r="NTV75" s="343"/>
      <c r="NTW75" s="343"/>
      <c r="NTX75" s="151"/>
      <c r="NTY75" s="151"/>
      <c r="NTZ75" s="151"/>
      <c r="NUA75" s="343"/>
      <c r="NUB75" s="343"/>
      <c r="NUC75" s="151"/>
      <c r="NUD75" s="151"/>
      <c r="NUE75" s="151"/>
      <c r="NUF75" s="343"/>
      <c r="NUG75" s="343"/>
      <c r="NUH75" s="151"/>
      <c r="NUI75" s="151"/>
      <c r="NUJ75" s="151"/>
      <c r="NUK75" s="343"/>
      <c r="NUL75" s="343"/>
      <c r="NUM75" s="151"/>
      <c r="NUN75" s="151"/>
      <c r="NUO75" s="151"/>
      <c r="NUP75" s="343"/>
      <c r="NUQ75" s="343"/>
      <c r="NUR75" s="151"/>
      <c r="NUS75" s="151"/>
      <c r="NUT75" s="151"/>
      <c r="NUU75" s="343"/>
      <c r="NUV75" s="343"/>
      <c r="NUW75" s="151"/>
      <c r="NUX75" s="151"/>
      <c r="NUY75" s="151"/>
      <c r="NUZ75" s="343"/>
      <c r="NVA75" s="343"/>
      <c r="NVB75" s="151"/>
      <c r="NVC75" s="151"/>
      <c r="NVD75" s="151"/>
      <c r="NVE75" s="343"/>
      <c r="NVF75" s="343"/>
      <c r="NVG75" s="151"/>
      <c r="NVH75" s="151"/>
      <c r="NVI75" s="151"/>
      <c r="NVJ75" s="343"/>
      <c r="NVK75" s="343"/>
      <c r="NVL75" s="151"/>
      <c r="NVM75" s="151"/>
      <c r="NVN75" s="151"/>
      <c r="NVO75" s="343"/>
      <c r="NVP75" s="343"/>
      <c r="NVQ75" s="151"/>
      <c r="NVR75" s="151"/>
      <c r="NVS75" s="151"/>
      <c r="NVT75" s="343"/>
      <c r="NVU75" s="343"/>
      <c r="NVV75" s="151"/>
      <c r="NVW75" s="151"/>
      <c r="NVX75" s="151"/>
      <c r="NVY75" s="343"/>
      <c r="NVZ75" s="343"/>
      <c r="NWA75" s="151"/>
      <c r="NWB75" s="151"/>
      <c r="NWC75" s="151"/>
      <c r="NWD75" s="343"/>
      <c r="NWE75" s="343"/>
      <c r="NWF75" s="151"/>
      <c r="NWG75" s="151"/>
      <c r="NWH75" s="151"/>
      <c r="NWI75" s="343"/>
      <c r="NWJ75" s="343"/>
      <c r="NWK75" s="151"/>
      <c r="NWL75" s="151"/>
      <c r="NWM75" s="151"/>
      <c r="NWN75" s="343"/>
      <c r="NWO75" s="343"/>
      <c r="NWP75" s="151"/>
      <c r="NWQ75" s="151"/>
      <c r="NWR75" s="151"/>
      <c r="NWS75" s="343"/>
      <c r="NWT75" s="343"/>
      <c r="NWU75" s="151"/>
      <c r="NWV75" s="151"/>
      <c r="NWW75" s="151"/>
      <c r="NWX75" s="343"/>
      <c r="NWY75" s="343"/>
      <c r="NWZ75" s="151"/>
      <c r="NXA75" s="151"/>
      <c r="NXB75" s="151"/>
      <c r="NXC75" s="343"/>
      <c r="NXD75" s="343"/>
      <c r="NXE75" s="151"/>
      <c r="NXF75" s="151"/>
      <c r="NXG75" s="151"/>
      <c r="NXH75" s="343"/>
      <c r="NXI75" s="343"/>
      <c r="NXJ75" s="151"/>
      <c r="NXK75" s="151"/>
      <c r="NXL75" s="151"/>
      <c r="NXM75" s="343"/>
      <c r="NXN75" s="343"/>
      <c r="NXO75" s="151"/>
      <c r="NXP75" s="151"/>
      <c r="NXQ75" s="151"/>
      <c r="NXR75" s="343"/>
      <c r="NXS75" s="343"/>
      <c r="NXT75" s="151"/>
      <c r="NXU75" s="151"/>
      <c r="NXV75" s="151"/>
      <c r="NXW75" s="343"/>
      <c r="NXX75" s="343"/>
      <c r="NXY75" s="151"/>
      <c r="NXZ75" s="151"/>
      <c r="NYA75" s="151"/>
      <c r="NYB75" s="343"/>
      <c r="NYC75" s="343"/>
      <c r="NYD75" s="151"/>
      <c r="NYE75" s="151"/>
      <c r="NYF75" s="151"/>
      <c r="NYG75" s="343"/>
      <c r="NYH75" s="343"/>
      <c r="NYI75" s="151"/>
      <c r="NYJ75" s="151"/>
      <c r="NYK75" s="151"/>
      <c r="NYL75" s="343"/>
      <c r="NYM75" s="343"/>
      <c r="NYN75" s="151"/>
      <c r="NYO75" s="151"/>
      <c r="NYP75" s="151"/>
      <c r="NYQ75" s="343"/>
      <c r="NYR75" s="343"/>
      <c r="NYS75" s="151"/>
      <c r="NYT75" s="151"/>
      <c r="NYU75" s="151"/>
      <c r="NYV75" s="343"/>
      <c r="NYW75" s="343"/>
      <c r="NYX75" s="151"/>
      <c r="NYY75" s="151"/>
      <c r="NYZ75" s="151"/>
      <c r="NZA75" s="343"/>
      <c r="NZB75" s="343"/>
      <c r="NZC75" s="151"/>
      <c r="NZD75" s="151"/>
      <c r="NZE75" s="151"/>
      <c r="NZF75" s="343"/>
      <c r="NZG75" s="343"/>
      <c r="NZH75" s="151"/>
      <c r="NZI75" s="151"/>
      <c r="NZJ75" s="151"/>
      <c r="NZK75" s="343"/>
      <c r="NZL75" s="343"/>
      <c r="NZM75" s="151"/>
      <c r="NZN75" s="151"/>
      <c r="NZO75" s="151"/>
      <c r="NZP75" s="343"/>
      <c r="NZQ75" s="343"/>
      <c r="NZR75" s="151"/>
      <c r="NZS75" s="151"/>
      <c r="NZT75" s="151"/>
      <c r="NZU75" s="343"/>
      <c r="NZV75" s="343"/>
      <c r="NZW75" s="151"/>
      <c r="NZX75" s="151"/>
      <c r="NZY75" s="151"/>
      <c r="NZZ75" s="343"/>
      <c r="OAA75" s="343"/>
      <c r="OAB75" s="151"/>
      <c r="OAC75" s="151"/>
      <c r="OAD75" s="151"/>
      <c r="OAE75" s="343"/>
      <c r="OAF75" s="343"/>
      <c r="OAG75" s="151"/>
      <c r="OAH75" s="151"/>
      <c r="OAI75" s="151"/>
      <c r="OAJ75" s="343"/>
      <c r="OAK75" s="343"/>
      <c r="OAL75" s="151"/>
      <c r="OAM75" s="151"/>
      <c r="OAN75" s="151"/>
      <c r="OAO75" s="343"/>
      <c r="OAP75" s="343"/>
      <c r="OAQ75" s="151"/>
      <c r="OAR75" s="151"/>
      <c r="OAS75" s="151"/>
      <c r="OAT75" s="343"/>
      <c r="OAU75" s="343"/>
      <c r="OAV75" s="151"/>
      <c r="OAW75" s="151"/>
      <c r="OAX75" s="151"/>
      <c r="OAY75" s="343"/>
      <c r="OAZ75" s="343"/>
      <c r="OBA75" s="151"/>
      <c r="OBB75" s="151"/>
      <c r="OBC75" s="151"/>
      <c r="OBD75" s="343"/>
      <c r="OBE75" s="343"/>
      <c r="OBF75" s="151"/>
      <c r="OBG75" s="151"/>
      <c r="OBH75" s="151"/>
      <c r="OBI75" s="343"/>
      <c r="OBJ75" s="343"/>
      <c r="OBK75" s="151"/>
      <c r="OBL75" s="151"/>
      <c r="OBM75" s="151"/>
      <c r="OBN75" s="343"/>
      <c r="OBO75" s="343"/>
      <c r="OBP75" s="151"/>
      <c r="OBQ75" s="151"/>
      <c r="OBR75" s="151"/>
      <c r="OBS75" s="343"/>
      <c r="OBT75" s="343"/>
      <c r="OBU75" s="151"/>
      <c r="OBV75" s="151"/>
      <c r="OBW75" s="151"/>
      <c r="OBX75" s="343"/>
      <c r="OBY75" s="343"/>
      <c r="OBZ75" s="151"/>
      <c r="OCA75" s="151"/>
      <c r="OCB75" s="151"/>
      <c r="OCC75" s="343"/>
      <c r="OCD75" s="343"/>
      <c r="OCE75" s="151"/>
      <c r="OCF75" s="151"/>
      <c r="OCG75" s="151"/>
      <c r="OCH75" s="343"/>
      <c r="OCI75" s="343"/>
      <c r="OCJ75" s="151"/>
      <c r="OCK75" s="151"/>
      <c r="OCL75" s="151"/>
      <c r="OCM75" s="343"/>
      <c r="OCN75" s="343"/>
      <c r="OCO75" s="151"/>
      <c r="OCP75" s="151"/>
      <c r="OCQ75" s="151"/>
      <c r="OCR75" s="343"/>
      <c r="OCS75" s="343"/>
      <c r="OCT75" s="151"/>
      <c r="OCU75" s="151"/>
      <c r="OCV75" s="151"/>
      <c r="OCW75" s="343"/>
      <c r="OCX75" s="343"/>
      <c r="OCY75" s="151"/>
      <c r="OCZ75" s="151"/>
      <c r="ODA75" s="151"/>
      <c r="ODB75" s="343"/>
      <c r="ODC75" s="343"/>
      <c r="ODD75" s="151"/>
      <c r="ODE75" s="151"/>
      <c r="ODF75" s="151"/>
      <c r="ODG75" s="343"/>
      <c r="ODH75" s="343"/>
      <c r="ODI75" s="151"/>
      <c r="ODJ75" s="151"/>
      <c r="ODK75" s="151"/>
      <c r="ODL75" s="343"/>
      <c r="ODM75" s="343"/>
      <c r="ODN75" s="151"/>
      <c r="ODO75" s="151"/>
      <c r="ODP75" s="151"/>
      <c r="ODQ75" s="343"/>
      <c r="ODR75" s="343"/>
      <c r="ODS75" s="151"/>
      <c r="ODT75" s="151"/>
      <c r="ODU75" s="151"/>
      <c r="ODV75" s="343"/>
      <c r="ODW75" s="343"/>
      <c r="ODX75" s="151"/>
      <c r="ODY75" s="151"/>
      <c r="ODZ75" s="151"/>
      <c r="OEA75" s="343"/>
      <c r="OEB75" s="343"/>
      <c r="OEC75" s="151"/>
      <c r="OED75" s="151"/>
      <c r="OEE75" s="151"/>
      <c r="OEF75" s="343"/>
      <c r="OEG75" s="343"/>
      <c r="OEH75" s="151"/>
      <c r="OEI75" s="151"/>
      <c r="OEJ75" s="151"/>
      <c r="OEK75" s="343"/>
      <c r="OEL75" s="343"/>
      <c r="OEM75" s="151"/>
      <c r="OEN75" s="151"/>
      <c r="OEO75" s="151"/>
      <c r="OEP75" s="343"/>
      <c r="OEQ75" s="343"/>
      <c r="OER75" s="151"/>
      <c r="OES75" s="151"/>
      <c r="OET75" s="151"/>
      <c r="OEU75" s="343"/>
      <c r="OEV75" s="343"/>
      <c r="OEW75" s="151"/>
      <c r="OEX75" s="151"/>
      <c r="OEY75" s="151"/>
      <c r="OEZ75" s="343"/>
      <c r="OFA75" s="343"/>
      <c r="OFB75" s="151"/>
      <c r="OFC75" s="151"/>
      <c r="OFD75" s="151"/>
      <c r="OFE75" s="343"/>
      <c r="OFF75" s="343"/>
      <c r="OFG75" s="151"/>
      <c r="OFH75" s="151"/>
      <c r="OFI75" s="151"/>
      <c r="OFJ75" s="343"/>
      <c r="OFK75" s="343"/>
      <c r="OFL75" s="151"/>
      <c r="OFM75" s="151"/>
      <c r="OFN75" s="151"/>
      <c r="OFO75" s="343"/>
      <c r="OFP75" s="343"/>
      <c r="OFQ75" s="151"/>
      <c r="OFR75" s="151"/>
      <c r="OFS75" s="151"/>
      <c r="OFT75" s="343"/>
      <c r="OFU75" s="343"/>
      <c r="OFV75" s="151"/>
      <c r="OFW75" s="151"/>
      <c r="OFX75" s="151"/>
      <c r="OFY75" s="343"/>
      <c r="OFZ75" s="343"/>
      <c r="OGA75" s="151"/>
      <c r="OGB75" s="151"/>
      <c r="OGC75" s="151"/>
      <c r="OGD75" s="343"/>
      <c r="OGE75" s="343"/>
      <c r="OGF75" s="151"/>
      <c r="OGG75" s="151"/>
      <c r="OGH75" s="151"/>
      <c r="OGI75" s="343"/>
      <c r="OGJ75" s="343"/>
      <c r="OGK75" s="151"/>
      <c r="OGL75" s="151"/>
      <c r="OGM75" s="151"/>
      <c r="OGN75" s="343"/>
      <c r="OGO75" s="343"/>
      <c r="OGP75" s="151"/>
      <c r="OGQ75" s="151"/>
      <c r="OGR75" s="151"/>
      <c r="OGS75" s="343"/>
      <c r="OGT75" s="343"/>
      <c r="OGU75" s="151"/>
      <c r="OGV75" s="151"/>
      <c r="OGW75" s="151"/>
      <c r="OGX75" s="343"/>
      <c r="OGY75" s="343"/>
      <c r="OGZ75" s="151"/>
      <c r="OHA75" s="151"/>
      <c r="OHB75" s="151"/>
      <c r="OHC75" s="343"/>
      <c r="OHD75" s="343"/>
      <c r="OHE75" s="151"/>
      <c r="OHF75" s="151"/>
      <c r="OHG75" s="151"/>
      <c r="OHH75" s="343"/>
      <c r="OHI75" s="343"/>
      <c r="OHJ75" s="151"/>
      <c r="OHK75" s="151"/>
      <c r="OHL75" s="151"/>
      <c r="OHM75" s="343"/>
      <c r="OHN75" s="343"/>
      <c r="OHO75" s="151"/>
      <c r="OHP75" s="151"/>
      <c r="OHQ75" s="151"/>
      <c r="OHR75" s="343"/>
      <c r="OHS75" s="343"/>
      <c r="OHT75" s="151"/>
      <c r="OHU75" s="151"/>
      <c r="OHV75" s="151"/>
      <c r="OHW75" s="343"/>
      <c r="OHX75" s="343"/>
      <c r="OHY75" s="151"/>
      <c r="OHZ75" s="151"/>
      <c r="OIA75" s="151"/>
      <c r="OIB75" s="343"/>
      <c r="OIC75" s="343"/>
      <c r="OID75" s="151"/>
      <c r="OIE75" s="151"/>
      <c r="OIF75" s="151"/>
      <c r="OIG75" s="343"/>
      <c r="OIH75" s="343"/>
      <c r="OII75" s="151"/>
      <c r="OIJ75" s="151"/>
      <c r="OIK75" s="151"/>
      <c r="OIL75" s="343"/>
      <c r="OIM75" s="343"/>
      <c r="OIN75" s="151"/>
      <c r="OIO75" s="151"/>
      <c r="OIP75" s="151"/>
      <c r="OIQ75" s="343"/>
      <c r="OIR75" s="343"/>
      <c r="OIS75" s="151"/>
      <c r="OIT75" s="151"/>
      <c r="OIU75" s="151"/>
      <c r="OIV75" s="343"/>
      <c r="OIW75" s="343"/>
      <c r="OIX75" s="151"/>
      <c r="OIY75" s="151"/>
      <c r="OIZ75" s="151"/>
      <c r="OJA75" s="343"/>
      <c r="OJB75" s="343"/>
      <c r="OJC75" s="151"/>
      <c r="OJD75" s="151"/>
      <c r="OJE75" s="151"/>
      <c r="OJF75" s="343"/>
      <c r="OJG75" s="343"/>
      <c r="OJH75" s="151"/>
      <c r="OJI75" s="151"/>
      <c r="OJJ75" s="151"/>
      <c r="OJK75" s="343"/>
      <c r="OJL75" s="343"/>
      <c r="OJM75" s="151"/>
      <c r="OJN75" s="151"/>
      <c r="OJO75" s="151"/>
      <c r="OJP75" s="343"/>
      <c r="OJQ75" s="343"/>
      <c r="OJR75" s="151"/>
      <c r="OJS75" s="151"/>
      <c r="OJT75" s="151"/>
      <c r="OJU75" s="343"/>
      <c r="OJV75" s="343"/>
      <c r="OJW75" s="151"/>
      <c r="OJX75" s="151"/>
      <c r="OJY75" s="151"/>
      <c r="OJZ75" s="343"/>
      <c r="OKA75" s="343"/>
      <c r="OKB75" s="151"/>
      <c r="OKC75" s="151"/>
      <c r="OKD75" s="151"/>
      <c r="OKE75" s="343"/>
      <c r="OKF75" s="343"/>
      <c r="OKG75" s="151"/>
      <c r="OKH75" s="151"/>
      <c r="OKI75" s="151"/>
      <c r="OKJ75" s="343"/>
      <c r="OKK75" s="343"/>
      <c r="OKL75" s="151"/>
      <c r="OKM75" s="151"/>
      <c r="OKN75" s="151"/>
      <c r="OKO75" s="343"/>
      <c r="OKP75" s="343"/>
      <c r="OKQ75" s="151"/>
      <c r="OKR75" s="151"/>
      <c r="OKS75" s="151"/>
      <c r="OKT75" s="343"/>
      <c r="OKU75" s="343"/>
      <c r="OKV75" s="151"/>
      <c r="OKW75" s="151"/>
      <c r="OKX75" s="151"/>
      <c r="OKY75" s="343"/>
      <c r="OKZ75" s="343"/>
      <c r="OLA75" s="151"/>
      <c r="OLB75" s="151"/>
      <c r="OLC75" s="151"/>
      <c r="OLD75" s="343"/>
      <c r="OLE75" s="343"/>
      <c r="OLF75" s="151"/>
      <c r="OLG75" s="151"/>
      <c r="OLH75" s="151"/>
      <c r="OLI75" s="343"/>
      <c r="OLJ75" s="343"/>
      <c r="OLK75" s="151"/>
      <c r="OLL75" s="151"/>
      <c r="OLM75" s="151"/>
      <c r="OLN75" s="343"/>
      <c r="OLO75" s="343"/>
      <c r="OLP75" s="151"/>
      <c r="OLQ75" s="151"/>
      <c r="OLR75" s="151"/>
      <c r="OLS75" s="343"/>
      <c r="OLT75" s="343"/>
      <c r="OLU75" s="151"/>
      <c r="OLV75" s="151"/>
      <c r="OLW75" s="151"/>
      <c r="OLX75" s="343"/>
      <c r="OLY75" s="343"/>
      <c r="OLZ75" s="151"/>
      <c r="OMA75" s="151"/>
      <c r="OMB75" s="151"/>
      <c r="OMC75" s="343"/>
      <c r="OMD75" s="343"/>
      <c r="OME75" s="151"/>
      <c r="OMF75" s="151"/>
      <c r="OMG75" s="151"/>
      <c r="OMH75" s="343"/>
      <c r="OMI75" s="343"/>
      <c r="OMJ75" s="151"/>
      <c r="OMK75" s="151"/>
      <c r="OML75" s="151"/>
      <c r="OMM75" s="343"/>
      <c r="OMN75" s="343"/>
      <c r="OMO75" s="151"/>
      <c r="OMP75" s="151"/>
      <c r="OMQ75" s="151"/>
      <c r="OMR75" s="343"/>
      <c r="OMS75" s="343"/>
      <c r="OMT75" s="151"/>
      <c r="OMU75" s="151"/>
      <c r="OMV75" s="151"/>
      <c r="OMW75" s="343"/>
      <c r="OMX75" s="343"/>
      <c r="OMY75" s="151"/>
      <c r="OMZ75" s="151"/>
      <c r="ONA75" s="151"/>
      <c r="ONB75" s="343"/>
      <c r="ONC75" s="343"/>
      <c r="OND75" s="151"/>
      <c r="ONE75" s="151"/>
      <c r="ONF75" s="151"/>
      <c r="ONG75" s="343"/>
      <c r="ONH75" s="343"/>
      <c r="ONI75" s="151"/>
      <c r="ONJ75" s="151"/>
      <c r="ONK75" s="151"/>
      <c r="ONL75" s="343"/>
      <c r="ONM75" s="343"/>
      <c r="ONN75" s="151"/>
      <c r="ONO75" s="151"/>
      <c r="ONP75" s="151"/>
      <c r="ONQ75" s="343"/>
      <c r="ONR75" s="343"/>
      <c r="ONS75" s="151"/>
      <c r="ONT75" s="151"/>
      <c r="ONU75" s="151"/>
      <c r="ONV75" s="343"/>
      <c r="ONW75" s="343"/>
      <c r="ONX75" s="151"/>
      <c r="ONY75" s="151"/>
      <c r="ONZ75" s="151"/>
      <c r="OOA75" s="343"/>
      <c r="OOB75" s="343"/>
      <c r="OOC75" s="151"/>
      <c r="OOD75" s="151"/>
      <c r="OOE75" s="151"/>
      <c r="OOF75" s="343"/>
      <c r="OOG75" s="343"/>
      <c r="OOH75" s="151"/>
      <c r="OOI75" s="151"/>
      <c r="OOJ75" s="151"/>
      <c r="OOK75" s="343"/>
      <c r="OOL75" s="343"/>
      <c r="OOM75" s="151"/>
      <c r="OON75" s="151"/>
      <c r="OOO75" s="151"/>
      <c r="OOP75" s="343"/>
      <c r="OOQ75" s="343"/>
      <c r="OOR75" s="151"/>
      <c r="OOS75" s="151"/>
      <c r="OOT75" s="151"/>
      <c r="OOU75" s="343"/>
      <c r="OOV75" s="343"/>
      <c r="OOW75" s="151"/>
      <c r="OOX75" s="151"/>
      <c r="OOY75" s="151"/>
      <c r="OOZ75" s="343"/>
      <c r="OPA75" s="343"/>
      <c r="OPB75" s="151"/>
      <c r="OPC75" s="151"/>
      <c r="OPD75" s="151"/>
      <c r="OPE75" s="343"/>
      <c r="OPF75" s="343"/>
      <c r="OPG75" s="151"/>
      <c r="OPH75" s="151"/>
      <c r="OPI75" s="151"/>
      <c r="OPJ75" s="343"/>
      <c r="OPK75" s="343"/>
      <c r="OPL75" s="151"/>
      <c r="OPM75" s="151"/>
      <c r="OPN75" s="151"/>
      <c r="OPO75" s="343"/>
      <c r="OPP75" s="343"/>
      <c r="OPQ75" s="151"/>
      <c r="OPR75" s="151"/>
      <c r="OPS75" s="151"/>
      <c r="OPT75" s="343"/>
      <c r="OPU75" s="343"/>
      <c r="OPV75" s="151"/>
      <c r="OPW75" s="151"/>
      <c r="OPX75" s="151"/>
      <c r="OPY75" s="343"/>
      <c r="OPZ75" s="343"/>
      <c r="OQA75" s="151"/>
      <c r="OQB75" s="151"/>
      <c r="OQC75" s="151"/>
      <c r="OQD75" s="343"/>
      <c r="OQE75" s="343"/>
      <c r="OQF75" s="151"/>
      <c r="OQG75" s="151"/>
      <c r="OQH75" s="151"/>
      <c r="OQI75" s="343"/>
      <c r="OQJ75" s="343"/>
      <c r="OQK75" s="151"/>
      <c r="OQL75" s="151"/>
      <c r="OQM75" s="151"/>
      <c r="OQN75" s="343"/>
      <c r="OQO75" s="343"/>
      <c r="OQP75" s="151"/>
      <c r="OQQ75" s="151"/>
      <c r="OQR75" s="151"/>
      <c r="OQS75" s="343"/>
      <c r="OQT75" s="343"/>
      <c r="OQU75" s="151"/>
      <c r="OQV75" s="151"/>
      <c r="OQW75" s="151"/>
      <c r="OQX75" s="343"/>
      <c r="OQY75" s="343"/>
      <c r="OQZ75" s="151"/>
      <c r="ORA75" s="151"/>
      <c r="ORB75" s="151"/>
      <c r="ORC75" s="343"/>
      <c r="ORD75" s="343"/>
      <c r="ORE75" s="151"/>
      <c r="ORF75" s="151"/>
      <c r="ORG75" s="151"/>
      <c r="ORH75" s="343"/>
      <c r="ORI75" s="343"/>
      <c r="ORJ75" s="151"/>
      <c r="ORK75" s="151"/>
      <c r="ORL75" s="151"/>
      <c r="ORM75" s="343"/>
      <c r="ORN75" s="343"/>
      <c r="ORO75" s="151"/>
      <c r="ORP75" s="151"/>
      <c r="ORQ75" s="151"/>
      <c r="ORR75" s="343"/>
      <c r="ORS75" s="343"/>
      <c r="ORT75" s="151"/>
      <c r="ORU75" s="151"/>
      <c r="ORV75" s="151"/>
      <c r="ORW75" s="343"/>
      <c r="ORX75" s="343"/>
      <c r="ORY75" s="151"/>
      <c r="ORZ75" s="151"/>
      <c r="OSA75" s="151"/>
      <c r="OSB75" s="343"/>
      <c r="OSC75" s="343"/>
      <c r="OSD75" s="151"/>
      <c r="OSE75" s="151"/>
      <c r="OSF75" s="151"/>
      <c r="OSG75" s="343"/>
      <c r="OSH75" s="343"/>
      <c r="OSI75" s="151"/>
      <c r="OSJ75" s="151"/>
      <c r="OSK75" s="151"/>
      <c r="OSL75" s="343"/>
      <c r="OSM75" s="343"/>
      <c r="OSN75" s="151"/>
      <c r="OSO75" s="151"/>
      <c r="OSP75" s="151"/>
      <c r="OSQ75" s="343"/>
      <c r="OSR75" s="343"/>
      <c r="OSS75" s="151"/>
      <c r="OST75" s="151"/>
      <c r="OSU75" s="151"/>
      <c r="OSV75" s="343"/>
      <c r="OSW75" s="343"/>
      <c r="OSX75" s="151"/>
      <c r="OSY75" s="151"/>
      <c r="OSZ75" s="151"/>
      <c r="OTA75" s="343"/>
      <c r="OTB75" s="343"/>
      <c r="OTC75" s="151"/>
      <c r="OTD75" s="151"/>
      <c r="OTE75" s="151"/>
      <c r="OTF75" s="343"/>
      <c r="OTG75" s="343"/>
      <c r="OTH75" s="151"/>
      <c r="OTI75" s="151"/>
      <c r="OTJ75" s="151"/>
      <c r="OTK75" s="343"/>
      <c r="OTL75" s="343"/>
      <c r="OTM75" s="151"/>
      <c r="OTN75" s="151"/>
      <c r="OTO75" s="151"/>
      <c r="OTP75" s="343"/>
      <c r="OTQ75" s="343"/>
      <c r="OTR75" s="151"/>
      <c r="OTS75" s="151"/>
      <c r="OTT75" s="151"/>
      <c r="OTU75" s="343"/>
      <c r="OTV75" s="343"/>
      <c r="OTW75" s="151"/>
      <c r="OTX75" s="151"/>
      <c r="OTY75" s="151"/>
      <c r="OTZ75" s="343"/>
      <c r="OUA75" s="343"/>
      <c r="OUB75" s="151"/>
      <c r="OUC75" s="151"/>
      <c r="OUD75" s="151"/>
      <c r="OUE75" s="343"/>
      <c r="OUF75" s="343"/>
      <c r="OUG75" s="151"/>
      <c r="OUH75" s="151"/>
      <c r="OUI75" s="151"/>
      <c r="OUJ75" s="343"/>
      <c r="OUK75" s="343"/>
      <c r="OUL75" s="151"/>
      <c r="OUM75" s="151"/>
      <c r="OUN75" s="151"/>
      <c r="OUO75" s="343"/>
      <c r="OUP75" s="343"/>
      <c r="OUQ75" s="151"/>
      <c r="OUR75" s="151"/>
      <c r="OUS75" s="151"/>
      <c r="OUT75" s="343"/>
      <c r="OUU75" s="343"/>
      <c r="OUV75" s="151"/>
      <c r="OUW75" s="151"/>
      <c r="OUX75" s="151"/>
      <c r="OUY75" s="343"/>
      <c r="OUZ75" s="343"/>
      <c r="OVA75" s="151"/>
      <c r="OVB75" s="151"/>
      <c r="OVC75" s="151"/>
      <c r="OVD75" s="343"/>
      <c r="OVE75" s="343"/>
      <c r="OVF75" s="151"/>
      <c r="OVG75" s="151"/>
      <c r="OVH75" s="151"/>
      <c r="OVI75" s="343"/>
      <c r="OVJ75" s="343"/>
      <c r="OVK75" s="151"/>
      <c r="OVL75" s="151"/>
      <c r="OVM75" s="151"/>
      <c r="OVN75" s="343"/>
      <c r="OVO75" s="343"/>
      <c r="OVP75" s="151"/>
      <c r="OVQ75" s="151"/>
      <c r="OVR75" s="151"/>
      <c r="OVS75" s="343"/>
      <c r="OVT75" s="343"/>
      <c r="OVU75" s="151"/>
      <c r="OVV75" s="151"/>
      <c r="OVW75" s="151"/>
      <c r="OVX75" s="343"/>
      <c r="OVY75" s="343"/>
      <c r="OVZ75" s="151"/>
      <c r="OWA75" s="151"/>
      <c r="OWB75" s="151"/>
      <c r="OWC75" s="343"/>
      <c r="OWD75" s="343"/>
      <c r="OWE75" s="151"/>
      <c r="OWF75" s="151"/>
      <c r="OWG75" s="151"/>
      <c r="OWH75" s="343"/>
      <c r="OWI75" s="343"/>
      <c r="OWJ75" s="151"/>
      <c r="OWK75" s="151"/>
      <c r="OWL75" s="151"/>
      <c r="OWM75" s="343"/>
      <c r="OWN75" s="343"/>
      <c r="OWO75" s="151"/>
      <c r="OWP75" s="151"/>
      <c r="OWQ75" s="151"/>
      <c r="OWR75" s="343"/>
      <c r="OWS75" s="343"/>
      <c r="OWT75" s="151"/>
      <c r="OWU75" s="151"/>
      <c r="OWV75" s="151"/>
      <c r="OWW75" s="343"/>
      <c r="OWX75" s="343"/>
      <c r="OWY75" s="151"/>
      <c r="OWZ75" s="151"/>
      <c r="OXA75" s="151"/>
      <c r="OXB75" s="343"/>
      <c r="OXC75" s="343"/>
      <c r="OXD75" s="151"/>
      <c r="OXE75" s="151"/>
      <c r="OXF75" s="151"/>
      <c r="OXG75" s="343"/>
      <c r="OXH75" s="343"/>
      <c r="OXI75" s="151"/>
      <c r="OXJ75" s="151"/>
      <c r="OXK75" s="151"/>
      <c r="OXL75" s="343"/>
      <c r="OXM75" s="343"/>
      <c r="OXN75" s="151"/>
      <c r="OXO75" s="151"/>
      <c r="OXP75" s="151"/>
      <c r="OXQ75" s="343"/>
      <c r="OXR75" s="343"/>
      <c r="OXS75" s="151"/>
      <c r="OXT75" s="151"/>
      <c r="OXU75" s="151"/>
      <c r="OXV75" s="343"/>
      <c r="OXW75" s="343"/>
      <c r="OXX75" s="151"/>
      <c r="OXY75" s="151"/>
      <c r="OXZ75" s="151"/>
      <c r="OYA75" s="343"/>
      <c r="OYB75" s="343"/>
      <c r="OYC75" s="151"/>
      <c r="OYD75" s="151"/>
      <c r="OYE75" s="151"/>
      <c r="OYF75" s="343"/>
      <c r="OYG75" s="343"/>
      <c r="OYH75" s="151"/>
      <c r="OYI75" s="151"/>
      <c r="OYJ75" s="151"/>
      <c r="OYK75" s="343"/>
      <c r="OYL75" s="343"/>
      <c r="OYM75" s="151"/>
      <c r="OYN75" s="151"/>
      <c r="OYO75" s="151"/>
      <c r="OYP75" s="343"/>
      <c r="OYQ75" s="343"/>
      <c r="OYR75" s="151"/>
      <c r="OYS75" s="151"/>
      <c r="OYT75" s="151"/>
      <c r="OYU75" s="343"/>
      <c r="OYV75" s="343"/>
      <c r="OYW75" s="151"/>
      <c r="OYX75" s="151"/>
      <c r="OYY75" s="151"/>
      <c r="OYZ75" s="343"/>
      <c r="OZA75" s="343"/>
      <c r="OZB75" s="151"/>
      <c r="OZC75" s="151"/>
      <c r="OZD75" s="151"/>
      <c r="OZE75" s="343"/>
      <c r="OZF75" s="343"/>
      <c r="OZG75" s="151"/>
      <c r="OZH75" s="151"/>
      <c r="OZI75" s="151"/>
      <c r="OZJ75" s="343"/>
      <c r="OZK75" s="343"/>
      <c r="OZL75" s="151"/>
      <c r="OZM75" s="151"/>
      <c r="OZN75" s="151"/>
      <c r="OZO75" s="343"/>
      <c r="OZP75" s="343"/>
      <c r="OZQ75" s="151"/>
      <c r="OZR75" s="151"/>
      <c r="OZS75" s="151"/>
      <c r="OZT75" s="343"/>
      <c r="OZU75" s="343"/>
      <c r="OZV75" s="151"/>
      <c r="OZW75" s="151"/>
      <c r="OZX75" s="151"/>
      <c r="OZY75" s="343"/>
      <c r="OZZ75" s="343"/>
      <c r="PAA75" s="151"/>
      <c r="PAB75" s="151"/>
      <c r="PAC75" s="151"/>
      <c r="PAD75" s="343"/>
      <c r="PAE75" s="343"/>
      <c r="PAF75" s="151"/>
      <c r="PAG75" s="151"/>
      <c r="PAH75" s="151"/>
      <c r="PAI75" s="343"/>
      <c r="PAJ75" s="343"/>
      <c r="PAK75" s="151"/>
      <c r="PAL75" s="151"/>
      <c r="PAM75" s="151"/>
      <c r="PAN75" s="343"/>
      <c r="PAO75" s="343"/>
      <c r="PAP75" s="151"/>
      <c r="PAQ75" s="151"/>
      <c r="PAR75" s="151"/>
      <c r="PAS75" s="343"/>
      <c r="PAT75" s="343"/>
      <c r="PAU75" s="151"/>
      <c r="PAV75" s="151"/>
      <c r="PAW75" s="151"/>
      <c r="PAX75" s="343"/>
      <c r="PAY75" s="343"/>
      <c r="PAZ75" s="151"/>
      <c r="PBA75" s="151"/>
      <c r="PBB75" s="151"/>
      <c r="PBC75" s="343"/>
      <c r="PBD75" s="343"/>
      <c r="PBE75" s="151"/>
      <c r="PBF75" s="151"/>
      <c r="PBG75" s="151"/>
      <c r="PBH75" s="343"/>
      <c r="PBI75" s="343"/>
      <c r="PBJ75" s="151"/>
      <c r="PBK75" s="151"/>
      <c r="PBL75" s="151"/>
      <c r="PBM75" s="343"/>
      <c r="PBN75" s="343"/>
      <c r="PBO75" s="151"/>
      <c r="PBP75" s="151"/>
      <c r="PBQ75" s="151"/>
      <c r="PBR75" s="343"/>
      <c r="PBS75" s="343"/>
      <c r="PBT75" s="151"/>
      <c r="PBU75" s="151"/>
      <c r="PBV75" s="151"/>
      <c r="PBW75" s="343"/>
      <c r="PBX75" s="343"/>
      <c r="PBY75" s="151"/>
      <c r="PBZ75" s="151"/>
      <c r="PCA75" s="151"/>
      <c r="PCB75" s="343"/>
      <c r="PCC75" s="343"/>
      <c r="PCD75" s="151"/>
      <c r="PCE75" s="151"/>
      <c r="PCF75" s="151"/>
      <c r="PCG75" s="343"/>
      <c r="PCH75" s="343"/>
      <c r="PCI75" s="151"/>
      <c r="PCJ75" s="151"/>
      <c r="PCK75" s="151"/>
      <c r="PCL75" s="343"/>
      <c r="PCM75" s="343"/>
      <c r="PCN75" s="151"/>
      <c r="PCO75" s="151"/>
      <c r="PCP75" s="151"/>
      <c r="PCQ75" s="343"/>
      <c r="PCR75" s="343"/>
      <c r="PCS75" s="151"/>
      <c r="PCT75" s="151"/>
      <c r="PCU75" s="151"/>
      <c r="PCV75" s="343"/>
      <c r="PCW75" s="343"/>
      <c r="PCX75" s="151"/>
      <c r="PCY75" s="151"/>
      <c r="PCZ75" s="151"/>
      <c r="PDA75" s="343"/>
      <c r="PDB75" s="343"/>
      <c r="PDC75" s="151"/>
      <c r="PDD75" s="151"/>
      <c r="PDE75" s="151"/>
      <c r="PDF75" s="343"/>
      <c r="PDG75" s="343"/>
      <c r="PDH75" s="151"/>
      <c r="PDI75" s="151"/>
      <c r="PDJ75" s="151"/>
      <c r="PDK75" s="343"/>
      <c r="PDL75" s="343"/>
      <c r="PDM75" s="151"/>
      <c r="PDN75" s="151"/>
      <c r="PDO75" s="151"/>
      <c r="PDP75" s="343"/>
      <c r="PDQ75" s="343"/>
      <c r="PDR75" s="151"/>
      <c r="PDS75" s="151"/>
      <c r="PDT75" s="151"/>
      <c r="PDU75" s="343"/>
      <c r="PDV75" s="343"/>
      <c r="PDW75" s="151"/>
      <c r="PDX75" s="151"/>
      <c r="PDY75" s="151"/>
      <c r="PDZ75" s="343"/>
      <c r="PEA75" s="343"/>
      <c r="PEB75" s="151"/>
      <c r="PEC75" s="151"/>
      <c r="PED75" s="151"/>
      <c r="PEE75" s="343"/>
      <c r="PEF75" s="343"/>
      <c r="PEG75" s="151"/>
      <c r="PEH75" s="151"/>
      <c r="PEI75" s="151"/>
      <c r="PEJ75" s="343"/>
      <c r="PEK75" s="343"/>
      <c r="PEL75" s="151"/>
      <c r="PEM75" s="151"/>
      <c r="PEN75" s="151"/>
      <c r="PEO75" s="343"/>
      <c r="PEP75" s="343"/>
      <c r="PEQ75" s="151"/>
      <c r="PER75" s="151"/>
      <c r="PES75" s="151"/>
      <c r="PET75" s="343"/>
      <c r="PEU75" s="343"/>
      <c r="PEV75" s="151"/>
      <c r="PEW75" s="151"/>
      <c r="PEX75" s="151"/>
      <c r="PEY75" s="343"/>
      <c r="PEZ75" s="343"/>
      <c r="PFA75" s="151"/>
      <c r="PFB75" s="151"/>
      <c r="PFC75" s="151"/>
      <c r="PFD75" s="343"/>
      <c r="PFE75" s="343"/>
      <c r="PFF75" s="151"/>
      <c r="PFG75" s="151"/>
      <c r="PFH75" s="151"/>
      <c r="PFI75" s="343"/>
      <c r="PFJ75" s="343"/>
      <c r="PFK75" s="151"/>
      <c r="PFL75" s="151"/>
      <c r="PFM75" s="151"/>
      <c r="PFN75" s="343"/>
      <c r="PFO75" s="343"/>
      <c r="PFP75" s="151"/>
      <c r="PFQ75" s="151"/>
      <c r="PFR75" s="151"/>
      <c r="PFS75" s="343"/>
      <c r="PFT75" s="343"/>
      <c r="PFU75" s="151"/>
      <c r="PFV75" s="151"/>
      <c r="PFW75" s="151"/>
      <c r="PFX75" s="343"/>
      <c r="PFY75" s="343"/>
      <c r="PFZ75" s="151"/>
      <c r="PGA75" s="151"/>
      <c r="PGB75" s="151"/>
      <c r="PGC75" s="343"/>
      <c r="PGD75" s="343"/>
      <c r="PGE75" s="151"/>
      <c r="PGF75" s="151"/>
      <c r="PGG75" s="151"/>
      <c r="PGH75" s="343"/>
      <c r="PGI75" s="343"/>
      <c r="PGJ75" s="151"/>
      <c r="PGK75" s="151"/>
      <c r="PGL75" s="151"/>
      <c r="PGM75" s="343"/>
      <c r="PGN75" s="343"/>
      <c r="PGO75" s="151"/>
      <c r="PGP75" s="151"/>
      <c r="PGQ75" s="151"/>
      <c r="PGR75" s="343"/>
      <c r="PGS75" s="343"/>
      <c r="PGT75" s="151"/>
      <c r="PGU75" s="151"/>
      <c r="PGV75" s="151"/>
      <c r="PGW75" s="343"/>
      <c r="PGX75" s="343"/>
      <c r="PGY75" s="151"/>
      <c r="PGZ75" s="151"/>
      <c r="PHA75" s="151"/>
      <c r="PHB75" s="343"/>
      <c r="PHC75" s="343"/>
      <c r="PHD75" s="151"/>
      <c r="PHE75" s="151"/>
      <c r="PHF75" s="151"/>
      <c r="PHG75" s="343"/>
      <c r="PHH75" s="343"/>
      <c r="PHI75" s="151"/>
      <c r="PHJ75" s="151"/>
      <c r="PHK75" s="151"/>
      <c r="PHL75" s="343"/>
      <c r="PHM75" s="343"/>
      <c r="PHN75" s="151"/>
      <c r="PHO75" s="151"/>
      <c r="PHP75" s="151"/>
      <c r="PHQ75" s="343"/>
      <c r="PHR75" s="343"/>
      <c r="PHS75" s="151"/>
      <c r="PHT75" s="151"/>
      <c r="PHU75" s="151"/>
      <c r="PHV75" s="343"/>
      <c r="PHW75" s="343"/>
      <c r="PHX75" s="151"/>
      <c r="PHY75" s="151"/>
      <c r="PHZ75" s="151"/>
      <c r="PIA75" s="343"/>
      <c r="PIB75" s="343"/>
      <c r="PIC75" s="151"/>
      <c r="PID75" s="151"/>
      <c r="PIE75" s="151"/>
      <c r="PIF75" s="343"/>
      <c r="PIG75" s="343"/>
      <c r="PIH75" s="151"/>
      <c r="PII75" s="151"/>
      <c r="PIJ75" s="151"/>
      <c r="PIK75" s="343"/>
      <c r="PIL75" s="343"/>
      <c r="PIM75" s="151"/>
      <c r="PIN75" s="151"/>
      <c r="PIO75" s="151"/>
      <c r="PIP75" s="343"/>
      <c r="PIQ75" s="343"/>
      <c r="PIR75" s="151"/>
      <c r="PIS75" s="151"/>
      <c r="PIT75" s="151"/>
      <c r="PIU75" s="343"/>
      <c r="PIV75" s="343"/>
      <c r="PIW75" s="151"/>
      <c r="PIX75" s="151"/>
      <c r="PIY75" s="151"/>
      <c r="PIZ75" s="343"/>
      <c r="PJA75" s="343"/>
      <c r="PJB75" s="151"/>
      <c r="PJC75" s="151"/>
      <c r="PJD75" s="151"/>
      <c r="PJE75" s="343"/>
      <c r="PJF75" s="343"/>
      <c r="PJG75" s="151"/>
      <c r="PJH75" s="151"/>
      <c r="PJI75" s="151"/>
      <c r="PJJ75" s="343"/>
      <c r="PJK75" s="343"/>
      <c r="PJL75" s="151"/>
      <c r="PJM75" s="151"/>
      <c r="PJN75" s="151"/>
      <c r="PJO75" s="343"/>
      <c r="PJP75" s="343"/>
      <c r="PJQ75" s="151"/>
      <c r="PJR75" s="151"/>
      <c r="PJS75" s="151"/>
      <c r="PJT75" s="343"/>
      <c r="PJU75" s="343"/>
      <c r="PJV75" s="151"/>
      <c r="PJW75" s="151"/>
      <c r="PJX75" s="151"/>
      <c r="PJY75" s="343"/>
      <c r="PJZ75" s="343"/>
      <c r="PKA75" s="151"/>
      <c r="PKB75" s="151"/>
      <c r="PKC75" s="151"/>
      <c r="PKD75" s="343"/>
      <c r="PKE75" s="343"/>
      <c r="PKF75" s="151"/>
      <c r="PKG75" s="151"/>
      <c r="PKH75" s="151"/>
      <c r="PKI75" s="343"/>
      <c r="PKJ75" s="343"/>
      <c r="PKK75" s="151"/>
      <c r="PKL75" s="151"/>
      <c r="PKM75" s="151"/>
      <c r="PKN75" s="343"/>
      <c r="PKO75" s="343"/>
      <c r="PKP75" s="151"/>
      <c r="PKQ75" s="151"/>
      <c r="PKR75" s="151"/>
      <c r="PKS75" s="343"/>
      <c r="PKT75" s="343"/>
      <c r="PKU75" s="151"/>
      <c r="PKV75" s="151"/>
      <c r="PKW75" s="151"/>
      <c r="PKX75" s="343"/>
      <c r="PKY75" s="343"/>
      <c r="PKZ75" s="151"/>
      <c r="PLA75" s="151"/>
      <c r="PLB75" s="151"/>
      <c r="PLC75" s="343"/>
      <c r="PLD75" s="343"/>
      <c r="PLE75" s="151"/>
      <c r="PLF75" s="151"/>
      <c r="PLG75" s="151"/>
      <c r="PLH75" s="343"/>
      <c r="PLI75" s="343"/>
      <c r="PLJ75" s="151"/>
      <c r="PLK75" s="151"/>
      <c r="PLL75" s="151"/>
      <c r="PLM75" s="343"/>
      <c r="PLN75" s="343"/>
      <c r="PLO75" s="151"/>
      <c r="PLP75" s="151"/>
      <c r="PLQ75" s="151"/>
      <c r="PLR75" s="343"/>
      <c r="PLS75" s="343"/>
      <c r="PLT75" s="151"/>
      <c r="PLU75" s="151"/>
      <c r="PLV75" s="151"/>
      <c r="PLW75" s="343"/>
      <c r="PLX75" s="343"/>
      <c r="PLY75" s="151"/>
      <c r="PLZ75" s="151"/>
      <c r="PMA75" s="151"/>
      <c r="PMB75" s="343"/>
      <c r="PMC75" s="343"/>
      <c r="PMD75" s="151"/>
      <c r="PME75" s="151"/>
      <c r="PMF75" s="151"/>
      <c r="PMG75" s="343"/>
      <c r="PMH75" s="343"/>
      <c r="PMI75" s="151"/>
      <c r="PMJ75" s="151"/>
      <c r="PMK75" s="151"/>
      <c r="PML75" s="343"/>
      <c r="PMM75" s="343"/>
      <c r="PMN75" s="151"/>
      <c r="PMO75" s="151"/>
      <c r="PMP75" s="151"/>
      <c r="PMQ75" s="343"/>
      <c r="PMR75" s="343"/>
      <c r="PMS75" s="151"/>
      <c r="PMT75" s="151"/>
      <c r="PMU75" s="151"/>
      <c r="PMV75" s="343"/>
      <c r="PMW75" s="343"/>
      <c r="PMX75" s="151"/>
      <c r="PMY75" s="151"/>
      <c r="PMZ75" s="151"/>
      <c r="PNA75" s="343"/>
      <c r="PNB75" s="343"/>
      <c r="PNC75" s="151"/>
      <c r="PND75" s="151"/>
      <c r="PNE75" s="151"/>
      <c r="PNF75" s="343"/>
      <c r="PNG75" s="343"/>
      <c r="PNH75" s="151"/>
      <c r="PNI75" s="151"/>
      <c r="PNJ75" s="151"/>
      <c r="PNK75" s="343"/>
      <c r="PNL75" s="343"/>
      <c r="PNM75" s="151"/>
      <c r="PNN75" s="151"/>
      <c r="PNO75" s="151"/>
      <c r="PNP75" s="343"/>
      <c r="PNQ75" s="343"/>
      <c r="PNR75" s="151"/>
      <c r="PNS75" s="151"/>
      <c r="PNT75" s="151"/>
      <c r="PNU75" s="343"/>
      <c r="PNV75" s="343"/>
      <c r="PNW75" s="151"/>
      <c r="PNX75" s="151"/>
      <c r="PNY75" s="151"/>
      <c r="PNZ75" s="343"/>
      <c r="POA75" s="343"/>
      <c r="POB75" s="151"/>
      <c r="POC75" s="151"/>
      <c r="POD75" s="151"/>
      <c r="POE75" s="343"/>
      <c r="POF75" s="343"/>
      <c r="POG75" s="151"/>
      <c r="POH75" s="151"/>
      <c r="POI75" s="151"/>
      <c r="POJ75" s="343"/>
      <c r="POK75" s="343"/>
      <c r="POL75" s="151"/>
      <c r="POM75" s="151"/>
      <c r="PON75" s="151"/>
      <c r="POO75" s="343"/>
      <c r="POP75" s="343"/>
      <c r="POQ75" s="151"/>
      <c r="POR75" s="151"/>
      <c r="POS75" s="151"/>
      <c r="POT75" s="343"/>
      <c r="POU75" s="343"/>
      <c r="POV75" s="151"/>
      <c r="POW75" s="151"/>
      <c r="POX75" s="151"/>
      <c r="POY75" s="343"/>
      <c r="POZ75" s="343"/>
      <c r="PPA75" s="151"/>
      <c r="PPB75" s="151"/>
      <c r="PPC75" s="151"/>
      <c r="PPD75" s="343"/>
      <c r="PPE75" s="343"/>
      <c r="PPF75" s="151"/>
      <c r="PPG75" s="151"/>
      <c r="PPH75" s="151"/>
      <c r="PPI75" s="343"/>
      <c r="PPJ75" s="343"/>
      <c r="PPK75" s="151"/>
      <c r="PPL75" s="151"/>
      <c r="PPM75" s="151"/>
      <c r="PPN75" s="343"/>
      <c r="PPO75" s="343"/>
      <c r="PPP75" s="151"/>
      <c r="PPQ75" s="151"/>
      <c r="PPR75" s="151"/>
      <c r="PPS75" s="343"/>
      <c r="PPT75" s="343"/>
      <c r="PPU75" s="151"/>
      <c r="PPV75" s="151"/>
      <c r="PPW75" s="151"/>
      <c r="PPX75" s="343"/>
      <c r="PPY75" s="343"/>
      <c r="PPZ75" s="151"/>
      <c r="PQA75" s="151"/>
      <c r="PQB75" s="151"/>
      <c r="PQC75" s="343"/>
      <c r="PQD75" s="343"/>
      <c r="PQE75" s="151"/>
      <c r="PQF75" s="151"/>
      <c r="PQG75" s="151"/>
      <c r="PQH75" s="343"/>
      <c r="PQI75" s="343"/>
      <c r="PQJ75" s="151"/>
      <c r="PQK75" s="151"/>
      <c r="PQL75" s="151"/>
      <c r="PQM75" s="343"/>
      <c r="PQN75" s="343"/>
      <c r="PQO75" s="151"/>
      <c r="PQP75" s="151"/>
      <c r="PQQ75" s="151"/>
      <c r="PQR75" s="343"/>
      <c r="PQS75" s="343"/>
      <c r="PQT75" s="151"/>
      <c r="PQU75" s="151"/>
      <c r="PQV75" s="151"/>
      <c r="PQW75" s="343"/>
      <c r="PQX75" s="343"/>
      <c r="PQY75" s="151"/>
      <c r="PQZ75" s="151"/>
      <c r="PRA75" s="151"/>
      <c r="PRB75" s="343"/>
      <c r="PRC75" s="343"/>
      <c r="PRD75" s="151"/>
      <c r="PRE75" s="151"/>
      <c r="PRF75" s="151"/>
      <c r="PRG75" s="343"/>
      <c r="PRH75" s="343"/>
      <c r="PRI75" s="151"/>
      <c r="PRJ75" s="151"/>
      <c r="PRK75" s="151"/>
      <c r="PRL75" s="343"/>
      <c r="PRM75" s="343"/>
      <c r="PRN75" s="151"/>
      <c r="PRO75" s="151"/>
      <c r="PRP75" s="151"/>
      <c r="PRQ75" s="343"/>
      <c r="PRR75" s="343"/>
      <c r="PRS75" s="151"/>
      <c r="PRT75" s="151"/>
      <c r="PRU75" s="151"/>
      <c r="PRV75" s="343"/>
      <c r="PRW75" s="343"/>
      <c r="PRX75" s="151"/>
      <c r="PRY75" s="151"/>
      <c r="PRZ75" s="151"/>
      <c r="PSA75" s="343"/>
      <c r="PSB75" s="343"/>
      <c r="PSC75" s="151"/>
      <c r="PSD75" s="151"/>
      <c r="PSE75" s="151"/>
      <c r="PSF75" s="343"/>
      <c r="PSG75" s="343"/>
      <c r="PSH75" s="151"/>
      <c r="PSI75" s="151"/>
      <c r="PSJ75" s="151"/>
      <c r="PSK75" s="343"/>
      <c r="PSL75" s="343"/>
      <c r="PSM75" s="151"/>
      <c r="PSN75" s="151"/>
      <c r="PSO75" s="151"/>
      <c r="PSP75" s="343"/>
      <c r="PSQ75" s="343"/>
      <c r="PSR75" s="151"/>
      <c r="PSS75" s="151"/>
      <c r="PST75" s="151"/>
      <c r="PSU75" s="343"/>
      <c r="PSV75" s="343"/>
      <c r="PSW75" s="151"/>
      <c r="PSX75" s="151"/>
      <c r="PSY75" s="151"/>
      <c r="PSZ75" s="343"/>
      <c r="PTA75" s="343"/>
      <c r="PTB75" s="151"/>
      <c r="PTC75" s="151"/>
      <c r="PTD75" s="151"/>
      <c r="PTE75" s="343"/>
      <c r="PTF75" s="343"/>
      <c r="PTG75" s="151"/>
      <c r="PTH75" s="151"/>
      <c r="PTI75" s="151"/>
      <c r="PTJ75" s="343"/>
      <c r="PTK75" s="343"/>
      <c r="PTL75" s="151"/>
      <c r="PTM75" s="151"/>
      <c r="PTN75" s="151"/>
      <c r="PTO75" s="343"/>
      <c r="PTP75" s="343"/>
      <c r="PTQ75" s="151"/>
      <c r="PTR75" s="151"/>
      <c r="PTS75" s="151"/>
      <c r="PTT75" s="343"/>
      <c r="PTU75" s="343"/>
      <c r="PTV75" s="151"/>
      <c r="PTW75" s="151"/>
      <c r="PTX75" s="151"/>
      <c r="PTY75" s="343"/>
      <c r="PTZ75" s="343"/>
      <c r="PUA75" s="151"/>
      <c r="PUB75" s="151"/>
      <c r="PUC75" s="151"/>
      <c r="PUD75" s="343"/>
      <c r="PUE75" s="343"/>
      <c r="PUF75" s="151"/>
      <c r="PUG75" s="151"/>
      <c r="PUH75" s="151"/>
      <c r="PUI75" s="343"/>
      <c r="PUJ75" s="343"/>
      <c r="PUK75" s="151"/>
      <c r="PUL75" s="151"/>
      <c r="PUM75" s="151"/>
      <c r="PUN75" s="343"/>
      <c r="PUO75" s="343"/>
      <c r="PUP75" s="151"/>
      <c r="PUQ75" s="151"/>
      <c r="PUR75" s="151"/>
      <c r="PUS75" s="343"/>
      <c r="PUT75" s="343"/>
      <c r="PUU75" s="151"/>
      <c r="PUV75" s="151"/>
      <c r="PUW75" s="151"/>
      <c r="PUX75" s="343"/>
      <c r="PUY75" s="343"/>
      <c r="PUZ75" s="151"/>
      <c r="PVA75" s="151"/>
      <c r="PVB75" s="151"/>
      <c r="PVC75" s="343"/>
      <c r="PVD75" s="343"/>
      <c r="PVE75" s="151"/>
      <c r="PVF75" s="151"/>
      <c r="PVG75" s="151"/>
      <c r="PVH75" s="343"/>
      <c r="PVI75" s="343"/>
      <c r="PVJ75" s="151"/>
      <c r="PVK75" s="151"/>
      <c r="PVL75" s="151"/>
      <c r="PVM75" s="343"/>
      <c r="PVN75" s="343"/>
      <c r="PVO75" s="151"/>
      <c r="PVP75" s="151"/>
      <c r="PVQ75" s="151"/>
      <c r="PVR75" s="343"/>
      <c r="PVS75" s="343"/>
      <c r="PVT75" s="151"/>
      <c r="PVU75" s="151"/>
      <c r="PVV75" s="151"/>
      <c r="PVW75" s="343"/>
      <c r="PVX75" s="343"/>
      <c r="PVY75" s="151"/>
      <c r="PVZ75" s="151"/>
      <c r="PWA75" s="151"/>
      <c r="PWB75" s="343"/>
      <c r="PWC75" s="343"/>
      <c r="PWD75" s="151"/>
      <c r="PWE75" s="151"/>
      <c r="PWF75" s="151"/>
      <c r="PWG75" s="343"/>
      <c r="PWH75" s="343"/>
      <c r="PWI75" s="151"/>
      <c r="PWJ75" s="151"/>
      <c r="PWK75" s="151"/>
      <c r="PWL75" s="343"/>
      <c r="PWM75" s="343"/>
      <c r="PWN75" s="151"/>
      <c r="PWO75" s="151"/>
      <c r="PWP75" s="151"/>
      <c r="PWQ75" s="343"/>
      <c r="PWR75" s="343"/>
      <c r="PWS75" s="151"/>
      <c r="PWT75" s="151"/>
      <c r="PWU75" s="151"/>
      <c r="PWV75" s="343"/>
      <c r="PWW75" s="343"/>
      <c r="PWX75" s="151"/>
      <c r="PWY75" s="151"/>
      <c r="PWZ75" s="151"/>
      <c r="PXA75" s="343"/>
      <c r="PXB75" s="343"/>
      <c r="PXC75" s="151"/>
      <c r="PXD75" s="151"/>
      <c r="PXE75" s="151"/>
      <c r="PXF75" s="343"/>
      <c r="PXG75" s="343"/>
      <c r="PXH75" s="151"/>
      <c r="PXI75" s="151"/>
      <c r="PXJ75" s="151"/>
      <c r="PXK75" s="343"/>
      <c r="PXL75" s="343"/>
      <c r="PXM75" s="151"/>
      <c r="PXN75" s="151"/>
      <c r="PXO75" s="151"/>
      <c r="PXP75" s="343"/>
      <c r="PXQ75" s="343"/>
      <c r="PXR75" s="151"/>
      <c r="PXS75" s="151"/>
      <c r="PXT75" s="151"/>
      <c r="PXU75" s="343"/>
      <c r="PXV75" s="343"/>
      <c r="PXW75" s="151"/>
      <c r="PXX75" s="151"/>
      <c r="PXY75" s="151"/>
      <c r="PXZ75" s="343"/>
      <c r="PYA75" s="343"/>
      <c r="PYB75" s="151"/>
      <c r="PYC75" s="151"/>
      <c r="PYD75" s="151"/>
      <c r="PYE75" s="343"/>
      <c r="PYF75" s="343"/>
      <c r="PYG75" s="151"/>
      <c r="PYH75" s="151"/>
      <c r="PYI75" s="151"/>
      <c r="PYJ75" s="343"/>
      <c r="PYK75" s="343"/>
      <c r="PYL75" s="151"/>
      <c r="PYM75" s="151"/>
      <c r="PYN75" s="151"/>
      <c r="PYO75" s="343"/>
      <c r="PYP75" s="343"/>
      <c r="PYQ75" s="151"/>
      <c r="PYR75" s="151"/>
      <c r="PYS75" s="151"/>
      <c r="PYT75" s="343"/>
      <c r="PYU75" s="343"/>
      <c r="PYV75" s="151"/>
      <c r="PYW75" s="151"/>
      <c r="PYX75" s="151"/>
      <c r="PYY75" s="343"/>
      <c r="PYZ75" s="343"/>
      <c r="PZA75" s="151"/>
      <c r="PZB75" s="151"/>
      <c r="PZC75" s="151"/>
      <c r="PZD75" s="343"/>
      <c r="PZE75" s="343"/>
      <c r="PZF75" s="151"/>
      <c r="PZG75" s="151"/>
      <c r="PZH75" s="151"/>
      <c r="PZI75" s="343"/>
      <c r="PZJ75" s="343"/>
      <c r="PZK75" s="151"/>
      <c r="PZL75" s="151"/>
      <c r="PZM75" s="151"/>
      <c r="PZN75" s="343"/>
      <c r="PZO75" s="343"/>
      <c r="PZP75" s="151"/>
      <c r="PZQ75" s="151"/>
      <c r="PZR75" s="151"/>
      <c r="PZS75" s="343"/>
      <c r="PZT75" s="343"/>
      <c r="PZU75" s="151"/>
      <c r="PZV75" s="151"/>
      <c r="PZW75" s="151"/>
      <c r="PZX75" s="343"/>
      <c r="PZY75" s="343"/>
      <c r="PZZ75" s="151"/>
      <c r="QAA75" s="151"/>
      <c r="QAB75" s="151"/>
      <c r="QAC75" s="343"/>
      <c r="QAD75" s="343"/>
      <c r="QAE75" s="151"/>
      <c r="QAF75" s="151"/>
      <c r="QAG75" s="151"/>
      <c r="QAH75" s="343"/>
      <c r="QAI75" s="343"/>
      <c r="QAJ75" s="151"/>
      <c r="QAK75" s="151"/>
      <c r="QAL75" s="151"/>
      <c r="QAM75" s="343"/>
      <c r="QAN75" s="343"/>
      <c r="QAO75" s="151"/>
      <c r="QAP75" s="151"/>
      <c r="QAQ75" s="151"/>
      <c r="QAR75" s="343"/>
      <c r="QAS75" s="343"/>
      <c r="QAT75" s="151"/>
      <c r="QAU75" s="151"/>
      <c r="QAV75" s="151"/>
      <c r="QAW75" s="343"/>
      <c r="QAX75" s="343"/>
      <c r="QAY75" s="151"/>
      <c r="QAZ75" s="151"/>
      <c r="QBA75" s="151"/>
      <c r="QBB75" s="343"/>
      <c r="QBC75" s="343"/>
      <c r="QBD75" s="151"/>
      <c r="QBE75" s="151"/>
      <c r="QBF75" s="151"/>
      <c r="QBG75" s="343"/>
      <c r="QBH75" s="343"/>
      <c r="QBI75" s="151"/>
      <c r="QBJ75" s="151"/>
      <c r="QBK75" s="151"/>
      <c r="QBL75" s="343"/>
      <c r="QBM75" s="343"/>
      <c r="QBN75" s="151"/>
      <c r="QBO75" s="151"/>
      <c r="QBP75" s="151"/>
      <c r="QBQ75" s="343"/>
      <c r="QBR75" s="343"/>
      <c r="QBS75" s="151"/>
      <c r="QBT75" s="151"/>
      <c r="QBU75" s="151"/>
      <c r="QBV75" s="343"/>
      <c r="QBW75" s="343"/>
      <c r="QBX75" s="151"/>
      <c r="QBY75" s="151"/>
      <c r="QBZ75" s="151"/>
      <c r="QCA75" s="343"/>
      <c r="QCB75" s="343"/>
      <c r="QCC75" s="151"/>
      <c r="QCD75" s="151"/>
      <c r="QCE75" s="151"/>
      <c r="QCF75" s="343"/>
      <c r="QCG75" s="343"/>
      <c r="QCH75" s="151"/>
      <c r="QCI75" s="151"/>
      <c r="QCJ75" s="151"/>
      <c r="QCK75" s="343"/>
      <c r="QCL75" s="343"/>
      <c r="QCM75" s="151"/>
      <c r="QCN75" s="151"/>
      <c r="QCO75" s="151"/>
      <c r="QCP75" s="343"/>
      <c r="QCQ75" s="343"/>
      <c r="QCR75" s="151"/>
      <c r="QCS75" s="151"/>
      <c r="QCT75" s="151"/>
      <c r="QCU75" s="343"/>
      <c r="QCV75" s="343"/>
      <c r="QCW75" s="151"/>
      <c r="QCX75" s="151"/>
      <c r="QCY75" s="151"/>
      <c r="QCZ75" s="343"/>
      <c r="QDA75" s="343"/>
      <c r="QDB75" s="151"/>
      <c r="QDC75" s="151"/>
      <c r="QDD75" s="151"/>
      <c r="QDE75" s="343"/>
      <c r="QDF75" s="343"/>
      <c r="QDG75" s="151"/>
      <c r="QDH75" s="151"/>
      <c r="QDI75" s="151"/>
      <c r="QDJ75" s="343"/>
      <c r="QDK75" s="343"/>
      <c r="QDL75" s="151"/>
      <c r="QDM75" s="151"/>
      <c r="QDN75" s="151"/>
      <c r="QDO75" s="343"/>
      <c r="QDP75" s="343"/>
      <c r="QDQ75" s="151"/>
      <c r="QDR75" s="151"/>
      <c r="QDS75" s="151"/>
      <c r="QDT75" s="343"/>
      <c r="QDU75" s="343"/>
      <c r="QDV75" s="151"/>
      <c r="QDW75" s="151"/>
      <c r="QDX75" s="151"/>
      <c r="QDY75" s="343"/>
      <c r="QDZ75" s="343"/>
      <c r="QEA75" s="151"/>
      <c r="QEB75" s="151"/>
      <c r="QEC75" s="151"/>
      <c r="QED75" s="343"/>
      <c r="QEE75" s="343"/>
      <c r="QEF75" s="151"/>
      <c r="QEG75" s="151"/>
      <c r="QEH75" s="151"/>
      <c r="QEI75" s="343"/>
      <c r="QEJ75" s="343"/>
      <c r="QEK75" s="151"/>
      <c r="QEL75" s="151"/>
      <c r="QEM75" s="151"/>
      <c r="QEN75" s="343"/>
      <c r="QEO75" s="343"/>
      <c r="QEP75" s="151"/>
      <c r="QEQ75" s="151"/>
      <c r="QER75" s="151"/>
      <c r="QES75" s="343"/>
      <c r="QET75" s="343"/>
      <c r="QEU75" s="151"/>
      <c r="QEV75" s="151"/>
      <c r="QEW75" s="151"/>
      <c r="QEX75" s="343"/>
      <c r="QEY75" s="343"/>
      <c r="QEZ75" s="151"/>
      <c r="QFA75" s="151"/>
      <c r="QFB75" s="151"/>
      <c r="QFC75" s="343"/>
      <c r="QFD75" s="343"/>
      <c r="QFE75" s="151"/>
      <c r="QFF75" s="151"/>
      <c r="QFG75" s="151"/>
      <c r="QFH75" s="343"/>
      <c r="QFI75" s="343"/>
      <c r="QFJ75" s="151"/>
      <c r="QFK75" s="151"/>
      <c r="QFL75" s="151"/>
      <c r="QFM75" s="343"/>
      <c r="QFN75" s="343"/>
      <c r="QFO75" s="151"/>
      <c r="QFP75" s="151"/>
      <c r="QFQ75" s="151"/>
      <c r="QFR75" s="343"/>
      <c r="QFS75" s="343"/>
      <c r="QFT75" s="151"/>
      <c r="QFU75" s="151"/>
      <c r="QFV75" s="151"/>
      <c r="QFW75" s="343"/>
      <c r="QFX75" s="343"/>
      <c r="QFY75" s="151"/>
      <c r="QFZ75" s="151"/>
      <c r="QGA75" s="151"/>
      <c r="QGB75" s="343"/>
      <c r="QGC75" s="343"/>
      <c r="QGD75" s="151"/>
      <c r="QGE75" s="151"/>
      <c r="QGF75" s="151"/>
      <c r="QGG75" s="343"/>
      <c r="QGH75" s="343"/>
      <c r="QGI75" s="151"/>
      <c r="QGJ75" s="151"/>
      <c r="QGK75" s="151"/>
      <c r="QGL75" s="343"/>
      <c r="QGM75" s="343"/>
      <c r="QGN75" s="151"/>
      <c r="QGO75" s="151"/>
      <c r="QGP75" s="151"/>
      <c r="QGQ75" s="343"/>
      <c r="QGR75" s="343"/>
      <c r="QGS75" s="151"/>
      <c r="QGT75" s="151"/>
      <c r="QGU75" s="151"/>
      <c r="QGV75" s="343"/>
      <c r="QGW75" s="343"/>
      <c r="QGX75" s="151"/>
      <c r="QGY75" s="151"/>
      <c r="QGZ75" s="151"/>
      <c r="QHA75" s="343"/>
      <c r="QHB75" s="343"/>
      <c r="QHC75" s="151"/>
      <c r="QHD75" s="151"/>
      <c r="QHE75" s="151"/>
      <c r="QHF75" s="343"/>
      <c r="QHG75" s="343"/>
      <c r="QHH75" s="151"/>
      <c r="QHI75" s="151"/>
      <c r="QHJ75" s="151"/>
      <c r="QHK75" s="343"/>
      <c r="QHL75" s="343"/>
      <c r="QHM75" s="151"/>
      <c r="QHN75" s="151"/>
      <c r="QHO75" s="151"/>
      <c r="QHP75" s="343"/>
      <c r="QHQ75" s="343"/>
      <c r="QHR75" s="151"/>
      <c r="QHS75" s="151"/>
      <c r="QHT75" s="151"/>
      <c r="QHU75" s="343"/>
      <c r="QHV75" s="343"/>
      <c r="QHW75" s="151"/>
      <c r="QHX75" s="151"/>
      <c r="QHY75" s="151"/>
      <c r="QHZ75" s="343"/>
      <c r="QIA75" s="343"/>
      <c r="QIB75" s="151"/>
      <c r="QIC75" s="151"/>
      <c r="QID75" s="151"/>
      <c r="QIE75" s="343"/>
      <c r="QIF75" s="343"/>
      <c r="QIG75" s="151"/>
      <c r="QIH75" s="151"/>
      <c r="QII75" s="151"/>
      <c r="QIJ75" s="343"/>
      <c r="QIK75" s="343"/>
      <c r="QIL75" s="151"/>
      <c r="QIM75" s="151"/>
      <c r="QIN75" s="151"/>
      <c r="QIO75" s="343"/>
      <c r="QIP75" s="343"/>
      <c r="QIQ75" s="151"/>
      <c r="QIR75" s="151"/>
      <c r="QIS75" s="151"/>
      <c r="QIT75" s="343"/>
      <c r="QIU75" s="343"/>
      <c r="QIV75" s="151"/>
      <c r="QIW75" s="151"/>
      <c r="QIX75" s="151"/>
      <c r="QIY75" s="343"/>
      <c r="QIZ75" s="343"/>
      <c r="QJA75" s="151"/>
      <c r="QJB75" s="151"/>
      <c r="QJC75" s="151"/>
      <c r="QJD75" s="343"/>
      <c r="QJE75" s="343"/>
      <c r="QJF75" s="151"/>
      <c r="QJG75" s="151"/>
      <c r="QJH75" s="151"/>
      <c r="QJI75" s="343"/>
      <c r="QJJ75" s="343"/>
      <c r="QJK75" s="151"/>
      <c r="QJL75" s="151"/>
      <c r="QJM75" s="151"/>
      <c r="QJN75" s="343"/>
      <c r="QJO75" s="343"/>
      <c r="QJP75" s="151"/>
      <c r="QJQ75" s="151"/>
      <c r="QJR75" s="151"/>
      <c r="QJS75" s="343"/>
      <c r="QJT75" s="343"/>
      <c r="QJU75" s="151"/>
      <c r="QJV75" s="151"/>
      <c r="QJW75" s="151"/>
      <c r="QJX75" s="343"/>
      <c r="QJY75" s="343"/>
      <c r="QJZ75" s="151"/>
      <c r="QKA75" s="151"/>
      <c r="QKB75" s="151"/>
      <c r="QKC75" s="343"/>
      <c r="QKD75" s="343"/>
      <c r="QKE75" s="151"/>
      <c r="QKF75" s="151"/>
      <c r="QKG75" s="151"/>
      <c r="QKH75" s="343"/>
      <c r="QKI75" s="343"/>
      <c r="QKJ75" s="151"/>
      <c r="QKK75" s="151"/>
      <c r="QKL75" s="151"/>
      <c r="QKM75" s="343"/>
      <c r="QKN75" s="343"/>
      <c r="QKO75" s="151"/>
      <c r="QKP75" s="151"/>
      <c r="QKQ75" s="151"/>
      <c r="QKR75" s="343"/>
      <c r="QKS75" s="343"/>
      <c r="QKT75" s="151"/>
      <c r="QKU75" s="151"/>
      <c r="QKV75" s="151"/>
      <c r="QKW75" s="343"/>
      <c r="QKX75" s="343"/>
      <c r="QKY75" s="151"/>
      <c r="QKZ75" s="151"/>
      <c r="QLA75" s="151"/>
      <c r="QLB75" s="343"/>
      <c r="QLC75" s="343"/>
      <c r="QLD75" s="151"/>
      <c r="QLE75" s="151"/>
      <c r="QLF75" s="151"/>
      <c r="QLG75" s="343"/>
      <c r="QLH75" s="343"/>
      <c r="QLI75" s="151"/>
      <c r="QLJ75" s="151"/>
      <c r="QLK75" s="151"/>
      <c r="QLL75" s="343"/>
      <c r="QLM75" s="343"/>
      <c r="QLN75" s="151"/>
      <c r="QLO75" s="151"/>
      <c r="QLP75" s="151"/>
      <c r="QLQ75" s="343"/>
      <c r="QLR75" s="343"/>
      <c r="QLS75" s="151"/>
      <c r="QLT75" s="151"/>
      <c r="QLU75" s="151"/>
      <c r="QLV75" s="343"/>
      <c r="QLW75" s="343"/>
      <c r="QLX75" s="151"/>
      <c r="QLY75" s="151"/>
      <c r="QLZ75" s="151"/>
      <c r="QMA75" s="343"/>
      <c r="QMB75" s="343"/>
      <c r="QMC75" s="151"/>
      <c r="QMD75" s="151"/>
      <c r="QME75" s="151"/>
      <c r="QMF75" s="343"/>
      <c r="QMG75" s="343"/>
      <c r="QMH75" s="151"/>
      <c r="QMI75" s="151"/>
      <c r="QMJ75" s="151"/>
      <c r="QMK75" s="343"/>
      <c r="QML75" s="343"/>
      <c r="QMM75" s="151"/>
      <c r="QMN75" s="151"/>
      <c r="QMO75" s="151"/>
      <c r="QMP75" s="343"/>
      <c r="QMQ75" s="343"/>
      <c r="QMR75" s="151"/>
      <c r="QMS75" s="151"/>
      <c r="QMT75" s="151"/>
      <c r="QMU75" s="343"/>
      <c r="QMV75" s="343"/>
      <c r="QMW75" s="151"/>
      <c r="QMX75" s="151"/>
      <c r="QMY75" s="151"/>
      <c r="QMZ75" s="343"/>
      <c r="QNA75" s="343"/>
      <c r="QNB75" s="151"/>
      <c r="QNC75" s="151"/>
      <c r="QND75" s="151"/>
      <c r="QNE75" s="343"/>
      <c r="QNF75" s="343"/>
      <c r="QNG75" s="151"/>
      <c r="QNH75" s="151"/>
      <c r="QNI75" s="151"/>
      <c r="QNJ75" s="343"/>
      <c r="QNK75" s="343"/>
      <c r="QNL75" s="151"/>
      <c r="QNM75" s="151"/>
      <c r="QNN75" s="151"/>
      <c r="QNO75" s="343"/>
      <c r="QNP75" s="343"/>
      <c r="QNQ75" s="151"/>
      <c r="QNR75" s="151"/>
      <c r="QNS75" s="151"/>
      <c r="QNT75" s="343"/>
      <c r="QNU75" s="343"/>
      <c r="QNV75" s="151"/>
      <c r="QNW75" s="151"/>
      <c r="QNX75" s="151"/>
      <c r="QNY75" s="343"/>
      <c r="QNZ75" s="343"/>
      <c r="QOA75" s="151"/>
      <c r="QOB75" s="151"/>
      <c r="QOC75" s="151"/>
      <c r="QOD75" s="343"/>
      <c r="QOE75" s="343"/>
      <c r="QOF75" s="151"/>
      <c r="QOG75" s="151"/>
      <c r="QOH75" s="151"/>
      <c r="QOI75" s="343"/>
      <c r="QOJ75" s="343"/>
      <c r="QOK75" s="151"/>
      <c r="QOL75" s="151"/>
      <c r="QOM75" s="151"/>
      <c r="QON75" s="343"/>
      <c r="QOO75" s="343"/>
      <c r="QOP75" s="151"/>
      <c r="QOQ75" s="151"/>
      <c r="QOR75" s="151"/>
      <c r="QOS75" s="343"/>
      <c r="QOT75" s="343"/>
      <c r="QOU75" s="151"/>
      <c r="QOV75" s="151"/>
      <c r="QOW75" s="151"/>
      <c r="QOX75" s="343"/>
      <c r="QOY75" s="343"/>
      <c r="QOZ75" s="151"/>
      <c r="QPA75" s="151"/>
      <c r="QPB75" s="151"/>
      <c r="QPC75" s="343"/>
      <c r="QPD75" s="343"/>
      <c r="QPE75" s="151"/>
      <c r="QPF75" s="151"/>
      <c r="QPG75" s="151"/>
      <c r="QPH75" s="343"/>
      <c r="QPI75" s="343"/>
      <c r="QPJ75" s="151"/>
      <c r="QPK75" s="151"/>
      <c r="QPL75" s="151"/>
      <c r="QPM75" s="343"/>
      <c r="QPN75" s="343"/>
      <c r="QPO75" s="151"/>
      <c r="QPP75" s="151"/>
      <c r="QPQ75" s="151"/>
      <c r="QPR75" s="343"/>
      <c r="QPS75" s="343"/>
      <c r="QPT75" s="151"/>
      <c r="QPU75" s="151"/>
      <c r="QPV75" s="151"/>
      <c r="QPW75" s="343"/>
      <c r="QPX75" s="343"/>
      <c r="QPY75" s="151"/>
      <c r="QPZ75" s="151"/>
      <c r="QQA75" s="151"/>
      <c r="QQB75" s="343"/>
      <c r="QQC75" s="343"/>
      <c r="QQD75" s="151"/>
      <c r="QQE75" s="151"/>
      <c r="QQF75" s="151"/>
      <c r="QQG75" s="343"/>
      <c r="QQH75" s="343"/>
      <c r="QQI75" s="151"/>
      <c r="QQJ75" s="151"/>
      <c r="QQK75" s="151"/>
      <c r="QQL75" s="343"/>
      <c r="QQM75" s="343"/>
      <c r="QQN75" s="151"/>
      <c r="QQO75" s="151"/>
      <c r="QQP75" s="151"/>
      <c r="QQQ75" s="343"/>
      <c r="QQR75" s="343"/>
      <c r="QQS75" s="151"/>
      <c r="QQT75" s="151"/>
      <c r="QQU75" s="151"/>
      <c r="QQV75" s="343"/>
      <c r="QQW75" s="343"/>
      <c r="QQX75" s="151"/>
      <c r="QQY75" s="151"/>
      <c r="QQZ75" s="151"/>
      <c r="QRA75" s="343"/>
      <c r="QRB75" s="343"/>
      <c r="QRC75" s="151"/>
      <c r="QRD75" s="151"/>
      <c r="QRE75" s="151"/>
      <c r="QRF75" s="343"/>
      <c r="QRG75" s="343"/>
      <c r="QRH75" s="151"/>
      <c r="QRI75" s="151"/>
      <c r="QRJ75" s="151"/>
      <c r="QRK75" s="343"/>
      <c r="QRL75" s="343"/>
      <c r="QRM75" s="151"/>
      <c r="QRN75" s="151"/>
      <c r="QRO75" s="151"/>
      <c r="QRP75" s="343"/>
      <c r="QRQ75" s="343"/>
      <c r="QRR75" s="151"/>
      <c r="QRS75" s="151"/>
      <c r="QRT75" s="151"/>
      <c r="QRU75" s="343"/>
      <c r="QRV75" s="343"/>
      <c r="QRW75" s="151"/>
      <c r="QRX75" s="151"/>
      <c r="QRY75" s="151"/>
      <c r="QRZ75" s="343"/>
      <c r="QSA75" s="343"/>
      <c r="QSB75" s="151"/>
      <c r="QSC75" s="151"/>
      <c r="QSD75" s="151"/>
      <c r="QSE75" s="343"/>
      <c r="QSF75" s="343"/>
      <c r="QSG75" s="151"/>
      <c r="QSH75" s="151"/>
      <c r="QSI75" s="151"/>
      <c r="QSJ75" s="343"/>
      <c r="QSK75" s="343"/>
      <c r="QSL75" s="151"/>
      <c r="QSM75" s="151"/>
      <c r="QSN75" s="151"/>
      <c r="QSO75" s="343"/>
      <c r="QSP75" s="343"/>
      <c r="QSQ75" s="151"/>
      <c r="QSR75" s="151"/>
      <c r="QSS75" s="151"/>
      <c r="QST75" s="343"/>
      <c r="QSU75" s="343"/>
      <c r="QSV75" s="151"/>
      <c r="QSW75" s="151"/>
      <c r="QSX75" s="151"/>
      <c r="QSY75" s="343"/>
      <c r="QSZ75" s="343"/>
      <c r="QTA75" s="151"/>
      <c r="QTB75" s="151"/>
      <c r="QTC75" s="151"/>
      <c r="QTD75" s="343"/>
      <c r="QTE75" s="343"/>
      <c r="QTF75" s="151"/>
      <c r="QTG75" s="151"/>
      <c r="QTH75" s="151"/>
      <c r="QTI75" s="343"/>
      <c r="QTJ75" s="343"/>
      <c r="QTK75" s="151"/>
      <c r="QTL75" s="151"/>
      <c r="QTM75" s="151"/>
      <c r="QTN75" s="343"/>
      <c r="QTO75" s="343"/>
      <c r="QTP75" s="151"/>
      <c r="QTQ75" s="151"/>
      <c r="QTR75" s="151"/>
      <c r="QTS75" s="343"/>
      <c r="QTT75" s="343"/>
      <c r="QTU75" s="151"/>
      <c r="QTV75" s="151"/>
      <c r="QTW75" s="151"/>
      <c r="QTX75" s="343"/>
      <c r="QTY75" s="343"/>
      <c r="QTZ75" s="151"/>
      <c r="QUA75" s="151"/>
      <c r="QUB75" s="151"/>
      <c r="QUC75" s="343"/>
      <c r="QUD75" s="343"/>
      <c r="QUE75" s="151"/>
      <c r="QUF75" s="151"/>
      <c r="QUG75" s="151"/>
      <c r="QUH75" s="343"/>
      <c r="QUI75" s="343"/>
      <c r="QUJ75" s="151"/>
      <c r="QUK75" s="151"/>
      <c r="QUL75" s="151"/>
      <c r="QUM75" s="343"/>
      <c r="QUN75" s="343"/>
      <c r="QUO75" s="151"/>
      <c r="QUP75" s="151"/>
      <c r="QUQ75" s="151"/>
      <c r="QUR75" s="343"/>
      <c r="QUS75" s="343"/>
      <c r="QUT75" s="151"/>
      <c r="QUU75" s="151"/>
      <c r="QUV75" s="151"/>
      <c r="QUW75" s="343"/>
      <c r="QUX75" s="343"/>
      <c r="QUY75" s="151"/>
      <c r="QUZ75" s="151"/>
      <c r="QVA75" s="151"/>
      <c r="QVB75" s="343"/>
      <c r="QVC75" s="343"/>
      <c r="QVD75" s="151"/>
      <c r="QVE75" s="151"/>
      <c r="QVF75" s="151"/>
      <c r="QVG75" s="343"/>
      <c r="QVH75" s="343"/>
      <c r="QVI75" s="151"/>
      <c r="QVJ75" s="151"/>
      <c r="QVK75" s="151"/>
      <c r="QVL75" s="343"/>
      <c r="QVM75" s="343"/>
      <c r="QVN75" s="151"/>
      <c r="QVO75" s="151"/>
      <c r="QVP75" s="151"/>
      <c r="QVQ75" s="343"/>
      <c r="QVR75" s="343"/>
      <c r="QVS75" s="151"/>
      <c r="QVT75" s="151"/>
      <c r="QVU75" s="151"/>
      <c r="QVV75" s="343"/>
      <c r="QVW75" s="343"/>
      <c r="QVX75" s="151"/>
      <c r="QVY75" s="151"/>
      <c r="QVZ75" s="151"/>
      <c r="QWA75" s="343"/>
      <c r="QWB75" s="343"/>
      <c r="QWC75" s="151"/>
      <c r="QWD75" s="151"/>
      <c r="QWE75" s="151"/>
      <c r="QWF75" s="343"/>
      <c r="QWG75" s="343"/>
      <c r="QWH75" s="151"/>
      <c r="QWI75" s="151"/>
      <c r="QWJ75" s="151"/>
      <c r="QWK75" s="343"/>
      <c r="QWL75" s="343"/>
      <c r="QWM75" s="151"/>
      <c r="QWN75" s="151"/>
      <c r="QWO75" s="151"/>
      <c r="QWP75" s="343"/>
      <c r="QWQ75" s="343"/>
      <c r="QWR75" s="151"/>
      <c r="QWS75" s="151"/>
      <c r="QWT75" s="151"/>
      <c r="QWU75" s="343"/>
      <c r="QWV75" s="343"/>
      <c r="QWW75" s="151"/>
      <c r="QWX75" s="151"/>
      <c r="QWY75" s="151"/>
      <c r="QWZ75" s="343"/>
      <c r="QXA75" s="343"/>
      <c r="QXB75" s="151"/>
      <c r="QXC75" s="151"/>
      <c r="QXD75" s="151"/>
      <c r="QXE75" s="343"/>
      <c r="QXF75" s="343"/>
      <c r="QXG75" s="151"/>
      <c r="QXH75" s="151"/>
      <c r="QXI75" s="151"/>
      <c r="QXJ75" s="343"/>
      <c r="QXK75" s="343"/>
      <c r="QXL75" s="151"/>
      <c r="QXM75" s="151"/>
      <c r="QXN75" s="151"/>
      <c r="QXO75" s="343"/>
      <c r="QXP75" s="343"/>
      <c r="QXQ75" s="151"/>
      <c r="QXR75" s="151"/>
      <c r="QXS75" s="151"/>
      <c r="QXT75" s="343"/>
      <c r="QXU75" s="343"/>
      <c r="QXV75" s="151"/>
      <c r="QXW75" s="151"/>
      <c r="QXX75" s="151"/>
      <c r="QXY75" s="343"/>
      <c r="QXZ75" s="343"/>
      <c r="QYA75" s="151"/>
      <c r="QYB75" s="151"/>
      <c r="QYC75" s="151"/>
      <c r="QYD75" s="343"/>
      <c r="QYE75" s="343"/>
      <c r="QYF75" s="151"/>
      <c r="QYG75" s="151"/>
      <c r="QYH75" s="151"/>
      <c r="QYI75" s="343"/>
      <c r="QYJ75" s="343"/>
      <c r="QYK75" s="151"/>
      <c r="QYL75" s="151"/>
      <c r="QYM75" s="151"/>
      <c r="QYN75" s="343"/>
      <c r="QYO75" s="343"/>
      <c r="QYP75" s="151"/>
      <c r="QYQ75" s="151"/>
      <c r="QYR75" s="151"/>
      <c r="QYS75" s="343"/>
      <c r="QYT75" s="343"/>
      <c r="QYU75" s="151"/>
      <c r="QYV75" s="151"/>
      <c r="QYW75" s="151"/>
      <c r="QYX75" s="343"/>
      <c r="QYY75" s="343"/>
      <c r="QYZ75" s="151"/>
      <c r="QZA75" s="151"/>
      <c r="QZB75" s="151"/>
      <c r="QZC75" s="343"/>
      <c r="QZD75" s="343"/>
      <c r="QZE75" s="151"/>
      <c r="QZF75" s="151"/>
      <c r="QZG75" s="151"/>
      <c r="QZH75" s="343"/>
      <c r="QZI75" s="343"/>
      <c r="QZJ75" s="151"/>
      <c r="QZK75" s="151"/>
      <c r="QZL75" s="151"/>
      <c r="QZM75" s="343"/>
      <c r="QZN75" s="343"/>
      <c r="QZO75" s="151"/>
      <c r="QZP75" s="151"/>
      <c r="QZQ75" s="151"/>
      <c r="QZR75" s="343"/>
      <c r="QZS75" s="343"/>
      <c r="QZT75" s="151"/>
      <c r="QZU75" s="151"/>
      <c r="QZV75" s="151"/>
      <c r="QZW75" s="343"/>
      <c r="QZX75" s="343"/>
      <c r="QZY75" s="151"/>
      <c r="QZZ75" s="151"/>
      <c r="RAA75" s="151"/>
      <c r="RAB75" s="343"/>
      <c r="RAC75" s="343"/>
      <c r="RAD75" s="151"/>
      <c r="RAE75" s="151"/>
      <c r="RAF75" s="151"/>
      <c r="RAG75" s="343"/>
      <c r="RAH75" s="343"/>
      <c r="RAI75" s="151"/>
      <c r="RAJ75" s="151"/>
      <c r="RAK75" s="151"/>
      <c r="RAL75" s="343"/>
      <c r="RAM75" s="343"/>
      <c r="RAN75" s="151"/>
      <c r="RAO75" s="151"/>
      <c r="RAP75" s="151"/>
      <c r="RAQ75" s="343"/>
      <c r="RAR75" s="343"/>
      <c r="RAS75" s="151"/>
      <c r="RAT75" s="151"/>
      <c r="RAU75" s="151"/>
      <c r="RAV75" s="343"/>
      <c r="RAW75" s="343"/>
      <c r="RAX75" s="151"/>
      <c r="RAY75" s="151"/>
      <c r="RAZ75" s="151"/>
      <c r="RBA75" s="343"/>
      <c r="RBB75" s="343"/>
      <c r="RBC75" s="151"/>
      <c r="RBD75" s="151"/>
      <c r="RBE75" s="151"/>
      <c r="RBF75" s="343"/>
      <c r="RBG75" s="343"/>
      <c r="RBH75" s="151"/>
      <c r="RBI75" s="151"/>
      <c r="RBJ75" s="151"/>
      <c r="RBK75" s="343"/>
      <c r="RBL75" s="343"/>
      <c r="RBM75" s="151"/>
      <c r="RBN75" s="151"/>
      <c r="RBO75" s="151"/>
      <c r="RBP75" s="343"/>
      <c r="RBQ75" s="343"/>
      <c r="RBR75" s="151"/>
      <c r="RBS75" s="151"/>
      <c r="RBT75" s="151"/>
      <c r="RBU75" s="343"/>
      <c r="RBV75" s="343"/>
      <c r="RBW75" s="151"/>
      <c r="RBX75" s="151"/>
      <c r="RBY75" s="151"/>
      <c r="RBZ75" s="343"/>
      <c r="RCA75" s="343"/>
      <c r="RCB75" s="151"/>
      <c r="RCC75" s="151"/>
      <c r="RCD75" s="151"/>
      <c r="RCE75" s="343"/>
      <c r="RCF75" s="343"/>
      <c r="RCG75" s="151"/>
      <c r="RCH75" s="151"/>
      <c r="RCI75" s="151"/>
      <c r="RCJ75" s="343"/>
      <c r="RCK75" s="343"/>
      <c r="RCL75" s="151"/>
      <c r="RCM75" s="151"/>
      <c r="RCN75" s="151"/>
      <c r="RCO75" s="343"/>
      <c r="RCP75" s="343"/>
      <c r="RCQ75" s="151"/>
      <c r="RCR75" s="151"/>
      <c r="RCS75" s="151"/>
      <c r="RCT75" s="343"/>
      <c r="RCU75" s="343"/>
      <c r="RCV75" s="151"/>
      <c r="RCW75" s="151"/>
      <c r="RCX75" s="151"/>
      <c r="RCY75" s="343"/>
      <c r="RCZ75" s="343"/>
      <c r="RDA75" s="151"/>
      <c r="RDB75" s="151"/>
      <c r="RDC75" s="151"/>
      <c r="RDD75" s="343"/>
      <c r="RDE75" s="343"/>
      <c r="RDF75" s="151"/>
      <c r="RDG75" s="151"/>
      <c r="RDH75" s="151"/>
      <c r="RDI75" s="343"/>
      <c r="RDJ75" s="343"/>
      <c r="RDK75" s="151"/>
      <c r="RDL75" s="151"/>
      <c r="RDM75" s="151"/>
      <c r="RDN75" s="343"/>
      <c r="RDO75" s="343"/>
      <c r="RDP75" s="151"/>
      <c r="RDQ75" s="151"/>
      <c r="RDR75" s="151"/>
      <c r="RDS75" s="343"/>
      <c r="RDT75" s="343"/>
      <c r="RDU75" s="151"/>
      <c r="RDV75" s="151"/>
      <c r="RDW75" s="151"/>
      <c r="RDX75" s="343"/>
      <c r="RDY75" s="343"/>
      <c r="RDZ75" s="151"/>
      <c r="REA75" s="151"/>
      <c r="REB75" s="151"/>
      <c r="REC75" s="343"/>
      <c r="RED75" s="343"/>
      <c r="REE75" s="151"/>
      <c r="REF75" s="151"/>
      <c r="REG75" s="151"/>
      <c r="REH75" s="343"/>
      <c r="REI75" s="343"/>
      <c r="REJ75" s="151"/>
      <c r="REK75" s="151"/>
      <c r="REL75" s="151"/>
      <c r="REM75" s="343"/>
      <c r="REN75" s="343"/>
      <c r="REO75" s="151"/>
      <c r="REP75" s="151"/>
      <c r="REQ75" s="151"/>
      <c r="RER75" s="343"/>
      <c r="RES75" s="343"/>
      <c r="RET75" s="151"/>
      <c r="REU75" s="151"/>
      <c r="REV75" s="151"/>
      <c r="REW75" s="343"/>
      <c r="REX75" s="343"/>
      <c r="REY75" s="151"/>
      <c r="REZ75" s="151"/>
      <c r="RFA75" s="151"/>
      <c r="RFB75" s="343"/>
      <c r="RFC75" s="343"/>
      <c r="RFD75" s="151"/>
      <c r="RFE75" s="151"/>
      <c r="RFF75" s="151"/>
      <c r="RFG75" s="343"/>
      <c r="RFH75" s="343"/>
      <c r="RFI75" s="151"/>
      <c r="RFJ75" s="151"/>
      <c r="RFK75" s="151"/>
      <c r="RFL75" s="343"/>
      <c r="RFM75" s="343"/>
      <c r="RFN75" s="151"/>
      <c r="RFO75" s="151"/>
      <c r="RFP75" s="151"/>
      <c r="RFQ75" s="343"/>
      <c r="RFR75" s="343"/>
      <c r="RFS75" s="151"/>
      <c r="RFT75" s="151"/>
      <c r="RFU75" s="151"/>
      <c r="RFV75" s="343"/>
      <c r="RFW75" s="343"/>
      <c r="RFX75" s="151"/>
      <c r="RFY75" s="151"/>
      <c r="RFZ75" s="151"/>
      <c r="RGA75" s="343"/>
      <c r="RGB75" s="343"/>
      <c r="RGC75" s="151"/>
      <c r="RGD75" s="151"/>
      <c r="RGE75" s="151"/>
      <c r="RGF75" s="343"/>
      <c r="RGG75" s="343"/>
      <c r="RGH75" s="151"/>
      <c r="RGI75" s="151"/>
      <c r="RGJ75" s="151"/>
      <c r="RGK75" s="343"/>
      <c r="RGL75" s="343"/>
      <c r="RGM75" s="151"/>
      <c r="RGN75" s="151"/>
      <c r="RGO75" s="151"/>
      <c r="RGP75" s="343"/>
      <c r="RGQ75" s="343"/>
      <c r="RGR75" s="151"/>
      <c r="RGS75" s="151"/>
      <c r="RGT75" s="151"/>
      <c r="RGU75" s="343"/>
      <c r="RGV75" s="343"/>
      <c r="RGW75" s="151"/>
      <c r="RGX75" s="151"/>
      <c r="RGY75" s="151"/>
      <c r="RGZ75" s="343"/>
      <c r="RHA75" s="343"/>
      <c r="RHB75" s="151"/>
      <c r="RHC75" s="151"/>
      <c r="RHD75" s="151"/>
      <c r="RHE75" s="343"/>
      <c r="RHF75" s="343"/>
      <c r="RHG75" s="151"/>
      <c r="RHH75" s="151"/>
      <c r="RHI75" s="151"/>
      <c r="RHJ75" s="343"/>
      <c r="RHK75" s="343"/>
      <c r="RHL75" s="151"/>
      <c r="RHM75" s="151"/>
      <c r="RHN75" s="151"/>
      <c r="RHO75" s="343"/>
      <c r="RHP75" s="343"/>
      <c r="RHQ75" s="151"/>
      <c r="RHR75" s="151"/>
      <c r="RHS75" s="151"/>
      <c r="RHT75" s="343"/>
      <c r="RHU75" s="343"/>
      <c r="RHV75" s="151"/>
      <c r="RHW75" s="151"/>
      <c r="RHX75" s="151"/>
      <c r="RHY75" s="343"/>
      <c r="RHZ75" s="343"/>
      <c r="RIA75" s="151"/>
      <c r="RIB75" s="151"/>
      <c r="RIC75" s="151"/>
      <c r="RID75" s="343"/>
      <c r="RIE75" s="343"/>
      <c r="RIF75" s="151"/>
      <c r="RIG75" s="151"/>
      <c r="RIH75" s="151"/>
      <c r="RII75" s="343"/>
      <c r="RIJ75" s="343"/>
      <c r="RIK75" s="151"/>
      <c r="RIL75" s="151"/>
      <c r="RIM75" s="151"/>
      <c r="RIN75" s="343"/>
      <c r="RIO75" s="343"/>
      <c r="RIP75" s="151"/>
      <c r="RIQ75" s="151"/>
      <c r="RIR75" s="151"/>
      <c r="RIS75" s="343"/>
      <c r="RIT75" s="343"/>
      <c r="RIU75" s="151"/>
      <c r="RIV75" s="151"/>
      <c r="RIW75" s="151"/>
      <c r="RIX75" s="343"/>
      <c r="RIY75" s="343"/>
      <c r="RIZ75" s="151"/>
      <c r="RJA75" s="151"/>
      <c r="RJB75" s="151"/>
      <c r="RJC75" s="343"/>
      <c r="RJD75" s="343"/>
      <c r="RJE75" s="151"/>
      <c r="RJF75" s="151"/>
      <c r="RJG75" s="151"/>
      <c r="RJH75" s="343"/>
      <c r="RJI75" s="343"/>
      <c r="RJJ75" s="151"/>
      <c r="RJK75" s="151"/>
      <c r="RJL75" s="151"/>
      <c r="RJM75" s="343"/>
      <c r="RJN75" s="343"/>
      <c r="RJO75" s="151"/>
      <c r="RJP75" s="151"/>
      <c r="RJQ75" s="151"/>
      <c r="RJR75" s="343"/>
      <c r="RJS75" s="343"/>
      <c r="RJT75" s="151"/>
      <c r="RJU75" s="151"/>
      <c r="RJV75" s="151"/>
      <c r="RJW75" s="343"/>
      <c r="RJX75" s="343"/>
      <c r="RJY75" s="151"/>
      <c r="RJZ75" s="151"/>
      <c r="RKA75" s="151"/>
      <c r="RKB75" s="343"/>
      <c r="RKC75" s="343"/>
      <c r="RKD75" s="151"/>
      <c r="RKE75" s="151"/>
      <c r="RKF75" s="151"/>
      <c r="RKG75" s="343"/>
      <c r="RKH75" s="343"/>
      <c r="RKI75" s="151"/>
      <c r="RKJ75" s="151"/>
      <c r="RKK75" s="151"/>
      <c r="RKL75" s="343"/>
      <c r="RKM75" s="343"/>
      <c r="RKN75" s="151"/>
      <c r="RKO75" s="151"/>
      <c r="RKP75" s="151"/>
      <c r="RKQ75" s="343"/>
      <c r="RKR75" s="343"/>
      <c r="RKS75" s="151"/>
      <c r="RKT75" s="151"/>
      <c r="RKU75" s="151"/>
      <c r="RKV75" s="343"/>
      <c r="RKW75" s="343"/>
      <c r="RKX75" s="151"/>
      <c r="RKY75" s="151"/>
      <c r="RKZ75" s="151"/>
      <c r="RLA75" s="343"/>
      <c r="RLB75" s="343"/>
      <c r="RLC75" s="151"/>
      <c r="RLD75" s="151"/>
      <c r="RLE75" s="151"/>
      <c r="RLF75" s="343"/>
      <c r="RLG75" s="343"/>
      <c r="RLH75" s="151"/>
      <c r="RLI75" s="151"/>
      <c r="RLJ75" s="151"/>
      <c r="RLK75" s="343"/>
      <c r="RLL75" s="343"/>
      <c r="RLM75" s="151"/>
      <c r="RLN75" s="151"/>
      <c r="RLO75" s="151"/>
      <c r="RLP75" s="343"/>
      <c r="RLQ75" s="343"/>
      <c r="RLR75" s="151"/>
      <c r="RLS75" s="151"/>
      <c r="RLT75" s="151"/>
      <c r="RLU75" s="343"/>
      <c r="RLV75" s="343"/>
      <c r="RLW75" s="151"/>
      <c r="RLX75" s="151"/>
      <c r="RLY75" s="151"/>
      <c r="RLZ75" s="343"/>
      <c r="RMA75" s="343"/>
      <c r="RMB75" s="151"/>
      <c r="RMC75" s="151"/>
      <c r="RMD75" s="151"/>
      <c r="RME75" s="343"/>
      <c r="RMF75" s="343"/>
      <c r="RMG75" s="151"/>
      <c r="RMH75" s="151"/>
      <c r="RMI75" s="151"/>
      <c r="RMJ75" s="343"/>
      <c r="RMK75" s="343"/>
      <c r="RML75" s="151"/>
      <c r="RMM75" s="151"/>
      <c r="RMN75" s="151"/>
      <c r="RMO75" s="343"/>
      <c r="RMP75" s="343"/>
      <c r="RMQ75" s="151"/>
      <c r="RMR75" s="151"/>
      <c r="RMS75" s="151"/>
      <c r="RMT75" s="343"/>
      <c r="RMU75" s="343"/>
      <c r="RMV75" s="151"/>
      <c r="RMW75" s="151"/>
      <c r="RMX75" s="151"/>
      <c r="RMY75" s="343"/>
      <c r="RMZ75" s="343"/>
      <c r="RNA75" s="151"/>
      <c r="RNB75" s="151"/>
      <c r="RNC75" s="151"/>
      <c r="RND75" s="343"/>
      <c r="RNE75" s="343"/>
      <c r="RNF75" s="151"/>
      <c r="RNG75" s="151"/>
      <c r="RNH75" s="151"/>
      <c r="RNI75" s="343"/>
      <c r="RNJ75" s="343"/>
      <c r="RNK75" s="151"/>
      <c r="RNL75" s="151"/>
      <c r="RNM75" s="151"/>
      <c r="RNN75" s="343"/>
      <c r="RNO75" s="343"/>
      <c r="RNP75" s="151"/>
      <c r="RNQ75" s="151"/>
      <c r="RNR75" s="151"/>
      <c r="RNS75" s="343"/>
      <c r="RNT75" s="343"/>
      <c r="RNU75" s="151"/>
      <c r="RNV75" s="151"/>
      <c r="RNW75" s="151"/>
      <c r="RNX75" s="343"/>
      <c r="RNY75" s="343"/>
      <c r="RNZ75" s="151"/>
      <c r="ROA75" s="151"/>
      <c r="ROB75" s="151"/>
      <c r="ROC75" s="343"/>
      <c r="ROD75" s="343"/>
      <c r="ROE75" s="151"/>
      <c r="ROF75" s="151"/>
      <c r="ROG75" s="151"/>
      <c r="ROH75" s="343"/>
      <c r="ROI75" s="343"/>
      <c r="ROJ75" s="151"/>
      <c r="ROK75" s="151"/>
      <c r="ROL75" s="151"/>
      <c r="ROM75" s="343"/>
      <c r="RON75" s="343"/>
      <c r="ROO75" s="151"/>
      <c r="ROP75" s="151"/>
      <c r="ROQ75" s="151"/>
      <c r="ROR75" s="343"/>
      <c r="ROS75" s="343"/>
      <c r="ROT75" s="151"/>
      <c r="ROU75" s="151"/>
      <c r="ROV75" s="151"/>
      <c r="ROW75" s="343"/>
      <c r="ROX75" s="343"/>
      <c r="ROY75" s="151"/>
      <c r="ROZ75" s="151"/>
      <c r="RPA75" s="151"/>
      <c r="RPB75" s="343"/>
      <c r="RPC75" s="343"/>
      <c r="RPD75" s="151"/>
      <c r="RPE75" s="151"/>
      <c r="RPF75" s="151"/>
      <c r="RPG75" s="343"/>
      <c r="RPH75" s="343"/>
      <c r="RPI75" s="151"/>
      <c r="RPJ75" s="151"/>
      <c r="RPK75" s="151"/>
      <c r="RPL75" s="343"/>
      <c r="RPM75" s="343"/>
      <c r="RPN75" s="151"/>
      <c r="RPO75" s="151"/>
      <c r="RPP75" s="151"/>
      <c r="RPQ75" s="343"/>
      <c r="RPR75" s="343"/>
      <c r="RPS75" s="151"/>
      <c r="RPT75" s="151"/>
      <c r="RPU75" s="151"/>
      <c r="RPV75" s="343"/>
      <c r="RPW75" s="343"/>
      <c r="RPX75" s="151"/>
      <c r="RPY75" s="151"/>
      <c r="RPZ75" s="151"/>
      <c r="RQA75" s="343"/>
      <c r="RQB75" s="343"/>
      <c r="RQC75" s="151"/>
      <c r="RQD75" s="151"/>
      <c r="RQE75" s="151"/>
      <c r="RQF75" s="343"/>
      <c r="RQG75" s="343"/>
      <c r="RQH75" s="151"/>
      <c r="RQI75" s="151"/>
      <c r="RQJ75" s="151"/>
      <c r="RQK75" s="343"/>
      <c r="RQL75" s="343"/>
      <c r="RQM75" s="151"/>
      <c r="RQN75" s="151"/>
      <c r="RQO75" s="151"/>
      <c r="RQP75" s="343"/>
      <c r="RQQ75" s="343"/>
      <c r="RQR75" s="151"/>
      <c r="RQS75" s="151"/>
      <c r="RQT75" s="151"/>
      <c r="RQU75" s="343"/>
      <c r="RQV75" s="343"/>
      <c r="RQW75" s="151"/>
      <c r="RQX75" s="151"/>
      <c r="RQY75" s="151"/>
      <c r="RQZ75" s="343"/>
      <c r="RRA75" s="343"/>
      <c r="RRB75" s="151"/>
      <c r="RRC75" s="151"/>
      <c r="RRD75" s="151"/>
      <c r="RRE75" s="343"/>
      <c r="RRF75" s="343"/>
      <c r="RRG75" s="151"/>
      <c r="RRH75" s="151"/>
      <c r="RRI75" s="151"/>
      <c r="RRJ75" s="343"/>
      <c r="RRK75" s="343"/>
      <c r="RRL75" s="151"/>
      <c r="RRM75" s="151"/>
      <c r="RRN75" s="151"/>
      <c r="RRO75" s="343"/>
      <c r="RRP75" s="343"/>
      <c r="RRQ75" s="151"/>
      <c r="RRR75" s="151"/>
      <c r="RRS75" s="151"/>
      <c r="RRT75" s="343"/>
      <c r="RRU75" s="343"/>
      <c r="RRV75" s="151"/>
      <c r="RRW75" s="151"/>
      <c r="RRX75" s="151"/>
      <c r="RRY75" s="343"/>
      <c r="RRZ75" s="343"/>
      <c r="RSA75" s="151"/>
      <c r="RSB75" s="151"/>
      <c r="RSC75" s="151"/>
      <c r="RSD75" s="343"/>
      <c r="RSE75" s="343"/>
      <c r="RSF75" s="151"/>
      <c r="RSG75" s="151"/>
      <c r="RSH75" s="151"/>
      <c r="RSI75" s="343"/>
      <c r="RSJ75" s="343"/>
      <c r="RSK75" s="151"/>
      <c r="RSL75" s="151"/>
      <c r="RSM75" s="151"/>
      <c r="RSN75" s="343"/>
      <c r="RSO75" s="343"/>
      <c r="RSP75" s="151"/>
      <c r="RSQ75" s="151"/>
      <c r="RSR75" s="151"/>
      <c r="RSS75" s="343"/>
      <c r="RST75" s="343"/>
      <c r="RSU75" s="151"/>
      <c r="RSV75" s="151"/>
      <c r="RSW75" s="151"/>
      <c r="RSX75" s="343"/>
      <c r="RSY75" s="343"/>
      <c r="RSZ75" s="151"/>
      <c r="RTA75" s="151"/>
      <c r="RTB75" s="151"/>
      <c r="RTC75" s="343"/>
      <c r="RTD75" s="343"/>
      <c r="RTE75" s="151"/>
      <c r="RTF75" s="151"/>
      <c r="RTG75" s="151"/>
      <c r="RTH75" s="343"/>
      <c r="RTI75" s="343"/>
      <c r="RTJ75" s="151"/>
      <c r="RTK75" s="151"/>
      <c r="RTL75" s="151"/>
      <c r="RTM75" s="343"/>
      <c r="RTN75" s="343"/>
      <c r="RTO75" s="151"/>
      <c r="RTP75" s="151"/>
      <c r="RTQ75" s="151"/>
      <c r="RTR75" s="343"/>
      <c r="RTS75" s="343"/>
      <c r="RTT75" s="151"/>
      <c r="RTU75" s="151"/>
      <c r="RTV75" s="151"/>
      <c r="RTW75" s="343"/>
      <c r="RTX75" s="343"/>
      <c r="RTY75" s="151"/>
      <c r="RTZ75" s="151"/>
      <c r="RUA75" s="151"/>
      <c r="RUB75" s="343"/>
      <c r="RUC75" s="343"/>
      <c r="RUD75" s="151"/>
      <c r="RUE75" s="151"/>
      <c r="RUF75" s="151"/>
      <c r="RUG75" s="343"/>
      <c r="RUH75" s="343"/>
      <c r="RUI75" s="151"/>
      <c r="RUJ75" s="151"/>
      <c r="RUK75" s="151"/>
      <c r="RUL75" s="343"/>
      <c r="RUM75" s="343"/>
      <c r="RUN75" s="151"/>
      <c r="RUO75" s="151"/>
      <c r="RUP75" s="151"/>
      <c r="RUQ75" s="343"/>
      <c r="RUR75" s="343"/>
      <c r="RUS75" s="151"/>
      <c r="RUT75" s="151"/>
      <c r="RUU75" s="151"/>
      <c r="RUV75" s="343"/>
      <c r="RUW75" s="343"/>
      <c r="RUX75" s="151"/>
      <c r="RUY75" s="151"/>
      <c r="RUZ75" s="151"/>
      <c r="RVA75" s="343"/>
      <c r="RVB75" s="343"/>
      <c r="RVC75" s="151"/>
      <c r="RVD75" s="151"/>
      <c r="RVE75" s="151"/>
      <c r="RVF75" s="343"/>
      <c r="RVG75" s="343"/>
      <c r="RVH75" s="151"/>
      <c r="RVI75" s="151"/>
      <c r="RVJ75" s="151"/>
      <c r="RVK75" s="343"/>
      <c r="RVL75" s="343"/>
      <c r="RVM75" s="151"/>
      <c r="RVN75" s="151"/>
      <c r="RVO75" s="151"/>
      <c r="RVP75" s="343"/>
      <c r="RVQ75" s="343"/>
      <c r="RVR75" s="151"/>
      <c r="RVS75" s="151"/>
      <c r="RVT75" s="151"/>
      <c r="RVU75" s="343"/>
      <c r="RVV75" s="343"/>
      <c r="RVW75" s="151"/>
      <c r="RVX75" s="151"/>
      <c r="RVY75" s="151"/>
      <c r="RVZ75" s="343"/>
      <c r="RWA75" s="343"/>
      <c r="RWB75" s="151"/>
      <c r="RWC75" s="151"/>
      <c r="RWD75" s="151"/>
      <c r="RWE75" s="343"/>
      <c r="RWF75" s="343"/>
      <c r="RWG75" s="151"/>
      <c r="RWH75" s="151"/>
      <c r="RWI75" s="151"/>
      <c r="RWJ75" s="343"/>
      <c r="RWK75" s="343"/>
      <c r="RWL75" s="151"/>
      <c r="RWM75" s="151"/>
      <c r="RWN75" s="151"/>
      <c r="RWO75" s="343"/>
      <c r="RWP75" s="343"/>
      <c r="RWQ75" s="151"/>
      <c r="RWR75" s="151"/>
      <c r="RWS75" s="151"/>
      <c r="RWT75" s="343"/>
      <c r="RWU75" s="343"/>
      <c r="RWV75" s="151"/>
      <c r="RWW75" s="151"/>
      <c r="RWX75" s="151"/>
      <c r="RWY75" s="343"/>
      <c r="RWZ75" s="343"/>
      <c r="RXA75" s="151"/>
      <c r="RXB75" s="151"/>
      <c r="RXC75" s="151"/>
      <c r="RXD75" s="343"/>
      <c r="RXE75" s="343"/>
      <c r="RXF75" s="151"/>
      <c r="RXG75" s="151"/>
      <c r="RXH75" s="151"/>
      <c r="RXI75" s="343"/>
      <c r="RXJ75" s="343"/>
      <c r="RXK75" s="151"/>
      <c r="RXL75" s="151"/>
      <c r="RXM75" s="151"/>
      <c r="RXN75" s="343"/>
      <c r="RXO75" s="343"/>
      <c r="RXP75" s="151"/>
      <c r="RXQ75" s="151"/>
      <c r="RXR75" s="151"/>
      <c r="RXS75" s="343"/>
      <c r="RXT75" s="343"/>
      <c r="RXU75" s="151"/>
      <c r="RXV75" s="151"/>
      <c r="RXW75" s="151"/>
      <c r="RXX75" s="343"/>
      <c r="RXY75" s="343"/>
      <c r="RXZ75" s="151"/>
      <c r="RYA75" s="151"/>
      <c r="RYB75" s="151"/>
      <c r="RYC75" s="343"/>
      <c r="RYD75" s="343"/>
      <c r="RYE75" s="151"/>
      <c r="RYF75" s="151"/>
      <c r="RYG75" s="151"/>
      <c r="RYH75" s="343"/>
      <c r="RYI75" s="343"/>
      <c r="RYJ75" s="151"/>
      <c r="RYK75" s="151"/>
      <c r="RYL75" s="151"/>
      <c r="RYM75" s="343"/>
      <c r="RYN75" s="343"/>
      <c r="RYO75" s="151"/>
      <c r="RYP75" s="151"/>
      <c r="RYQ75" s="151"/>
      <c r="RYR75" s="343"/>
      <c r="RYS75" s="343"/>
      <c r="RYT75" s="151"/>
      <c r="RYU75" s="151"/>
      <c r="RYV75" s="151"/>
      <c r="RYW75" s="343"/>
      <c r="RYX75" s="343"/>
      <c r="RYY75" s="151"/>
      <c r="RYZ75" s="151"/>
      <c r="RZA75" s="151"/>
      <c r="RZB75" s="343"/>
      <c r="RZC75" s="343"/>
      <c r="RZD75" s="151"/>
      <c r="RZE75" s="151"/>
      <c r="RZF75" s="151"/>
      <c r="RZG75" s="343"/>
      <c r="RZH75" s="343"/>
      <c r="RZI75" s="151"/>
      <c r="RZJ75" s="151"/>
      <c r="RZK75" s="151"/>
      <c r="RZL75" s="343"/>
      <c r="RZM75" s="343"/>
      <c r="RZN75" s="151"/>
      <c r="RZO75" s="151"/>
      <c r="RZP75" s="151"/>
      <c r="RZQ75" s="343"/>
      <c r="RZR75" s="343"/>
      <c r="RZS75" s="151"/>
      <c r="RZT75" s="151"/>
      <c r="RZU75" s="151"/>
      <c r="RZV75" s="343"/>
      <c r="RZW75" s="343"/>
      <c r="RZX75" s="151"/>
      <c r="RZY75" s="151"/>
      <c r="RZZ75" s="151"/>
      <c r="SAA75" s="343"/>
      <c r="SAB75" s="343"/>
      <c r="SAC75" s="151"/>
      <c r="SAD75" s="151"/>
      <c r="SAE75" s="151"/>
      <c r="SAF75" s="343"/>
      <c r="SAG75" s="343"/>
      <c r="SAH75" s="151"/>
      <c r="SAI75" s="151"/>
      <c r="SAJ75" s="151"/>
      <c r="SAK75" s="343"/>
      <c r="SAL75" s="343"/>
      <c r="SAM75" s="151"/>
      <c r="SAN75" s="151"/>
      <c r="SAO75" s="151"/>
      <c r="SAP75" s="343"/>
      <c r="SAQ75" s="343"/>
      <c r="SAR75" s="151"/>
      <c r="SAS75" s="151"/>
      <c r="SAT75" s="151"/>
      <c r="SAU75" s="343"/>
      <c r="SAV75" s="343"/>
      <c r="SAW75" s="151"/>
      <c r="SAX75" s="151"/>
      <c r="SAY75" s="151"/>
      <c r="SAZ75" s="343"/>
      <c r="SBA75" s="343"/>
      <c r="SBB75" s="151"/>
      <c r="SBC75" s="151"/>
      <c r="SBD75" s="151"/>
      <c r="SBE75" s="343"/>
      <c r="SBF75" s="343"/>
      <c r="SBG75" s="151"/>
      <c r="SBH75" s="151"/>
      <c r="SBI75" s="151"/>
      <c r="SBJ75" s="343"/>
      <c r="SBK75" s="343"/>
      <c r="SBL75" s="151"/>
      <c r="SBM75" s="151"/>
      <c r="SBN75" s="151"/>
      <c r="SBO75" s="343"/>
      <c r="SBP75" s="343"/>
      <c r="SBQ75" s="151"/>
      <c r="SBR75" s="151"/>
      <c r="SBS75" s="151"/>
      <c r="SBT75" s="343"/>
      <c r="SBU75" s="343"/>
      <c r="SBV75" s="151"/>
      <c r="SBW75" s="151"/>
      <c r="SBX75" s="151"/>
      <c r="SBY75" s="343"/>
      <c r="SBZ75" s="343"/>
      <c r="SCA75" s="151"/>
      <c r="SCB75" s="151"/>
      <c r="SCC75" s="151"/>
      <c r="SCD75" s="343"/>
      <c r="SCE75" s="343"/>
      <c r="SCF75" s="151"/>
      <c r="SCG75" s="151"/>
      <c r="SCH75" s="151"/>
      <c r="SCI75" s="343"/>
      <c r="SCJ75" s="343"/>
      <c r="SCK75" s="151"/>
      <c r="SCL75" s="151"/>
      <c r="SCM75" s="151"/>
      <c r="SCN75" s="343"/>
      <c r="SCO75" s="343"/>
      <c r="SCP75" s="151"/>
      <c r="SCQ75" s="151"/>
      <c r="SCR75" s="151"/>
      <c r="SCS75" s="343"/>
      <c r="SCT75" s="343"/>
      <c r="SCU75" s="151"/>
      <c r="SCV75" s="151"/>
      <c r="SCW75" s="151"/>
      <c r="SCX75" s="343"/>
      <c r="SCY75" s="343"/>
      <c r="SCZ75" s="151"/>
      <c r="SDA75" s="151"/>
      <c r="SDB75" s="151"/>
      <c r="SDC75" s="343"/>
      <c r="SDD75" s="343"/>
      <c r="SDE75" s="151"/>
      <c r="SDF75" s="151"/>
      <c r="SDG75" s="151"/>
      <c r="SDH75" s="343"/>
      <c r="SDI75" s="343"/>
      <c r="SDJ75" s="151"/>
      <c r="SDK75" s="151"/>
      <c r="SDL75" s="151"/>
      <c r="SDM75" s="343"/>
      <c r="SDN75" s="343"/>
      <c r="SDO75" s="151"/>
      <c r="SDP75" s="151"/>
      <c r="SDQ75" s="151"/>
      <c r="SDR75" s="343"/>
      <c r="SDS75" s="343"/>
      <c r="SDT75" s="151"/>
      <c r="SDU75" s="151"/>
      <c r="SDV75" s="151"/>
      <c r="SDW75" s="343"/>
      <c r="SDX75" s="343"/>
      <c r="SDY75" s="151"/>
      <c r="SDZ75" s="151"/>
      <c r="SEA75" s="151"/>
      <c r="SEB75" s="343"/>
      <c r="SEC75" s="343"/>
      <c r="SED75" s="151"/>
      <c r="SEE75" s="151"/>
      <c r="SEF75" s="151"/>
      <c r="SEG75" s="343"/>
      <c r="SEH75" s="343"/>
      <c r="SEI75" s="151"/>
      <c r="SEJ75" s="151"/>
      <c r="SEK75" s="151"/>
      <c r="SEL75" s="343"/>
      <c r="SEM75" s="343"/>
      <c r="SEN75" s="151"/>
      <c r="SEO75" s="151"/>
      <c r="SEP75" s="151"/>
      <c r="SEQ75" s="343"/>
      <c r="SER75" s="343"/>
      <c r="SES75" s="151"/>
      <c r="SET75" s="151"/>
      <c r="SEU75" s="151"/>
      <c r="SEV75" s="343"/>
      <c r="SEW75" s="343"/>
      <c r="SEX75" s="151"/>
      <c r="SEY75" s="151"/>
      <c r="SEZ75" s="151"/>
      <c r="SFA75" s="343"/>
      <c r="SFB75" s="343"/>
      <c r="SFC75" s="151"/>
      <c r="SFD75" s="151"/>
      <c r="SFE75" s="151"/>
      <c r="SFF75" s="343"/>
      <c r="SFG75" s="343"/>
      <c r="SFH75" s="151"/>
      <c r="SFI75" s="151"/>
      <c r="SFJ75" s="151"/>
      <c r="SFK75" s="343"/>
      <c r="SFL75" s="343"/>
      <c r="SFM75" s="151"/>
      <c r="SFN75" s="151"/>
      <c r="SFO75" s="151"/>
      <c r="SFP75" s="343"/>
      <c r="SFQ75" s="343"/>
      <c r="SFR75" s="151"/>
      <c r="SFS75" s="151"/>
      <c r="SFT75" s="151"/>
      <c r="SFU75" s="343"/>
      <c r="SFV75" s="343"/>
      <c r="SFW75" s="151"/>
      <c r="SFX75" s="151"/>
      <c r="SFY75" s="151"/>
      <c r="SFZ75" s="343"/>
      <c r="SGA75" s="343"/>
      <c r="SGB75" s="151"/>
      <c r="SGC75" s="151"/>
      <c r="SGD75" s="151"/>
      <c r="SGE75" s="343"/>
      <c r="SGF75" s="343"/>
      <c r="SGG75" s="151"/>
      <c r="SGH75" s="151"/>
      <c r="SGI75" s="151"/>
      <c r="SGJ75" s="343"/>
      <c r="SGK75" s="343"/>
      <c r="SGL75" s="151"/>
      <c r="SGM75" s="151"/>
      <c r="SGN75" s="151"/>
      <c r="SGO75" s="343"/>
      <c r="SGP75" s="343"/>
      <c r="SGQ75" s="151"/>
      <c r="SGR75" s="151"/>
      <c r="SGS75" s="151"/>
      <c r="SGT75" s="343"/>
      <c r="SGU75" s="343"/>
      <c r="SGV75" s="151"/>
      <c r="SGW75" s="151"/>
      <c r="SGX75" s="151"/>
      <c r="SGY75" s="343"/>
      <c r="SGZ75" s="343"/>
      <c r="SHA75" s="151"/>
      <c r="SHB75" s="151"/>
      <c r="SHC75" s="151"/>
      <c r="SHD75" s="343"/>
      <c r="SHE75" s="343"/>
      <c r="SHF75" s="151"/>
      <c r="SHG75" s="151"/>
      <c r="SHH75" s="151"/>
      <c r="SHI75" s="343"/>
      <c r="SHJ75" s="343"/>
      <c r="SHK75" s="151"/>
      <c r="SHL75" s="151"/>
      <c r="SHM75" s="151"/>
      <c r="SHN75" s="343"/>
      <c r="SHO75" s="343"/>
      <c r="SHP75" s="151"/>
      <c r="SHQ75" s="151"/>
      <c r="SHR75" s="151"/>
      <c r="SHS75" s="343"/>
      <c r="SHT75" s="343"/>
      <c r="SHU75" s="151"/>
      <c r="SHV75" s="151"/>
      <c r="SHW75" s="151"/>
      <c r="SHX75" s="343"/>
      <c r="SHY75" s="343"/>
      <c r="SHZ75" s="151"/>
      <c r="SIA75" s="151"/>
      <c r="SIB75" s="151"/>
      <c r="SIC75" s="343"/>
      <c r="SID75" s="343"/>
      <c r="SIE75" s="151"/>
      <c r="SIF75" s="151"/>
      <c r="SIG75" s="151"/>
      <c r="SIH75" s="343"/>
      <c r="SII75" s="343"/>
      <c r="SIJ75" s="151"/>
      <c r="SIK75" s="151"/>
      <c r="SIL75" s="151"/>
      <c r="SIM75" s="343"/>
      <c r="SIN75" s="343"/>
      <c r="SIO75" s="151"/>
      <c r="SIP75" s="151"/>
      <c r="SIQ75" s="151"/>
      <c r="SIR75" s="343"/>
      <c r="SIS75" s="343"/>
      <c r="SIT75" s="151"/>
      <c r="SIU75" s="151"/>
      <c r="SIV75" s="151"/>
      <c r="SIW75" s="343"/>
      <c r="SIX75" s="343"/>
      <c r="SIY75" s="151"/>
      <c r="SIZ75" s="151"/>
      <c r="SJA75" s="151"/>
      <c r="SJB75" s="343"/>
      <c r="SJC75" s="343"/>
      <c r="SJD75" s="151"/>
      <c r="SJE75" s="151"/>
      <c r="SJF75" s="151"/>
      <c r="SJG75" s="343"/>
      <c r="SJH75" s="343"/>
      <c r="SJI75" s="151"/>
      <c r="SJJ75" s="151"/>
      <c r="SJK75" s="151"/>
      <c r="SJL75" s="343"/>
      <c r="SJM75" s="343"/>
      <c r="SJN75" s="151"/>
      <c r="SJO75" s="151"/>
      <c r="SJP75" s="151"/>
      <c r="SJQ75" s="343"/>
      <c r="SJR75" s="343"/>
      <c r="SJS75" s="151"/>
      <c r="SJT75" s="151"/>
      <c r="SJU75" s="151"/>
      <c r="SJV75" s="343"/>
      <c r="SJW75" s="343"/>
      <c r="SJX75" s="151"/>
      <c r="SJY75" s="151"/>
      <c r="SJZ75" s="151"/>
      <c r="SKA75" s="343"/>
      <c r="SKB75" s="343"/>
      <c r="SKC75" s="151"/>
      <c r="SKD75" s="151"/>
      <c r="SKE75" s="151"/>
      <c r="SKF75" s="343"/>
      <c r="SKG75" s="343"/>
      <c r="SKH75" s="151"/>
      <c r="SKI75" s="151"/>
      <c r="SKJ75" s="151"/>
      <c r="SKK75" s="343"/>
      <c r="SKL75" s="343"/>
      <c r="SKM75" s="151"/>
      <c r="SKN75" s="151"/>
      <c r="SKO75" s="151"/>
      <c r="SKP75" s="343"/>
      <c r="SKQ75" s="343"/>
      <c r="SKR75" s="151"/>
      <c r="SKS75" s="151"/>
      <c r="SKT75" s="151"/>
      <c r="SKU75" s="343"/>
      <c r="SKV75" s="343"/>
      <c r="SKW75" s="151"/>
      <c r="SKX75" s="151"/>
      <c r="SKY75" s="151"/>
      <c r="SKZ75" s="343"/>
      <c r="SLA75" s="343"/>
      <c r="SLB75" s="151"/>
      <c r="SLC75" s="151"/>
      <c r="SLD75" s="151"/>
      <c r="SLE75" s="343"/>
      <c r="SLF75" s="343"/>
      <c r="SLG75" s="151"/>
      <c r="SLH75" s="151"/>
      <c r="SLI75" s="151"/>
      <c r="SLJ75" s="343"/>
      <c r="SLK75" s="343"/>
      <c r="SLL75" s="151"/>
      <c r="SLM75" s="151"/>
      <c r="SLN75" s="151"/>
      <c r="SLO75" s="343"/>
      <c r="SLP75" s="343"/>
      <c r="SLQ75" s="151"/>
      <c r="SLR75" s="151"/>
      <c r="SLS75" s="151"/>
      <c r="SLT75" s="343"/>
      <c r="SLU75" s="343"/>
      <c r="SLV75" s="151"/>
      <c r="SLW75" s="151"/>
      <c r="SLX75" s="151"/>
      <c r="SLY75" s="343"/>
      <c r="SLZ75" s="343"/>
      <c r="SMA75" s="151"/>
      <c r="SMB75" s="151"/>
      <c r="SMC75" s="151"/>
      <c r="SMD75" s="343"/>
      <c r="SME75" s="343"/>
      <c r="SMF75" s="151"/>
      <c r="SMG75" s="151"/>
      <c r="SMH75" s="151"/>
      <c r="SMI75" s="343"/>
      <c r="SMJ75" s="343"/>
      <c r="SMK75" s="151"/>
      <c r="SML75" s="151"/>
      <c r="SMM75" s="151"/>
      <c r="SMN75" s="343"/>
      <c r="SMO75" s="343"/>
      <c r="SMP75" s="151"/>
      <c r="SMQ75" s="151"/>
      <c r="SMR75" s="151"/>
      <c r="SMS75" s="343"/>
      <c r="SMT75" s="343"/>
      <c r="SMU75" s="151"/>
      <c r="SMV75" s="151"/>
      <c r="SMW75" s="151"/>
      <c r="SMX75" s="343"/>
      <c r="SMY75" s="343"/>
      <c r="SMZ75" s="151"/>
      <c r="SNA75" s="151"/>
      <c r="SNB75" s="151"/>
      <c r="SNC75" s="343"/>
      <c r="SND75" s="343"/>
      <c r="SNE75" s="151"/>
      <c r="SNF75" s="151"/>
      <c r="SNG75" s="151"/>
      <c r="SNH75" s="343"/>
      <c r="SNI75" s="343"/>
      <c r="SNJ75" s="151"/>
      <c r="SNK75" s="151"/>
      <c r="SNL75" s="151"/>
      <c r="SNM75" s="343"/>
      <c r="SNN75" s="343"/>
      <c r="SNO75" s="151"/>
      <c r="SNP75" s="151"/>
      <c r="SNQ75" s="151"/>
      <c r="SNR75" s="343"/>
      <c r="SNS75" s="343"/>
      <c r="SNT75" s="151"/>
      <c r="SNU75" s="151"/>
      <c r="SNV75" s="151"/>
      <c r="SNW75" s="343"/>
      <c r="SNX75" s="343"/>
      <c r="SNY75" s="151"/>
      <c r="SNZ75" s="151"/>
      <c r="SOA75" s="151"/>
      <c r="SOB75" s="343"/>
      <c r="SOC75" s="343"/>
      <c r="SOD75" s="151"/>
      <c r="SOE75" s="151"/>
      <c r="SOF75" s="151"/>
      <c r="SOG75" s="343"/>
      <c r="SOH75" s="343"/>
      <c r="SOI75" s="151"/>
      <c r="SOJ75" s="151"/>
      <c r="SOK75" s="151"/>
      <c r="SOL75" s="343"/>
      <c r="SOM75" s="343"/>
      <c r="SON75" s="151"/>
      <c r="SOO75" s="151"/>
      <c r="SOP75" s="151"/>
      <c r="SOQ75" s="343"/>
      <c r="SOR75" s="343"/>
      <c r="SOS75" s="151"/>
      <c r="SOT75" s="151"/>
      <c r="SOU75" s="151"/>
      <c r="SOV75" s="343"/>
      <c r="SOW75" s="343"/>
      <c r="SOX75" s="151"/>
      <c r="SOY75" s="151"/>
      <c r="SOZ75" s="151"/>
      <c r="SPA75" s="343"/>
      <c r="SPB75" s="343"/>
      <c r="SPC75" s="151"/>
      <c r="SPD75" s="151"/>
      <c r="SPE75" s="151"/>
      <c r="SPF75" s="343"/>
      <c r="SPG75" s="343"/>
      <c r="SPH75" s="151"/>
      <c r="SPI75" s="151"/>
      <c r="SPJ75" s="151"/>
      <c r="SPK75" s="343"/>
      <c r="SPL75" s="343"/>
      <c r="SPM75" s="151"/>
      <c r="SPN75" s="151"/>
      <c r="SPO75" s="151"/>
      <c r="SPP75" s="343"/>
      <c r="SPQ75" s="343"/>
      <c r="SPR75" s="151"/>
      <c r="SPS75" s="151"/>
      <c r="SPT75" s="151"/>
      <c r="SPU75" s="343"/>
      <c r="SPV75" s="343"/>
      <c r="SPW75" s="151"/>
      <c r="SPX75" s="151"/>
      <c r="SPY75" s="151"/>
      <c r="SPZ75" s="343"/>
      <c r="SQA75" s="343"/>
      <c r="SQB75" s="151"/>
      <c r="SQC75" s="151"/>
      <c r="SQD75" s="151"/>
      <c r="SQE75" s="343"/>
      <c r="SQF75" s="343"/>
      <c r="SQG75" s="151"/>
      <c r="SQH75" s="151"/>
      <c r="SQI75" s="151"/>
      <c r="SQJ75" s="343"/>
      <c r="SQK75" s="343"/>
      <c r="SQL75" s="151"/>
      <c r="SQM75" s="151"/>
      <c r="SQN75" s="151"/>
      <c r="SQO75" s="343"/>
      <c r="SQP75" s="343"/>
      <c r="SQQ75" s="151"/>
      <c r="SQR75" s="151"/>
      <c r="SQS75" s="151"/>
      <c r="SQT75" s="343"/>
      <c r="SQU75" s="343"/>
      <c r="SQV75" s="151"/>
      <c r="SQW75" s="151"/>
      <c r="SQX75" s="151"/>
      <c r="SQY75" s="343"/>
      <c r="SQZ75" s="343"/>
      <c r="SRA75" s="151"/>
      <c r="SRB75" s="151"/>
      <c r="SRC75" s="151"/>
      <c r="SRD75" s="343"/>
      <c r="SRE75" s="343"/>
      <c r="SRF75" s="151"/>
      <c r="SRG75" s="151"/>
      <c r="SRH75" s="151"/>
      <c r="SRI75" s="343"/>
      <c r="SRJ75" s="343"/>
      <c r="SRK75" s="151"/>
      <c r="SRL75" s="151"/>
      <c r="SRM75" s="151"/>
      <c r="SRN75" s="343"/>
      <c r="SRO75" s="343"/>
      <c r="SRP75" s="151"/>
      <c r="SRQ75" s="151"/>
      <c r="SRR75" s="151"/>
      <c r="SRS75" s="343"/>
      <c r="SRT75" s="343"/>
      <c r="SRU75" s="151"/>
      <c r="SRV75" s="151"/>
      <c r="SRW75" s="151"/>
      <c r="SRX75" s="343"/>
      <c r="SRY75" s="343"/>
      <c r="SRZ75" s="151"/>
      <c r="SSA75" s="151"/>
      <c r="SSB75" s="151"/>
      <c r="SSC75" s="343"/>
      <c r="SSD75" s="343"/>
      <c r="SSE75" s="151"/>
      <c r="SSF75" s="151"/>
      <c r="SSG75" s="151"/>
      <c r="SSH75" s="343"/>
      <c r="SSI75" s="343"/>
      <c r="SSJ75" s="151"/>
      <c r="SSK75" s="151"/>
      <c r="SSL75" s="151"/>
      <c r="SSM75" s="343"/>
      <c r="SSN75" s="343"/>
      <c r="SSO75" s="151"/>
      <c r="SSP75" s="151"/>
      <c r="SSQ75" s="151"/>
      <c r="SSR75" s="343"/>
      <c r="SSS75" s="343"/>
      <c r="SST75" s="151"/>
      <c r="SSU75" s="151"/>
      <c r="SSV75" s="151"/>
      <c r="SSW75" s="343"/>
      <c r="SSX75" s="343"/>
      <c r="SSY75" s="151"/>
      <c r="SSZ75" s="151"/>
      <c r="STA75" s="151"/>
      <c r="STB75" s="343"/>
      <c r="STC75" s="343"/>
      <c r="STD75" s="151"/>
      <c r="STE75" s="151"/>
      <c r="STF75" s="151"/>
      <c r="STG75" s="343"/>
      <c r="STH75" s="343"/>
      <c r="STI75" s="151"/>
      <c r="STJ75" s="151"/>
      <c r="STK75" s="151"/>
      <c r="STL75" s="343"/>
      <c r="STM75" s="343"/>
      <c r="STN75" s="151"/>
      <c r="STO75" s="151"/>
      <c r="STP75" s="151"/>
      <c r="STQ75" s="343"/>
      <c r="STR75" s="343"/>
      <c r="STS75" s="151"/>
      <c r="STT75" s="151"/>
      <c r="STU75" s="151"/>
      <c r="STV75" s="343"/>
      <c r="STW75" s="343"/>
      <c r="STX75" s="151"/>
      <c r="STY75" s="151"/>
      <c r="STZ75" s="151"/>
      <c r="SUA75" s="343"/>
      <c r="SUB75" s="343"/>
      <c r="SUC75" s="151"/>
      <c r="SUD75" s="151"/>
      <c r="SUE75" s="151"/>
      <c r="SUF75" s="343"/>
      <c r="SUG75" s="343"/>
      <c r="SUH75" s="151"/>
      <c r="SUI75" s="151"/>
      <c r="SUJ75" s="151"/>
      <c r="SUK75" s="343"/>
      <c r="SUL75" s="343"/>
      <c r="SUM75" s="151"/>
      <c r="SUN75" s="151"/>
      <c r="SUO75" s="151"/>
      <c r="SUP75" s="343"/>
      <c r="SUQ75" s="343"/>
      <c r="SUR75" s="151"/>
      <c r="SUS75" s="151"/>
      <c r="SUT75" s="151"/>
      <c r="SUU75" s="343"/>
      <c r="SUV75" s="343"/>
      <c r="SUW75" s="151"/>
      <c r="SUX75" s="151"/>
      <c r="SUY75" s="151"/>
      <c r="SUZ75" s="343"/>
      <c r="SVA75" s="343"/>
      <c r="SVB75" s="151"/>
      <c r="SVC75" s="151"/>
      <c r="SVD75" s="151"/>
      <c r="SVE75" s="343"/>
      <c r="SVF75" s="343"/>
      <c r="SVG75" s="151"/>
      <c r="SVH75" s="151"/>
      <c r="SVI75" s="151"/>
      <c r="SVJ75" s="343"/>
      <c r="SVK75" s="343"/>
      <c r="SVL75" s="151"/>
      <c r="SVM75" s="151"/>
      <c r="SVN75" s="151"/>
      <c r="SVO75" s="343"/>
      <c r="SVP75" s="343"/>
      <c r="SVQ75" s="151"/>
      <c r="SVR75" s="151"/>
      <c r="SVS75" s="151"/>
      <c r="SVT75" s="343"/>
      <c r="SVU75" s="343"/>
      <c r="SVV75" s="151"/>
      <c r="SVW75" s="151"/>
      <c r="SVX75" s="151"/>
      <c r="SVY75" s="343"/>
      <c r="SVZ75" s="343"/>
      <c r="SWA75" s="151"/>
      <c r="SWB75" s="151"/>
      <c r="SWC75" s="151"/>
      <c r="SWD75" s="343"/>
      <c r="SWE75" s="343"/>
      <c r="SWF75" s="151"/>
      <c r="SWG75" s="151"/>
      <c r="SWH75" s="151"/>
      <c r="SWI75" s="343"/>
      <c r="SWJ75" s="343"/>
      <c r="SWK75" s="151"/>
      <c r="SWL75" s="151"/>
      <c r="SWM75" s="151"/>
      <c r="SWN75" s="343"/>
      <c r="SWO75" s="343"/>
      <c r="SWP75" s="151"/>
      <c r="SWQ75" s="151"/>
      <c r="SWR75" s="151"/>
      <c r="SWS75" s="343"/>
      <c r="SWT75" s="343"/>
      <c r="SWU75" s="151"/>
      <c r="SWV75" s="151"/>
      <c r="SWW75" s="151"/>
      <c r="SWX75" s="343"/>
      <c r="SWY75" s="343"/>
      <c r="SWZ75" s="151"/>
      <c r="SXA75" s="151"/>
      <c r="SXB75" s="151"/>
      <c r="SXC75" s="343"/>
      <c r="SXD75" s="343"/>
      <c r="SXE75" s="151"/>
      <c r="SXF75" s="151"/>
      <c r="SXG75" s="151"/>
      <c r="SXH75" s="343"/>
      <c r="SXI75" s="343"/>
      <c r="SXJ75" s="151"/>
      <c r="SXK75" s="151"/>
      <c r="SXL75" s="151"/>
      <c r="SXM75" s="343"/>
      <c r="SXN75" s="343"/>
      <c r="SXO75" s="151"/>
      <c r="SXP75" s="151"/>
      <c r="SXQ75" s="151"/>
      <c r="SXR75" s="343"/>
      <c r="SXS75" s="343"/>
      <c r="SXT75" s="151"/>
      <c r="SXU75" s="151"/>
      <c r="SXV75" s="151"/>
      <c r="SXW75" s="343"/>
      <c r="SXX75" s="343"/>
      <c r="SXY75" s="151"/>
      <c r="SXZ75" s="151"/>
      <c r="SYA75" s="151"/>
      <c r="SYB75" s="343"/>
      <c r="SYC75" s="343"/>
      <c r="SYD75" s="151"/>
      <c r="SYE75" s="151"/>
      <c r="SYF75" s="151"/>
      <c r="SYG75" s="343"/>
      <c r="SYH75" s="343"/>
      <c r="SYI75" s="151"/>
      <c r="SYJ75" s="151"/>
      <c r="SYK75" s="151"/>
      <c r="SYL75" s="343"/>
      <c r="SYM75" s="343"/>
      <c r="SYN75" s="151"/>
      <c r="SYO75" s="151"/>
      <c r="SYP75" s="151"/>
      <c r="SYQ75" s="343"/>
      <c r="SYR75" s="343"/>
      <c r="SYS75" s="151"/>
      <c r="SYT75" s="151"/>
      <c r="SYU75" s="151"/>
      <c r="SYV75" s="343"/>
      <c r="SYW75" s="343"/>
      <c r="SYX75" s="151"/>
      <c r="SYY75" s="151"/>
      <c r="SYZ75" s="151"/>
      <c r="SZA75" s="343"/>
      <c r="SZB75" s="343"/>
      <c r="SZC75" s="151"/>
      <c r="SZD75" s="151"/>
      <c r="SZE75" s="151"/>
      <c r="SZF75" s="343"/>
      <c r="SZG75" s="343"/>
      <c r="SZH75" s="151"/>
      <c r="SZI75" s="151"/>
      <c r="SZJ75" s="151"/>
      <c r="SZK75" s="343"/>
      <c r="SZL75" s="343"/>
      <c r="SZM75" s="151"/>
      <c r="SZN75" s="151"/>
      <c r="SZO75" s="151"/>
      <c r="SZP75" s="343"/>
      <c r="SZQ75" s="343"/>
      <c r="SZR75" s="151"/>
      <c r="SZS75" s="151"/>
      <c r="SZT75" s="151"/>
      <c r="SZU75" s="343"/>
      <c r="SZV75" s="343"/>
      <c r="SZW75" s="151"/>
      <c r="SZX75" s="151"/>
      <c r="SZY75" s="151"/>
      <c r="SZZ75" s="343"/>
      <c r="TAA75" s="343"/>
      <c r="TAB75" s="151"/>
      <c r="TAC75" s="151"/>
      <c r="TAD75" s="151"/>
      <c r="TAE75" s="343"/>
      <c r="TAF75" s="343"/>
      <c r="TAG75" s="151"/>
      <c r="TAH75" s="151"/>
      <c r="TAI75" s="151"/>
      <c r="TAJ75" s="343"/>
      <c r="TAK75" s="343"/>
      <c r="TAL75" s="151"/>
      <c r="TAM75" s="151"/>
      <c r="TAN75" s="151"/>
      <c r="TAO75" s="343"/>
      <c r="TAP75" s="343"/>
      <c r="TAQ75" s="151"/>
      <c r="TAR75" s="151"/>
      <c r="TAS75" s="151"/>
      <c r="TAT75" s="343"/>
      <c r="TAU75" s="343"/>
      <c r="TAV75" s="151"/>
      <c r="TAW75" s="151"/>
      <c r="TAX75" s="151"/>
      <c r="TAY75" s="343"/>
      <c r="TAZ75" s="343"/>
      <c r="TBA75" s="151"/>
      <c r="TBB75" s="151"/>
      <c r="TBC75" s="151"/>
      <c r="TBD75" s="343"/>
      <c r="TBE75" s="343"/>
      <c r="TBF75" s="151"/>
      <c r="TBG75" s="151"/>
      <c r="TBH75" s="151"/>
      <c r="TBI75" s="343"/>
      <c r="TBJ75" s="343"/>
      <c r="TBK75" s="151"/>
      <c r="TBL75" s="151"/>
      <c r="TBM75" s="151"/>
      <c r="TBN75" s="343"/>
      <c r="TBO75" s="343"/>
      <c r="TBP75" s="151"/>
      <c r="TBQ75" s="151"/>
      <c r="TBR75" s="151"/>
      <c r="TBS75" s="343"/>
      <c r="TBT75" s="343"/>
      <c r="TBU75" s="151"/>
      <c r="TBV75" s="151"/>
      <c r="TBW75" s="151"/>
      <c r="TBX75" s="343"/>
      <c r="TBY75" s="343"/>
      <c r="TBZ75" s="151"/>
      <c r="TCA75" s="151"/>
      <c r="TCB75" s="151"/>
      <c r="TCC75" s="343"/>
      <c r="TCD75" s="343"/>
      <c r="TCE75" s="151"/>
      <c r="TCF75" s="151"/>
      <c r="TCG75" s="151"/>
      <c r="TCH75" s="343"/>
      <c r="TCI75" s="343"/>
      <c r="TCJ75" s="151"/>
      <c r="TCK75" s="151"/>
      <c r="TCL75" s="151"/>
      <c r="TCM75" s="343"/>
      <c r="TCN75" s="343"/>
      <c r="TCO75" s="151"/>
      <c r="TCP75" s="151"/>
      <c r="TCQ75" s="151"/>
      <c r="TCR75" s="343"/>
      <c r="TCS75" s="343"/>
      <c r="TCT75" s="151"/>
      <c r="TCU75" s="151"/>
      <c r="TCV75" s="151"/>
      <c r="TCW75" s="343"/>
      <c r="TCX75" s="343"/>
      <c r="TCY75" s="151"/>
      <c r="TCZ75" s="151"/>
      <c r="TDA75" s="151"/>
      <c r="TDB75" s="343"/>
      <c r="TDC75" s="343"/>
      <c r="TDD75" s="151"/>
      <c r="TDE75" s="151"/>
      <c r="TDF75" s="151"/>
      <c r="TDG75" s="343"/>
      <c r="TDH75" s="343"/>
      <c r="TDI75" s="151"/>
      <c r="TDJ75" s="151"/>
      <c r="TDK75" s="151"/>
      <c r="TDL75" s="343"/>
      <c r="TDM75" s="343"/>
      <c r="TDN75" s="151"/>
      <c r="TDO75" s="151"/>
      <c r="TDP75" s="151"/>
      <c r="TDQ75" s="343"/>
      <c r="TDR75" s="343"/>
      <c r="TDS75" s="151"/>
      <c r="TDT75" s="151"/>
      <c r="TDU75" s="151"/>
      <c r="TDV75" s="343"/>
      <c r="TDW75" s="343"/>
      <c r="TDX75" s="151"/>
      <c r="TDY75" s="151"/>
      <c r="TDZ75" s="151"/>
      <c r="TEA75" s="343"/>
      <c r="TEB75" s="343"/>
      <c r="TEC75" s="151"/>
      <c r="TED75" s="151"/>
      <c r="TEE75" s="151"/>
      <c r="TEF75" s="343"/>
      <c r="TEG75" s="343"/>
      <c r="TEH75" s="151"/>
      <c r="TEI75" s="151"/>
      <c r="TEJ75" s="151"/>
      <c r="TEK75" s="343"/>
      <c r="TEL75" s="343"/>
      <c r="TEM75" s="151"/>
      <c r="TEN75" s="151"/>
      <c r="TEO75" s="151"/>
      <c r="TEP75" s="343"/>
      <c r="TEQ75" s="343"/>
      <c r="TER75" s="151"/>
      <c r="TES75" s="151"/>
      <c r="TET75" s="151"/>
      <c r="TEU75" s="343"/>
      <c r="TEV75" s="343"/>
      <c r="TEW75" s="151"/>
      <c r="TEX75" s="151"/>
      <c r="TEY75" s="151"/>
      <c r="TEZ75" s="343"/>
      <c r="TFA75" s="343"/>
      <c r="TFB75" s="151"/>
      <c r="TFC75" s="151"/>
      <c r="TFD75" s="151"/>
      <c r="TFE75" s="343"/>
      <c r="TFF75" s="343"/>
      <c r="TFG75" s="151"/>
      <c r="TFH75" s="151"/>
      <c r="TFI75" s="151"/>
      <c r="TFJ75" s="343"/>
      <c r="TFK75" s="343"/>
      <c r="TFL75" s="151"/>
      <c r="TFM75" s="151"/>
      <c r="TFN75" s="151"/>
      <c r="TFO75" s="343"/>
      <c r="TFP75" s="343"/>
      <c r="TFQ75" s="151"/>
      <c r="TFR75" s="151"/>
      <c r="TFS75" s="151"/>
      <c r="TFT75" s="343"/>
      <c r="TFU75" s="343"/>
      <c r="TFV75" s="151"/>
      <c r="TFW75" s="151"/>
      <c r="TFX75" s="151"/>
      <c r="TFY75" s="343"/>
      <c r="TFZ75" s="343"/>
      <c r="TGA75" s="151"/>
      <c r="TGB75" s="151"/>
      <c r="TGC75" s="151"/>
      <c r="TGD75" s="343"/>
      <c r="TGE75" s="343"/>
      <c r="TGF75" s="151"/>
      <c r="TGG75" s="151"/>
      <c r="TGH75" s="151"/>
      <c r="TGI75" s="343"/>
      <c r="TGJ75" s="343"/>
      <c r="TGK75" s="151"/>
      <c r="TGL75" s="151"/>
      <c r="TGM75" s="151"/>
      <c r="TGN75" s="343"/>
      <c r="TGO75" s="343"/>
      <c r="TGP75" s="151"/>
      <c r="TGQ75" s="151"/>
      <c r="TGR75" s="151"/>
      <c r="TGS75" s="343"/>
      <c r="TGT75" s="343"/>
      <c r="TGU75" s="151"/>
      <c r="TGV75" s="151"/>
      <c r="TGW75" s="151"/>
      <c r="TGX75" s="343"/>
      <c r="TGY75" s="343"/>
      <c r="TGZ75" s="151"/>
      <c r="THA75" s="151"/>
      <c r="THB75" s="151"/>
      <c r="THC75" s="343"/>
      <c r="THD75" s="343"/>
      <c r="THE75" s="151"/>
      <c r="THF75" s="151"/>
      <c r="THG75" s="151"/>
      <c r="THH75" s="343"/>
      <c r="THI75" s="343"/>
      <c r="THJ75" s="151"/>
      <c r="THK75" s="151"/>
      <c r="THL75" s="151"/>
      <c r="THM75" s="343"/>
      <c r="THN75" s="343"/>
      <c r="THO75" s="151"/>
      <c r="THP75" s="151"/>
      <c r="THQ75" s="151"/>
      <c r="THR75" s="343"/>
      <c r="THS75" s="343"/>
      <c r="THT75" s="151"/>
      <c r="THU75" s="151"/>
      <c r="THV75" s="151"/>
      <c r="THW75" s="343"/>
      <c r="THX75" s="343"/>
      <c r="THY75" s="151"/>
      <c r="THZ75" s="151"/>
      <c r="TIA75" s="151"/>
      <c r="TIB75" s="343"/>
      <c r="TIC75" s="343"/>
      <c r="TID75" s="151"/>
      <c r="TIE75" s="151"/>
      <c r="TIF75" s="151"/>
      <c r="TIG75" s="343"/>
      <c r="TIH75" s="343"/>
      <c r="TII75" s="151"/>
      <c r="TIJ75" s="151"/>
      <c r="TIK75" s="151"/>
      <c r="TIL75" s="343"/>
      <c r="TIM75" s="343"/>
      <c r="TIN75" s="151"/>
      <c r="TIO75" s="151"/>
      <c r="TIP75" s="151"/>
      <c r="TIQ75" s="343"/>
      <c r="TIR75" s="343"/>
      <c r="TIS75" s="151"/>
      <c r="TIT75" s="151"/>
      <c r="TIU75" s="151"/>
      <c r="TIV75" s="343"/>
      <c r="TIW75" s="343"/>
      <c r="TIX75" s="151"/>
      <c r="TIY75" s="151"/>
      <c r="TIZ75" s="151"/>
      <c r="TJA75" s="343"/>
      <c r="TJB75" s="343"/>
      <c r="TJC75" s="151"/>
      <c r="TJD75" s="151"/>
      <c r="TJE75" s="151"/>
      <c r="TJF75" s="343"/>
      <c r="TJG75" s="343"/>
      <c r="TJH75" s="151"/>
      <c r="TJI75" s="151"/>
      <c r="TJJ75" s="151"/>
      <c r="TJK75" s="343"/>
      <c r="TJL75" s="343"/>
      <c r="TJM75" s="151"/>
      <c r="TJN75" s="151"/>
      <c r="TJO75" s="151"/>
      <c r="TJP75" s="343"/>
      <c r="TJQ75" s="343"/>
      <c r="TJR75" s="151"/>
      <c r="TJS75" s="151"/>
      <c r="TJT75" s="151"/>
      <c r="TJU75" s="343"/>
      <c r="TJV75" s="343"/>
      <c r="TJW75" s="151"/>
      <c r="TJX75" s="151"/>
      <c r="TJY75" s="151"/>
      <c r="TJZ75" s="343"/>
      <c r="TKA75" s="343"/>
      <c r="TKB75" s="151"/>
      <c r="TKC75" s="151"/>
      <c r="TKD75" s="151"/>
      <c r="TKE75" s="343"/>
      <c r="TKF75" s="343"/>
      <c r="TKG75" s="151"/>
      <c r="TKH75" s="151"/>
      <c r="TKI75" s="151"/>
      <c r="TKJ75" s="343"/>
      <c r="TKK75" s="343"/>
      <c r="TKL75" s="151"/>
      <c r="TKM75" s="151"/>
      <c r="TKN75" s="151"/>
      <c r="TKO75" s="343"/>
      <c r="TKP75" s="343"/>
      <c r="TKQ75" s="151"/>
      <c r="TKR75" s="151"/>
      <c r="TKS75" s="151"/>
      <c r="TKT75" s="343"/>
      <c r="TKU75" s="343"/>
      <c r="TKV75" s="151"/>
      <c r="TKW75" s="151"/>
      <c r="TKX75" s="151"/>
      <c r="TKY75" s="343"/>
      <c r="TKZ75" s="343"/>
      <c r="TLA75" s="151"/>
      <c r="TLB75" s="151"/>
      <c r="TLC75" s="151"/>
      <c r="TLD75" s="343"/>
      <c r="TLE75" s="343"/>
      <c r="TLF75" s="151"/>
      <c r="TLG75" s="151"/>
      <c r="TLH75" s="151"/>
      <c r="TLI75" s="343"/>
      <c r="TLJ75" s="343"/>
      <c r="TLK75" s="151"/>
      <c r="TLL75" s="151"/>
      <c r="TLM75" s="151"/>
      <c r="TLN75" s="343"/>
      <c r="TLO75" s="343"/>
      <c r="TLP75" s="151"/>
      <c r="TLQ75" s="151"/>
      <c r="TLR75" s="151"/>
      <c r="TLS75" s="343"/>
      <c r="TLT75" s="343"/>
      <c r="TLU75" s="151"/>
      <c r="TLV75" s="151"/>
      <c r="TLW75" s="151"/>
      <c r="TLX75" s="343"/>
      <c r="TLY75" s="343"/>
      <c r="TLZ75" s="151"/>
      <c r="TMA75" s="151"/>
      <c r="TMB75" s="151"/>
      <c r="TMC75" s="343"/>
      <c r="TMD75" s="343"/>
      <c r="TME75" s="151"/>
      <c r="TMF75" s="151"/>
      <c r="TMG75" s="151"/>
      <c r="TMH75" s="343"/>
      <c r="TMI75" s="343"/>
      <c r="TMJ75" s="151"/>
      <c r="TMK75" s="151"/>
      <c r="TML75" s="151"/>
      <c r="TMM75" s="343"/>
      <c r="TMN75" s="343"/>
      <c r="TMO75" s="151"/>
      <c r="TMP75" s="151"/>
      <c r="TMQ75" s="151"/>
      <c r="TMR75" s="343"/>
      <c r="TMS75" s="343"/>
      <c r="TMT75" s="151"/>
      <c r="TMU75" s="151"/>
      <c r="TMV75" s="151"/>
      <c r="TMW75" s="343"/>
      <c r="TMX75" s="343"/>
      <c r="TMY75" s="151"/>
      <c r="TMZ75" s="151"/>
      <c r="TNA75" s="151"/>
      <c r="TNB75" s="343"/>
      <c r="TNC75" s="343"/>
      <c r="TND75" s="151"/>
      <c r="TNE75" s="151"/>
      <c r="TNF75" s="151"/>
      <c r="TNG75" s="343"/>
      <c r="TNH75" s="343"/>
      <c r="TNI75" s="151"/>
      <c r="TNJ75" s="151"/>
      <c r="TNK75" s="151"/>
      <c r="TNL75" s="343"/>
      <c r="TNM75" s="343"/>
      <c r="TNN75" s="151"/>
      <c r="TNO75" s="151"/>
      <c r="TNP75" s="151"/>
      <c r="TNQ75" s="343"/>
      <c r="TNR75" s="343"/>
      <c r="TNS75" s="151"/>
      <c r="TNT75" s="151"/>
      <c r="TNU75" s="151"/>
      <c r="TNV75" s="343"/>
      <c r="TNW75" s="343"/>
      <c r="TNX75" s="151"/>
      <c r="TNY75" s="151"/>
      <c r="TNZ75" s="151"/>
      <c r="TOA75" s="343"/>
      <c r="TOB75" s="343"/>
      <c r="TOC75" s="151"/>
      <c r="TOD75" s="151"/>
      <c r="TOE75" s="151"/>
      <c r="TOF75" s="343"/>
      <c r="TOG75" s="343"/>
      <c r="TOH75" s="151"/>
      <c r="TOI75" s="151"/>
      <c r="TOJ75" s="151"/>
      <c r="TOK75" s="343"/>
      <c r="TOL75" s="343"/>
      <c r="TOM75" s="151"/>
      <c r="TON75" s="151"/>
      <c r="TOO75" s="151"/>
      <c r="TOP75" s="343"/>
      <c r="TOQ75" s="343"/>
      <c r="TOR75" s="151"/>
      <c r="TOS75" s="151"/>
      <c r="TOT75" s="151"/>
      <c r="TOU75" s="343"/>
      <c r="TOV75" s="343"/>
      <c r="TOW75" s="151"/>
      <c r="TOX75" s="151"/>
      <c r="TOY75" s="151"/>
      <c r="TOZ75" s="343"/>
      <c r="TPA75" s="343"/>
      <c r="TPB75" s="151"/>
      <c r="TPC75" s="151"/>
      <c r="TPD75" s="151"/>
      <c r="TPE75" s="343"/>
      <c r="TPF75" s="343"/>
      <c r="TPG75" s="151"/>
      <c r="TPH75" s="151"/>
      <c r="TPI75" s="151"/>
      <c r="TPJ75" s="343"/>
      <c r="TPK75" s="343"/>
      <c r="TPL75" s="151"/>
      <c r="TPM75" s="151"/>
      <c r="TPN75" s="151"/>
      <c r="TPO75" s="343"/>
      <c r="TPP75" s="343"/>
      <c r="TPQ75" s="151"/>
      <c r="TPR75" s="151"/>
      <c r="TPS75" s="151"/>
      <c r="TPT75" s="343"/>
      <c r="TPU75" s="343"/>
      <c r="TPV75" s="151"/>
      <c r="TPW75" s="151"/>
      <c r="TPX75" s="151"/>
      <c r="TPY75" s="343"/>
      <c r="TPZ75" s="343"/>
      <c r="TQA75" s="151"/>
      <c r="TQB75" s="151"/>
      <c r="TQC75" s="151"/>
      <c r="TQD75" s="343"/>
      <c r="TQE75" s="343"/>
      <c r="TQF75" s="151"/>
      <c r="TQG75" s="151"/>
      <c r="TQH75" s="151"/>
      <c r="TQI75" s="343"/>
      <c r="TQJ75" s="343"/>
      <c r="TQK75" s="151"/>
      <c r="TQL75" s="151"/>
      <c r="TQM75" s="151"/>
      <c r="TQN75" s="343"/>
      <c r="TQO75" s="343"/>
      <c r="TQP75" s="151"/>
      <c r="TQQ75" s="151"/>
      <c r="TQR75" s="151"/>
      <c r="TQS75" s="343"/>
      <c r="TQT75" s="343"/>
      <c r="TQU75" s="151"/>
      <c r="TQV75" s="151"/>
      <c r="TQW75" s="151"/>
      <c r="TQX75" s="343"/>
      <c r="TQY75" s="343"/>
      <c r="TQZ75" s="151"/>
      <c r="TRA75" s="151"/>
      <c r="TRB75" s="151"/>
      <c r="TRC75" s="343"/>
      <c r="TRD75" s="343"/>
      <c r="TRE75" s="151"/>
      <c r="TRF75" s="151"/>
      <c r="TRG75" s="151"/>
      <c r="TRH75" s="343"/>
      <c r="TRI75" s="343"/>
      <c r="TRJ75" s="151"/>
      <c r="TRK75" s="151"/>
      <c r="TRL75" s="151"/>
      <c r="TRM75" s="343"/>
      <c r="TRN75" s="343"/>
      <c r="TRO75" s="151"/>
      <c r="TRP75" s="151"/>
      <c r="TRQ75" s="151"/>
      <c r="TRR75" s="343"/>
      <c r="TRS75" s="343"/>
      <c r="TRT75" s="151"/>
      <c r="TRU75" s="151"/>
      <c r="TRV75" s="151"/>
      <c r="TRW75" s="343"/>
      <c r="TRX75" s="343"/>
      <c r="TRY75" s="151"/>
      <c r="TRZ75" s="151"/>
      <c r="TSA75" s="151"/>
      <c r="TSB75" s="343"/>
      <c r="TSC75" s="343"/>
      <c r="TSD75" s="151"/>
      <c r="TSE75" s="151"/>
      <c r="TSF75" s="151"/>
      <c r="TSG75" s="343"/>
      <c r="TSH75" s="343"/>
      <c r="TSI75" s="151"/>
      <c r="TSJ75" s="151"/>
      <c r="TSK75" s="151"/>
      <c r="TSL75" s="343"/>
      <c r="TSM75" s="343"/>
      <c r="TSN75" s="151"/>
      <c r="TSO75" s="151"/>
      <c r="TSP75" s="151"/>
      <c r="TSQ75" s="343"/>
      <c r="TSR75" s="343"/>
      <c r="TSS75" s="151"/>
      <c r="TST75" s="151"/>
      <c r="TSU75" s="151"/>
      <c r="TSV75" s="343"/>
      <c r="TSW75" s="343"/>
      <c r="TSX75" s="151"/>
      <c r="TSY75" s="151"/>
      <c r="TSZ75" s="151"/>
      <c r="TTA75" s="343"/>
      <c r="TTB75" s="343"/>
      <c r="TTC75" s="151"/>
      <c r="TTD75" s="151"/>
      <c r="TTE75" s="151"/>
      <c r="TTF75" s="343"/>
      <c r="TTG75" s="343"/>
      <c r="TTH75" s="151"/>
      <c r="TTI75" s="151"/>
      <c r="TTJ75" s="151"/>
      <c r="TTK75" s="343"/>
      <c r="TTL75" s="343"/>
      <c r="TTM75" s="151"/>
      <c r="TTN75" s="151"/>
      <c r="TTO75" s="151"/>
      <c r="TTP75" s="343"/>
      <c r="TTQ75" s="343"/>
      <c r="TTR75" s="151"/>
      <c r="TTS75" s="151"/>
      <c r="TTT75" s="151"/>
      <c r="TTU75" s="343"/>
      <c r="TTV75" s="343"/>
      <c r="TTW75" s="151"/>
      <c r="TTX75" s="151"/>
      <c r="TTY75" s="151"/>
      <c r="TTZ75" s="343"/>
      <c r="TUA75" s="343"/>
      <c r="TUB75" s="151"/>
      <c r="TUC75" s="151"/>
      <c r="TUD75" s="151"/>
      <c r="TUE75" s="343"/>
      <c r="TUF75" s="343"/>
      <c r="TUG75" s="151"/>
      <c r="TUH75" s="151"/>
      <c r="TUI75" s="151"/>
      <c r="TUJ75" s="343"/>
      <c r="TUK75" s="343"/>
      <c r="TUL75" s="151"/>
      <c r="TUM75" s="151"/>
      <c r="TUN75" s="151"/>
      <c r="TUO75" s="343"/>
      <c r="TUP75" s="343"/>
      <c r="TUQ75" s="151"/>
      <c r="TUR75" s="151"/>
      <c r="TUS75" s="151"/>
      <c r="TUT75" s="343"/>
      <c r="TUU75" s="343"/>
      <c r="TUV75" s="151"/>
      <c r="TUW75" s="151"/>
      <c r="TUX75" s="151"/>
      <c r="TUY75" s="343"/>
      <c r="TUZ75" s="343"/>
      <c r="TVA75" s="151"/>
      <c r="TVB75" s="151"/>
      <c r="TVC75" s="151"/>
      <c r="TVD75" s="343"/>
      <c r="TVE75" s="343"/>
      <c r="TVF75" s="151"/>
      <c r="TVG75" s="151"/>
      <c r="TVH75" s="151"/>
      <c r="TVI75" s="343"/>
      <c r="TVJ75" s="343"/>
      <c r="TVK75" s="151"/>
      <c r="TVL75" s="151"/>
      <c r="TVM75" s="151"/>
      <c r="TVN75" s="343"/>
      <c r="TVO75" s="343"/>
      <c r="TVP75" s="151"/>
      <c r="TVQ75" s="151"/>
      <c r="TVR75" s="151"/>
      <c r="TVS75" s="343"/>
      <c r="TVT75" s="343"/>
      <c r="TVU75" s="151"/>
      <c r="TVV75" s="151"/>
      <c r="TVW75" s="151"/>
      <c r="TVX75" s="343"/>
      <c r="TVY75" s="343"/>
      <c r="TVZ75" s="151"/>
      <c r="TWA75" s="151"/>
      <c r="TWB75" s="151"/>
      <c r="TWC75" s="343"/>
      <c r="TWD75" s="343"/>
      <c r="TWE75" s="151"/>
      <c r="TWF75" s="151"/>
      <c r="TWG75" s="151"/>
      <c r="TWH75" s="343"/>
      <c r="TWI75" s="343"/>
      <c r="TWJ75" s="151"/>
      <c r="TWK75" s="151"/>
      <c r="TWL75" s="151"/>
      <c r="TWM75" s="343"/>
      <c r="TWN75" s="343"/>
      <c r="TWO75" s="151"/>
      <c r="TWP75" s="151"/>
      <c r="TWQ75" s="151"/>
      <c r="TWR75" s="343"/>
      <c r="TWS75" s="343"/>
      <c r="TWT75" s="151"/>
      <c r="TWU75" s="151"/>
      <c r="TWV75" s="151"/>
      <c r="TWW75" s="343"/>
      <c r="TWX75" s="343"/>
      <c r="TWY75" s="151"/>
      <c r="TWZ75" s="151"/>
      <c r="TXA75" s="151"/>
      <c r="TXB75" s="343"/>
      <c r="TXC75" s="343"/>
      <c r="TXD75" s="151"/>
      <c r="TXE75" s="151"/>
      <c r="TXF75" s="151"/>
      <c r="TXG75" s="343"/>
      <c r="TXH75" s="343"/>
      <c r="TXI75" s="151"/>
      <c r="TXJ75" s="151"/>
      <c r="TXK75" s="151"/>
      <c r="TXL75" s="343"/>
      <c r="TXM75" s="343"/>
      <c r="TXN75" s="151"/>
      <c r="TXO75" s="151"/>
      <c r="TXP75" s="151"/>
      <c r="TXQ75" s="343"/>
      <c r="TXR75" s="343"/>
      <c r="TXS75" s="151"/>
      <c r="TXT75" s="151"/>
      <c r="TXU75" s="151"/>
      <c r="TXV75" s="343"/>
      <c r="TXW75" s="343"/>
      <c r="TXX75" s="151"/>
      <c r="TXY75" s="151"/>
      <c r="TXZ75" s="151"/>
      <c r="TYA75" s="343"/>
      <c r="TYB75" s="343"/>
      <c r="TYC75" s="151"/>
      <c r="TYD75" s="151"/>
      <c r="TYE75" s="151"/>
      <c r="TYF75" s="343"/>
      <c r="TYG75" s="343"/>
      <c r="TYH75" s="151"/>
      <c r="TYI75" s="151"/>
      <c r="TYJ75" s="151"/>
      <c r="TYK75" s="343"/>
      <c r="TYL75" s="343"/>
      <c r="TYM75" s="151"/>
      <c r="TYN75" s="151"/>
      <c r="TYO75" s="151"/>
      <c r="TYP75" s="343"/>
      <c r="TYQ75" s="343"/>
      <c r="TYR75" s="151"/>
      <c r="TYS75" s="151"/>
      <c r="TYT75" s="151"/>
      <c r="TYU75" s="343"/>
      <c r="TYV75" s="343"/>
      <c r="TYW75" s="151"/>
      <c r="TYX75" s="151"/>
      <c r="TYY75" s="151"/>
      <c r="TYZ75" s="343"/>
      <c r="TZA75" s="343"/>
      <c r="TZB75" s="151"/>
      <c r="TZC75" s="151"/>
      <c r="TZD75" s="151"/>
      <c r="TZE75" s="343"/>
      <c r="TZF75" s="343"/>
      <c r="TZG75" s="151"/>
      <c r="TZH75" s="151"/>
      <c r="TZI75" s="151"/>
      <c r="TZJ75" s="343"/>
      <c r="TZK75" s="343"/>
      <c r="TZL75" s="151"/>
      <c r="TZM75" s="151"/>
      <c r="TZN75" s="151"/>
      <c r="TZO75" s="343"/>
      <c r="TZP75" s="343"/>
      <c r="TZQ75" s="151"/>
      <c r="TZR75" s="151"/>
      <c r="TZS75" s="151"/>
      <c r="TZT75" s="343"/>
      <c r="TZU75" s="343"/>
      <c r="TZV75" s="151"/>
      <c r="TZW75" s="151"/>
      <c r="TZX75" s="151"/>
      <c r="TZY75" s="343"/>
      <c r="TZZ75" s="343"/>
      <c r="UAA75" s="151"/>
      <c r="UAB75" s="151"/>
      <c r="UAC75" s="151"/>
      <c r="UAD75" s="343"/>
      <c r="UAE75" s="343"/>
      <c r="UAF75" s="151"/>
      <c r="UAG75" s="151"/>
      <c r="UAH75" s="151"/>
      <c r="UAI75" s="343"/>
      <c r="UAJ75" s="343"/>
      <c r="UAK75" s="151"/>
      <c r="UAL75" s="151"/>
      <c r="UAM75" s="151"/>
      <c r="UAN75" s="343"/>
      <c r="UAO75" s="343"/>
      <c r="UAP75" s="151"/>
      <c r="UAQ75" s="151"/>
      <c r="UAR75" s="151"/>
      <c r="UAS75" s="343"/>
      <c r="UAT75" s="343"/>
      <c r="UAU75" s="151"/>
      <c r="UAV75" s="151"/>
      <c r="UAW75" s="151"/>
      <c r="UAX75" s="343"/>
      <c r="UAY75" s="343"/>
      <c r="UAZ75" s="151"/>
      <c r="UBA75" s="151"/>
      <c r="UBB75" s="151"/>
      <c r="UBC75" s="343"/>
      <c r="UBD75" s="343"/>
      <c r="UBE75" s="151"/>
      <c r="UBF75" s="151"/>
      <c r="UBG75" s="151"/>
      <c r="UBH75" s="343"/>
      <c r="UBI75" s="343"/>
      <c r="UBJ75" s="151"/>
      <c r="UBK75" s="151"/>
      <c r="UBL75" s="151"/>
      <c r="UBM75" s="343"/>
      <c r="UBN75" s="343"/>
      <c r="UBO75" s="151"/>
      <c r="UBP75" s="151"/>
      <c r="UBQ75" s="151"/>
      <c r="UBR75" s="343"/>
      <c r="UBS75" s="343"/>
      <c r="UBT75" s="151"/>
      <c r="UBU75" s="151"/>
      <c r="UBV75" s="151"/>
      <c r="UBW75" s="343"/>
      <c r="UBX75" s="343"/>
      <c r="UBY75" s="151"/>
      <c r="UBZ75" s="151"/>
      <c r="UCA75" s="151"/>
      <c r="UCB75" s="343"/>
      <c r="UCC75" s="343"/>
      <c r="UCD75" s="151"/>
      <c r="UCE75" s="151"/>
      <c r="UCF75" s="151"/>
      <c r="UCG75" s="343"/>
      <c r="UCH75" s="343"/>
      <c r="UCI75" s="151"/>
      <c r="UCJ75" s="151"/>
      <c r="UCK75" s="151"/>
      <c r="UCL75" s="343"/>
      <c r="UCM75" s="343"/>
      <c r="UCN75" s="151"/>
      <c r="UCO75" s="151"/>
      <c r="UCP75" s="151"/>
      <c r="UCQ75" s="343"/>
      <c r="UCR75" s="343"/>
      <c r="UCS75" s="151"/>
      <c r="UCT75" s="151"/>
      <c r="UCU75" s="151"/>
      <c r="UCV75" s="343"/>
      <c r="UCW75" s="343"/>
      <c r="UCX75" s="151"/>
      <c r="UCY75" s="151"/>
      <c r="UCZ75" s="151"/>
      <c r="UDA75" s="343"/>
      <c r="UDB75" s="343"/>
      <c r="UDC75" s="151"/>
      <c r="UDD75" s="151"/>
      <c r="UDE75" s="151"/>
      <c r="UDF75" s="343"/>
      <c r="UDG75" s="343"/>
      <c r="UDH75" s="151"/>
      <c r="UDI75" s="151"/>
      <c r="UDJ75" s="151"/>
      <c r="UDK75" s="343"/>
      <c r="UDL75" s="343"/>
      <c r="UDM75" s="151"/>
      <c r="UDN75" s="151"/>
      <c r="UDO75" s="151"/>
      <c r="UDP75" s="343"/>
      <c r="UDQ75" s="343"/>
      <c r="UDR75" s="151"/>
      <c r="UDS75" s="151"/>
      <c r="UDT75" s="151"/>
      <c r="UDU75" s="343"/>
      <c r="UDV75" s="343"/>
      <c r="UDW75" s="151"/>
      <c r="UDX75" s="151"/>
      <c r="UDY75" s="151"/>
      <c r="UDZ75" s="343"/>
      <c r="UEA75" s="343"/>
      <c r="UEB75" s="151"/>
      <c r="UEC75" s="151"/>
      <c r="UED75" s="151"/>
      <c r="UEE75" s="343"/>
      <c r="UEF75" s="343"/>
      <c r="UEG75" s="151"/>
      <c r="UEH75" s="151"/>
      <c r="UEI75" s="151"/>
      <c r="UEJ75" s="343"/>
      <c r="UEK75" s="343"/>
      <c r="UEL75" s="151"/>
      <c r="UEM75" s="151"/>
      <c r="UEN75" s="151"/>
      <c r="UEO75" s="343"/>
      <c r="UEP75" s="343"/>
      <c r="UEQ75" s="151"/>
      <c r="UER75" s="151"/>
      <c r="UES75" s="151"/>
      <c r="UET75" s="343"/>
      <c r="UEU75" s="343"/>
      <c r="UEV75" s="151"/>
      <c r="UEW75" s="151"/>
      <c r="UEX75" s="151"/>
      <c r="UEY75" s="343"/>
      <c r="UEZ75" s="343"/>
      <c r="UFA75" s="151"/>
      <c r="UFB75" s="151"/>
      <c r="UFC75" s="151"/>
      <c r="UFD75" s="343"/>
      <c r="UFE75" s="343"/>
      <c r="UFF75" s="151"/>
      <c r="UFG75" s="151"/>
      <c r="UFH75" s="151"/>
      <c r="UFI75" s="343"/>
      <c r="UFJ75" s="343"/>
      <c r="UFK75" s="151"/>
      <c r="UFL75" s="151"/>
      <c r="UFM75" s="151"/>
      <c r="UFN75" s="343"/>
      <c r="UFO75" s="343"/>
      <c r="UFP75" s="151"/>
      <c r="UFQ75" s="151"/>
      <c r="UFR75" s="151"/>
      <c r="UFS75" s="343"/>
      <c r="UFT75" s="343"/>
      <c r="UFU75" s="151"/>
      <c r="UFV75" s="151"/>
      <c r="UFW75" s="151"/>
      <c r="UFX75" s="343"/>
      <c r="UFY75" s="343"/>
      <c r="UFZ75" s="151"/>
      <c r="UGA75" s="151"/>
      <c r="UGB75" s="151"/>
      <c r="UGC75" s="343"/>
      <c r="UGD75" s="343"/>
      <c r="UGE75" s="151"/>
      <c r="UGF75" s="151"/>
      <c r="UGG75" s="151"/>
      <c r="UGH75" s="343"/>
      <c r="UGI75" s="343"/>
      <c r="UGJ75" s="151"/>
      <c r="UGK75" s="151"/>
      <c r="UGL75" s="151"/>
      <c r="UGM75" s="343"/>
      <c r="UGN75" s="343"/>
      <c r="UGO75" s="151"/>
      <c r="UGP75" s="151"/>
      <c r="UGQ75" s="151"/>
      <c r="UGR75" s="343"/>
      <c r="UGS75" s="343"/>
      <c r="UGT75" s="151"/>
      <c r="UGU75" s="151"/>
      <c r="UGV75" s="151"/>
      <c r="UGW75" s="343"/>
      <c r="UGX75" s="343"/>
      <c r="UGY75" s="151"/>
      <c r="UGZ75" s="151"/>
      <c r="UHA75" s="151"/>
      <c r="UHB75" s="343"/>
      <c r="UHC75" s="343"/>
      <c r="UHD75" s="151"/>
      <c r="UHE75" s="151"/>
      <c r="UHF75" s="151"/>
      <c r="UHG75" s="343"/>
      <c r="UHH75" s="343"/>
      <c r="UHI75" s="151"/>
      <c r="UHJ75" s="151"/>
      <c r="UHK75" s="151"/>
      <c r="UHL75" s="343"/>
      <c r="UHM75" s="343"/>
      <c r="UHN75" s="151"/>
      <c r="UHO75" s="151"/>
      <c r="UHP75" s="151"/>
      <c r="UHQ75" s="343"/>
      <c r="UHR75" s="343"/>
      <c r="UHS75" s="151"/>
      <c r="UHT75" s="151"/>
      <c r="UHU75" s="151"/>
      <c r="UHV75" s="343"/>
      <c r="UHW75" s="343"/>
      <c r="UHX75" s="151"/>
      <c r="UHY75" s="151"/>
      <c r="UHZ75" s="151"/>
      <c r="UIA75" s="343"/>
      <c r="UIB75" s="343"/>
      <c r="UIC75" s="151"/>
      <c r="UID75" s="151"/>
      <c r="UIE75" s="151"/>
      <c r="UIF75" s="343"/>
      <c r="UIG75" s="343"/>
      <c r="UIH75" s="151"/>
      <c r="UII75" s="151"/>
      <c r="UIJ75" s="151"/>
      <c r="UIK75" s="343"/>
      <c r="UIL75" s="343"/>
      <c r="UIM75" s="151"/>
      <c r="UIN75" s="151"/>
      <c r="UIO75" s="151"/>
      <c r="UIP75" s="343"/>
      <c r="UIQ75" s="343"/>
      <c r="UIR75" s="151"/>
      <c r="UIS75" s="151"/>
      <c r="UIT75" s="151"/>
      <c r="UIU75" s="343"/>
      <c r="UIV75" s="343"/>
      <c r="UIW75" s="151"/>
      <c r="UIX75" s="151"/>
      <c r="UIY75" s="151"/>
      <c r="UIZ75" s="343"/>
      <c r="UJA75" s="343"/>
      <c r="UJB75" s="151"/>
      <c r="UJC75" s="151"/>
      <c r="UJD75" s="151"/>
      <c r="UJE75" s="343"/>
      <c r="UJF75" s="343"/>
      <c r="UJG75" s="151"/>
      <c r="UJH75" s="151"/>
      <c r="UJI75" s="151"/>
      <c r="UJJ75" s="343"/>
      <c r="UJK75" s="343"/>
      <c r="UJL75" s="151"/>
      <c r="UJM75" s="151"/>
      <c r="UJN75" s="151"/>
      <c r="UJO75" s="343"/>
      <c r="UJP75" s="343"/>
      <c r="UJQ75" s="151"/>
      <c r="UJR75" s="151"/>
      <c r="UJS75" s="151"/>
      <c r="UJT75" s="343"/>
      <c r="UJU75" s="343"/>
      <c r="UJV75" s="151"/>
      <c r="UJW75" s="151"/>
      <c r="UJX75" s="151"/>
      <c r="UJY75" s="343"/>
      <c r="UJZ75" s="343"/>
      <c r="UKA75" s="151"/>
      <c r="UKB75" s="151"/>
      <c r="UKC75" s="151"/>
      <c r="UKD75" s="343"/>
      <c r="UKE75" s="343"/>
      <c r="UKF75" s="151"/>
      <c r="UKG75" s="151"/>
      <c r="UKH75" s="151"/>
      <c r="UKI75" s="343"/>
      <c r="UKJ75" s="343"/>
      <c r="UKK75" s="151"/>
      <c r="UKL75" s="151"/>
      <c r="UKM75" s="151"/>
      <c r="UKN75" s="343"/>
      <c r="UKO75" s="343"/>
      <c r="UKP75" s="151"/>
      <c r="UKQ75" s="151"/>
      <c r="UKR75" s="151"/>
      <c r="UKS75" s="343"/>
      <c r="UKT75" s="343"/>
      <c r="UKU75" s="151"/>
      <c r="UKV75" s="151"/>
      <c r="UKW75" s="151"/>
      <c r="UKX75" s="343"/>
      <c r="UKY75" s="343"/>
      <c r="UKZ75" s="151"/>
      <c r="ULA75" s="151"/>
      <c r="ULB75" s="151"/>
      <c r="ULC75" s="343"/>
      <c r="ULD75" s="343"/>
      <c r="ULE75" s="151"/>
      <c r="ULF75" s="151"/>
      <c r="ULG75" s="151"/>
      <c r="ULH75" s="343"/>
      <c r="ULI75" s="343"/>
      <c r="ULJ75" s="151"/>
      <c r="ULK75" s="151"/>
      <c r="ULL75" s="151"/>
      <c r="ULM75" s="343"/>
      <c r="ULN75" s="343"/>
      <c r="ULO75" s="151"/>
      <c r="ULP75" s="151"/>
      <c r="ULQ75" s="151"/>
      <c r="ULR75" s="343"/>
      <c r="ULS75" s="343"/>
      <c r="ULT75" s="151"/>
      <c r="ULU75" s="151"/>
      <c r="ULV75" s="151"/>
      <c r="ULW75" s="343"/>
      <c r="ULX75" s="343"/>
      <c r="ULY75" s="151"/>
      <c r="ULZ75" s="151"/>
      <c r="UMA75" s="151"/>
      <c r="UMB75" s="343"/>
      <c r="UMC75" s="343"/>
      <c r="UMD75" s="151"/>
      <c r="UME75" s="151"/>
      <c r="UMF75" s="151"/>
      <c r="UMG75" s="343"/>
      <c r="UMH75" s="343"/>
      <c r="UMI75" s="151"/>
      <c r="UMJ75" s="151"/>
      <c r="UMK75" s="151"/>
      <c r="UML75" s="343"/>
      <c r="UMM75" s="343"/>
      <c r="UMN75" s="151"/>
      <c r="UMO75" s="151"/>
      <c r="UMP75" s="151"/>
      <c r="UMQ75" s="343"/>
      <c r="UMR75" s="343"/>
      <c r="UMS75" s="151"/>
      <c r="UMT75" s="151"/>
      <c r="UMU75" s="151"/>
      <c r="UMV75" s="343"/>
      <c r="UMW75" s="343"/>
      <c r="UMX75" s="151"/>
      <c r="UMY75" s="151"/>
      <c r="UMZ75" s="151"/>
      <c r="UNA75" s="343"/>
      <c r="UNB75" s="343"/>
      <c r="UNC75" s="151"/>
      <c r="UND75" s="151"/>
      <c r="UNE75" s="151"/>
      <c r="UNF75" s="343"/>
      <c r="UNG75" s="343"/>
      <c r="UNH75" s="151"/>
      <c r="UNI75" s="151"/>
      <c r="UNJ75" s="151"/>
      <c r="UNK75" s="343"/>
      <c r="UNL75" s="343"/>
      <c r="UNM75" s="151"/>
      <c r="UNN75" s="151"/>
      <c r="UNO75" s="151"/>
      <c r="UNP75" s="343"/>
      <c r="UNQ75" s="343"/>
      <c r="UNR75" s="151"/>
      <c r="UNS75" s="151"/>
      <c r="UNT75" s="151"/>
      <c r="UNU75" s="343"/>
      <c r="UNV75" s="343"/>
      <c r="UNW75" s="151"/>
      <c r="UNX75" s="151"/>
      <c r="UNY75" s="151"/>
      <c r="UNZ75" s="343"/>
      <c r="UOA75" s="343"/>
      <c r="UOB75" s="151"/>
      <c r="UOC75" s="151"/>
      <c r="UOD75" s="151"/>
      <c r="UOE75" s="343"/>
      <c r="UOF75" s="343"/>
      <c r="UOG75" s="151"/>
      <c r="UOH75" s="151"/>
      <c r="UOI75" s="151"/>
      <c r="UOJ75" s="343"/>
      <c r="UOK75" s="343"/>
      <c r="UOL75" s="151"/>
      <c r="UOM75" s="151"/>
      <c r="UON75" s="151"/>
      <c r="UOO75" s="343"/>
      <c r="UOP75" s="343"/>
      <c r="UOQ75" s="151"/>
      <c r="UOR75" s="151"/>
      <c r="UOS75" s="151"/>
      <c r="UOT75" s="343"/>
      <c r="UOU75" s="343"/>
      <c r="UOV75" s="151"/>
      <c r="UOW75" s="151"/>
      <c r="UOX75" s="151"/>
      <c r="UOY75" s="343"/>
      <c r="UOZ75" s="343"/>
      <c r="UPA75" s="151"/>
      <c r="UPB75" s="151"/>
      <c r="UPC75" s="151"/>
      <c r="UPD75" s="343"/>
      <c r="UPE75" s="343"/>
      <c r="UPF75" s="151"/>
      <c r="UPG75" s="151"/>
      <c r="UPH75" s="151"/>
      <c r="UPI75" s="343"/>
      <c r="UPJ75" s="343"/>
      <c r="UPK75" s="151"/>
      <c r="UPL75" s="151"/>
      <c r="UPM75" s="151"/>
      <c r="UPN75" s="343"/>
      <c r="UPO75" s="343"/>
      <c r="UPP75" s="151"/>
      <c r="UPQ75" s="151"/>
      <c r="UPR75" s="151"/>
      <c r="UPS75" s="343"/>
      <c r="UPT75" s="343"/>
      <c r="UPU75" s="151"/>
      <c r="UPV75" s="151"/>
      <c r="UPW75" s="151"/>
      <c r="UPX75" s="343"/>
      <c r="UPY75" s="343"/>
      <c r="UPZ75" s="151"/>
      <c r="UQA75" s="151"/>
      <c r="UQB75" s="151"/>
      <c r="UQC75" s="343"/>
      <c r="UQD75" s="343"/>
      <c r="UQE75" s="151"/>
      <c r="UQF75" s="151"/>
      <c r="UQG75" s="151"/>
      <c r="UQH75" s="343"/>
      <c r="UQI75" s="343"/>
      <c r="UQJ75" s="151"/>
      <c r="UQK75" s="151"/>
      <c r="UQL75" s="151"/>
      <c r="UQM75" s="343"/>
      <c r="UQN75" s="343"/>
      <c r="UQO75" s="151"/>
      <c r="UQP75" s="151"/>
      <c r="UQQ75" s="151"/>
      <c r="UQR75" s="343"/>
      <c r="UQS75" s="343"/>
      <c r="UQT75" s="151"/>
      <c r="UQU75" s="151"/>
      <c r="UQV75" s="151"/>
      <c r="UQW75" s="343"/>
      <c r="UQX75" s="343"/>
      <c r="UQY75" s="151"/>
      <c r="UQZ75" s="151"/>
      <c r="URA75" s="151"/>
      <c r="URB75" s="343"/>
      <c r="URC75" s="343"/>
      <c r="URD75" s="151"/>
      <c r="URE75" s="151"/>
      <c r="URF75" s="151"/>
      <c r="URG75" s="343"/>
      <c r="URH75" s="343"/>
      <c r="URI75" s="151"/>
      <c r="URJ75" s="151"/>
      <c r="URK75" s="151"/>
      <c r="URL75" s="343"/>
      <c r="URM75" s="343"/>
      <c r="URN75" s="151"/>
      <c r="URO75" s="151"/>
      <c r="URP75" s="151"/>
      <c r="URQ75" s="343"/>
      <c r="URR75" s="343"/>
      <c r="URS75" s="151"/>
      <c r="URT75" s="151"/>
      <c r="URU75" s="151"/>
      <c r="URV75" s="343"/>
      <c r="URW75" s="343"/>
      <c r="URX75" s="151"/>
      <c r="URY75" s="151"/>
      <c r="URZ75" s="151"/>
      <c r="USA75" s="343"/>
      <c r="USB75" s="343"/>
      <c r="USC75" s="151"/>
      <c r="USD75" s="151"/>
      <c r="USE75" s="151"/>
      <c r="USF75" s="343"/>
      <c r="USG75" s="343"/>
      <c r="USH75" s="151"/>
      <c r="USI75" s="151"/>
      <c r="USJ75" s="151"/>
      <c r="USK75" s="343"/>
      <c r="USL75" s="343"/>
      <c r="USM75" s="151"/>
      <c r="USN75" s="151"/>
      <c r="USO75" s="151"/>
      <c r="USP75" s="343"/>
      <c r="USQ75" s="343"/>
      <c r="USR75" s="151"/>
      <c r="USS75" s="151"/>
      <c r="UST75" s="151"/>
      <c r="USU75" s="343"/>
      <c r="USV75" s="343"/>
      <c r="USW75" s="151"/>
      <c r="USX75" s="151"/>
      <c r="USY75" s="151"/>
      <c r="USZ75" s="343"/>
      <c r="UTA75" s="343"/>
      <c r="UTB75" s="151"/>
      <c r="UTC75" s="151"/>
      <c r="UTD75" s="151"/>
      <c r="UTE75" s="343"/>
      <c r="UTF75" s="343"/>
      <c r="UTG75" s="151"/>
      <c r="UTH75" s="151"/>
      <c r="UTI75" s="151"/>
      <c r="UTJ75" s="343"/>
      <c r="UTK75" s="343"/>
      <c r="UTL75" s="151"/>
      <c r="UTM75" s="151"/>
      <c r="UTN75" s="151"/>
      <c r="UTO75" s="343"/>
      <c r="UTP75" s="343"/>
      <c r="UTQ75" s="151"/>
      <c r="UTR75" s="151"/>
      <c r="UTS75" s="151"/>
      <c r="UTT75" s="343"/>
      <c r="UTU75" s="343"/>
      <c r="UTV75" s="151"/>
      <c r="UTW75" s="151"/>
      <c r="UTX75" s="151"/>
      <c r="UTY75" s="343"/>
      <c r="UTZ75" s="343"/>
      <c r="UUA75" s="151"/>
      <c r="UUB75" s="151"/>
      <c r="UUC75" s="151"/>
      <c r="UUD75" s="343"/>
      <c r="UUE75" s="343"/>
      <c r="UUF75" s="151"/>
      <c r="UUG75" s="151"/>
      <c r="UUH75" s="151"/>
      <c r="UUI75" s="343"/>
      <c r="UUJ75" s="343"/>
      <c r="UUK75" s="151"/>
      <c r="UUL75" s="151"/>
      <c r="UUM75" s="151"/>
      <c r="UUN75" s="343"/>
      <c r="UUO75" s="343"/>
      <c r="UUP75" s="151"/>
      <c r="UUQ75" s="151"/>
      <c r="UUR75" s="151"/>
      <c r="UUS75" s="343"/>
      <c r="UUT75" s="343"/>
      <c r="UUU75" s="151"/>
      <c r="UUV75" s="151"/>
      <c r="UUW75" s="151"/>
      <c r="UUX75" s="343"/>
      <c r="UUY75" s="343"/>
      <c r="UUZ75" s="151"/>
      <c r="UVA75" s="151"/>
      <c r="UVB75" s="151"/>
      <c r="UVC75" s="343"/>
      <c r="UVD75" s="343"/>
      <c r="UVE75" s="151"/>
      <c r="UVF75" s="151"/>
      <c r="UVG75" s="151"/>
      <c r="UVH75" s="343"/>
      <c r="UVI75" s="343"/>
      <c r="UVJ75" s="151"/>
      <c r="UVK75" s="151"/>
      <c r="UVL75" s="151"/>
      <c r="UVM75" s="343"/>
      <c r="UVN75" s="343"/>
      <c r="UVO75" s="151"/>
      <c r="UVP75" s="151"/>
      <c r="UVQ75" s="151"/>
      <c r="UVR75" s="343"/>
      <c r="UVS75" s="343"/>
      <c r="UVT75" s="151"/>
      <c r="UVU75" s="151"/>
      <c r="UVV75" s="151"/>
      <c r="UVW75" s="343"/>
      <c r="UVX75" s="343"/>
      <c r="UVY75" s="151"/>
      <c r="UVZ75" s="151"/>
      <c r="UWA75" s="151"/>
      <c r="UWB75" s="343"/>
      <c r="UWC75" s="343"/>
      <c r="UWD75" s="151"/>
      <c r="UWE75" s="151"/>
      <c r="UWF75" s="151"/>
      <c r="UWG75" s="343"/>
      <c r="UWH75" s="343"/>
      <c r="UWI75" s="151"/>
      <c r="UWJ75" s="151"/>
      <c r="UWK75" s="151"/>
      <c r="UWL75" s="343"/>
      <c r="UWM75" s="343"/>
      <c r="UWN75" s="151"/>
      <c r="UWO75" s="151"/>
      <c r="UWP75" s="151"/>
      <c r="UWQ75" s="343"/>
      <c r="UWR75" s="343"/>
      <c r="UWS75" s="151"/>
      <c r="UWT75" s="151"/>
      <c r="UWU75" s="151"/>
      <c r="UWV75" s="343"/>
      <c r="UWW75" s="343"/>
      <c r="UWX75" s="151"/>
      <c r="UWY75" s="151"/>
      <c r="UWZ75" s="151"/>
      <c r="UXA75" s="343"/>
      <c r="UXB75" s="343"/>
      <c r="UXC75" s="151"/>
      <c r="UXD75" s="151"/>
      <c r="UXE75" s="151"/>
      <c r="UXF75" s="343"/>
      <c r="UXG75" s="343"/>
      <c r="UXH75" s="151"/>
      <c r="UXI75" s="151"/>
      <c r="UXJ75" s="151"/>
      <c r="UXK75" s="343"/>
      <c r="UXL75" s="343"/>
      <c r="UXM75" s="151"/>
      <c r="UXN75" s="151"/>
      <c r="UXO75" s="151"/>
      <c r="UXP75" s="343"/>
      <c r="UXQ75" s="343"/>
      <c r="UXR75" s="151"/>
      <c r="UXS75" s="151"/>
      <c r="UXT75" s="151"/>
      <c r="UXU75" s="343"/>
      <c r="UXV75" s="343"/>
      <c r="UXW75" s="151"/>
      <c r="UXX75" s="151"/>
      <c r="UXY75" s="151"/>
      <c r="UXZ75" s="343"/>
      <c r="UYA75" s="343"/>
      <c r="UYB75" s="151"/>
      <c r="UYC75" s="151"/>
      <c r="UYD75" s="151"/>
      <c r="UYE75" s="343"/>
      <c r="UYF75" s="343"/>
      <c r="UYG75" s="151"/>
      <c r="UYH75" s="151"/>
      <c r="UYI75" s="151"/>
      <c r="UYJ75" s="343"/>
      <c r="UYK75" s="343"/>
      <c r="UYL75" s="151"/>
      <c r="UYM75" s="151"/>
      <c r="UYN75" s="151"/>
      <c r="UYO75" s="343"/>
      <c r="UYP75" s="343"/>
      <c r="UYQ75" s="151"/>
      <c r="UYR75" s="151"/>
      <c r="UYS75" s="151"/>
      <c r="UYT75" s="343"/>
      <c r="UYU75" s="343"/>
      <c r="UYV75" s="151"/>
      <c r="UYW75" s="151"/>
      <c r="UYX75" s="151"/>
      <c r="UYY75" s="343"/>
      <c r="UYZ75" s="343"/>
      <c r="UZA75" s="151"/>
      <c r="UZB75" s="151"/>
      <c r="UZC75" s="151"/>
      <c r="UZD75" s="343"/>
      <c r="UZE75" s="343"/>
      <c r="UZF75" s="151"/>
      <c r="UZG75" s="151"/>
      <c r="UZH75" s="151"/>
      <c r="UZI75" s="343"/>
      <c r="UZJ75" s="343"/>
      <c r="UZK75" s="151"/>
      <c r="UZL75" s="151"/>
      <c r="UZM75" s="151"/>
      <c r="UZN75" s="343"/>
      <c r="UZO75" s="343"/>
      <c r="UZP75" s="151"/>
      <c r="UZQ75" s="151"/>
      <c r="UZR75" s="151"/>
      <c r="UZS75" s="343"/>
      <c r="UZT75" s="343"/>
      <c r="UZU75" s="151"/>
      <c r="UZV75" s="151"/>
      <c r="UZW75" s="151"/>
      <c r="UZX75" s="343"/>
      <c r="UZY75" s="343"/>
      <c r="UZZ75" s="151"/>
      <c r="VAA75" s="151"/>
      <c r="VAB75" s="151"/>
      <c r="VAC75" s="343"/>
      <c r="VAD75" s="343"/>
      <c r="VAE75" s="151"/>
      <c r="VAF75" s="151"/>
      <c r="VAG75" s="151"/>
      <c r="VAH75" s="343"/>
      <c r="VAI75" s="343"/>
      <c r="VAJ75" s="151"/>
      <c r="VAK75" s="151"/>
      <c r="VAL75" s="151"/>
      <c r="VAM75" s="343"/>
      <c r="VAN75" s="343"/>
      <c r="VAO75" s="151"/>
      <c r="VAP75" s="151"/>
      <c r="VAQ75" s="151"/>
      <c r="VAR75" s="343"/>
      <c r="VAS75" s="343"/>
      <c r="VAT75" s="151"/>
      <c r="VAU75" s="151"/>
      <c r="VAV75" s="151"/>
      <c r="VAW75" s="343"/>
      <c r="VAX75" s="343"/>
      <c r="VAY75" s="151"/>
      <c r="VAZ75" s="151"/>
      <c r="VBA75" s="151"/>
      <c r="VBB75" s="343"/>
      <c r="VBC75" s="343"/>
      <c r="VBD75" s="151"/>
      <c r="VBE75" s="151"/>
      <c r="VBF75" s="151"/>
      <c r="VBG75" s="343"/>
      <c r="VBH75" s="343"/>
      <c r="VBI75" s="151"/>
      <c r="VBJ75" s="151"/>
      <c r="VBK75" s="151"/>
      <c r="VBL75" s="343"/>
      <c r="VBM75" s="343"/>
      <c r="VBN75" s="151"/>
      <c r="VBO75" s="151"/>
      <c r="VBP75" s="151"/>
      <c r="VBQ75" s="343"/>
      <c r="VBR75" s="343"/>
      <c r="VBS75" s="151"/>
      <c r="VBT75" s="151"/>
      <c r="VBU75" s="151"/>
      <c r="VBV75" s="343"/>
      <c r="VBW75" s="343"/>
      <c r="VBX75" s="151"/>
      <c r="VBY75" s="151"/>
      <c r="VBZ75" s="151"/>
      <c r="VCA75" s="343"/>
      <c r="VCB75" s="343"/>
      <c r="VCC75" s="151"/>
      <c r="VCD75" s="151"/>
      <c r="VCE75" s="151"/>
      <c r="VCF75" s="343"/>
      <c r="VCG75" s="343"/>
      <c r="VCH75" s="151"/>
      <c r="VCI75" s="151"/>
      <c r="VCJ75" s="151"/>
      <c r="VCK75" s="343"/>
      <c r="VCL75" s="343"/>
      <c r="VCM75" s="151"/>
      <c r="VCN75" s="151"/>
      <c r="VCO75" s="151"/>
      <c r="VCP75" s="343"/>
      <c r="VCQ75" s="343"/>
      <c r="VCR75" s="151"/>
      <c r="VCS75" s="151"/>
      <c r="VCT75" s="151"/>
      <c r="VCU75" s="343"/>
      <c r="VCV75" s="343"/>
      <c r="VCW75" s="151"/>
      <c r="VCX75" s="151"/>
      <c r="VCY75" s="151"/>
      <c r="VCZ75" s="343"/>
      <c r="VDA75" s="343"/>
      <c r="VDB75" s="151"/>
      <c r="VDC75" s="151"/>
      <c r="VDD75" s="151"/>
      <c r="VDE75" s="343"/>
      <c r="VDF75" s="343"/>
      <c r="VDG75" s="151"/>
      <c r="VDH75" s="151"/>
      <c r="VDI75" s="151"/>
      <c r="VDJ75" s="343"/>
      <c r="VDK75" s="343"/>
      <c r="VDL75" s="151"/>
      <c r="VDM75" s="151"/>
      <c r="VDN75" s="151"/>
      <c r="VDO75" s="343"/>
      <c r="VDP75" s="343"/>
      <c r="VDQ75" s="151"/>
      <c r="VDR75" s="151"/>
      <c r="VDS75" s="151"/>
      <c r="VDT75" s="343"/>
      <c r="VDU75" s="343"/>
      <c r="VDV75" s="151"/>
      <c r="VDW75" s="151"/>
      <c r="VDX75" s="151"/>
      <c r="VDY75" s="343"/>
      <c r="VDZ75" s="343"/>
      <c r="VEA75" s="151"/>
      <c r="VEB75" s="151"/>
      <c r="VEC75" s="151"/>
      <c r="VED75" s="343"/>
      <c r="VEE75" s="343"/>
      <c r="VEF75" s="151"/>
      <c r="VEG75" s="151"/>
      <c r="VEH75" s="151"/>
      <c r="VEI75" s="343"/>
      <c r="VEJ75" s="343"/>
      <c r="VEK75" s="151"/>
      <c r="VEL75" s="151"/>
      <c r="VEM75" s="151"/>
      <c r="VEN75" s="343"/>
      <c r="VEO75" s="343"/>
      <c r="VEP75" s="151"/>
      <c r="VEQ75" s="151"/>
      <c r="VER75" s="151"/>
      <c r="VES75" s="343"/>
      <c r="VET75" s="343"/>
      <c r="VEU75" s="151"/>
      <c r="VEV75" s="151"/>
      <c r="VEW75" s="151"/>
      <c r="VEX75" s="343"/>
      <c r="VEY75" s="343"/>
      <c r="VEZ75" s="151"/>
      <c r="VFA75" s="151"/>
      <c r="VFB75" s="151"/>
      <c r="VFC75" s="343"/>
      <c r="VFD75" s="343"/>
      <c r="VFE75" s="151"/>
      <c r="VFF75" s="151"/>
      <c r="VFG75" s="151"/>
      <c r="VFH75" s="343"/>
      <c r="VFI75" s="343"/>
      <c r="VFJ75" s="151"/>
      <c r="VFK75" s="151"/>
      <c r="VFL75" s="151"/>
      <c r="VFM75" s="343"/>
      <c r="VFN75" s="343"/>
      <c r="VFO75" s="151"/>
      <c r="VFP75" s="151"/>
      <c r="VFQ75" s="151"/>
      <c r="VFR75" s="343"/>
      <c r="VFS75" s="343"/>
      <c r="VFT75" s="151"/>
      <c r="VFU75" s="151"/>
      <c r="VFV75" s="151"/>
      <c r="VFW75" s="343"/>
      <c r="VFX75" s="343"/>
      <c r="VFY75" s="151"/>
      <c r="VFZ75" s="151"/>
      <c r="VGA75" s="151"/>
      <c r="VGB75" s="343"/>
      <c r="VGC75" s="343"/>
      <c r="VGD75" s="151"/>
      <c r="VGE75" s="151"/>
      <c r="VGF75" s="151"/>
      <c r="VGG75" s="343"/>
      <c r="VGH75" s="343"/>
      <c r="VGI75" s="151"/>
      <c r="VGJ75" s="151"/>
      <c r="VGK75" s="151"/>
      <c r="VGL75" s="343"/>
      <c r="VGM75" s="343"/>
      <c r="VGN75" s="151"/>
      <c r="VGO75" s="151"/>
      <c r="VGP75" s="151"/>
      <c r="VGQ75" s="343"/>
      <c r="VGR75" s="343"/>
      <c r="VGS75" s="151"/>
      <c r="VGT75" s="151"/>
      <c r="VGU75" s="151"/>
      <c r="VGV75" s="343"/>
      <c r="VGW75" s="343"/>
      <c r="VGX75" s="151"/>
      <c r="VGY75" s="151"/>
      <c r="VGZ75" s="151"/>
      <c r="VHA75" s="343"/>
      <c r="VHB75" s="343"/>
      <c r="VHC75" s="151"/>
      <c r="VHD75" s="151"/>
      <c r="VHE75" s="151"/>
      <c r="VHF75" s="343"/>
      <c r="VHG75" s="343"/>
      <c r="VHH75" s="151"/>
      <c r="VHI75" s="151"/>
      <c r="VHJ75" s="151"/>
      <c r="VHK75" s="343"/>
      <c r="VHL75" s="343"/>
      <c r="VHM75" s="151"/>
      <c r="VHN75" s="151"/>
      <c r="VHO75" s="151"/>
      <c r="VHP75" s="343"/>
      <c r="VHQ75" s="343"/>
      <c r="VHR75" s="151"/>
      <c r="VHS75" s="151"/>
      <c r="VHT75" s="151"/>
      <c r="VHU75" s="343"/>
      <c r="VHV75" s="343"/>
      <c r="VHW75" s="151"/>
      <c r="VHX75" s="151"/>
      <c r="VHY75" s="151"/>
      <c r="VHZ75" s="343"/>
      <c r="VIA75" s="343"/>
      <c r="VIB75" s="151"/>
      <c r="VIC75" s="151"/>
      <c r="VID75" s="151"/>
      <c r="VIE75" s="343"/>
      <c r="VIF75" s="343"/>
      <c r="VIG75" s="151"/>
      <c r="VIH75" s="151"/>
      <c r="VII75" s="151"/>
      <c r="VIJ75" s="343"/>
      <c r="VIK75" s="343"/>
      <c r="VIL75" s="151"/>
      <c r="VIM75" s="151"/>
      <c r="VIN75" s="151"/>
      <c r="VIO75" s="343"/>
      <c r="VIP75" s="343"/>
      <c r="VIQ75" s="151"/>
      <c r="VIR75" s="151"/>
      <c r="VIS75" s="151"/>
      <c r="VIT75" s="343"/>
      <c r="VIU75" s="343"/>
      <c r="VIV75" s="151"/>
      <c r="VIW75" s="151"/>
      <c r="VIX75" s="151"/>
      <c r="VIY75" s="343"/>
      <c r="VIZ75" s="343"/>
      <c r="VJA75" s="151"/>
      <c r="VJB75" s="151"/>
      <c r="VJC75" s="151"/>
      <c r="VJD75" s="343"/>
      <c r="VJE75" s="343"/>
      <c r="VJF75" s="151"/>
      <c r="VJG75" s="151"/>
      <c r="VJH75" s="151"/>
      <c r="VJI75" s="343"/>
      <c r="VJJ75" s="343"/>
      <c r="VJK75" s="151"/>
      <c r="VJL75" s="151"/>
      <c r="VJM75" s="151"/>
      <c r="VJN75" s="343"/>
      <c r="VJO75" s="343"/>
      <c r="VJP75" s="151"/>
      <c r="VJQ75" s="151"/>
      <c r="VJR75" s="151"/>
      <c r="VJS75" s="343"/>
      <c r="VJT75" s="343"/>
      <c r="VJU75" s="151"/>
      <c r="VJV75" s="151"/>
      <c r="VJW75" s="151"/>
      <c r="VJX75" s="343"/>
      <c r="VJY75" s="343"/>
      <c r="VJZ75" s="151"/>
      <c r="VKA75" s="151"/>
      <c r="VKB75" s="151"/>
      <c r="VKC75" s="343"/>
      <c r="VKD75" s="343"/>
      <c r="VKE75" s="151"/>
      <c r="VKF75" s="151"/>
      <c r="VKG75" s="151"/>
      <c r="VKH75" s="343"/>
      <c r="VKI75" s="343"/>
      <c r="VKJ75" s="151"/>
      <c r="VKK75" s="151"/>
      <c r="VKL75" s="151"/>
      <c r="VKM75" s="343"/>
      <c r="VKN75" s="343"/>
      <c r="VKO75" s="151"/>
      <c r="VKP75" s="151"/>
      <c r="VKQ75" s="151"/>
      <c r="VKR75" s="343"/>
      <c r="VKS75" s="343"/>
      <c r="VKT75" s="151"/>
      <c r="VKU75" s="151"/>
      <c r="VKV75" s="151"/>
      <c r="VKW75" s="343"/>
      <c r="VKX75" s="343"/>
      <c r="VKY75" s="151"/>
      <c r="VKZ75" s="151"/>
      <c r="VLA75" s="151"/>
      <c r="VLB75" s="343"/>
      <c r="VLC75" s="343"/>
      <c r="VLD75" s="151"/>
      <c r="VLE75" s="151"/>
      <c r="VLF75" s="151"/>
      <c r="VLG75" s="343"/>
      <c r="VLH75" s="343"/>
      <c r="VLI75" s="151"/>
      <c r="VLJ75" s="151"/>
      <c r="VLK75" s="151"/>
      <c r="VLL75" s="343"/>
      <c r="VLM75" s="343"/>
      <c r="VLN75" s="151"/>
      <c r="VLO75" s="151"/>
      <c r="VLP75" s="151"/>
      <c r="VLQ75" s="343"/>
      <c r="VLR75" s="343"/>
      <c r="VLS75" s="151"/>
      <c r="VLT75" s="151"/>
      <c r="VLU75" s="151"/>
      <c r="VLV75" s="343"/>
      <c r="VLW75" s="343"/>
      <c r="VLX75" s="151"/>
      <c r="VLY75" s="151"/>
      <c r="VLZ75" s="151"/>
      <c r="VMA75" s="343"/>
      <c r="VMB75" s="343"/>
      <c r="VMC75" s="151"/>
      <c r="VMD75" s="151"/>
      <c r="VME75" s="151"/>
      <c r="VMF75" s="343"/>
      <c r="VMG75" s="343"/>
      <c r="VMH75" s="151"/>
      <c r="VMI75" s="151"/>
      <c r="VMJ75" s="151"/>
      <c r="VMK75" s="343"/>
      <c r="VML75" s="343"/>
      <c r="VMM75" s="151"/>
      <c r="VMN75" s="151"/>
      <c r="VMO75" s="151"/>
      <c r="VMP75" s="343"/>
      <c r="VMQ75" s="343"/>
      <c r="VMR75" s="151"/>
      <c r="VMS75" s="151"/>
      <c r="VMT75" s="151"/>
      <c r="VMU75" s="343"/>
      <c r="VMV75" s="343"/>
      <c r="VMW75" s="151"/>
      <c r="VMX75" s="151"/>
      <c r="VMY75" s="151"/>
      <c r="VMZ75" s="343"/>
      <c r="VNA75" s="343"/>
      <c r="VNB75" s="151"/>
      <c r="VNC75" s="151"/>
      <c r="VND75" s="151"/>
      <c r="VNE75" s="343"/>
      <c r="VNF75" s="343"/>
      <c r="VNG75" s="151"/>
      <c r="VNH75" s="151"/>
      <c r="VNI75" s="151"/>
      <c r="VNJ75" s="343"/>
      <c r="VNK75" s="343"/>
      <c r="VNL75" s="151"/>
      <c r="VNM75" s="151"/>
      <c r="VNN75" s="151"/>
      <c r="VNO75" s="343"/>
      <c r="VNP75" s="343"/>
      <c r="VNQ75" s="151"/>
      <c r="VNR75" s="151"/>
      <c r="VNS75" s="151"/>
      <c r="VNT75" s="343"/>
      <c r="VNU75" s="343"/>
      <c r="VNV75" s="151"/>
      <c r="VNW75" s="151"/>
      <c r="VNX75" s="151"/>
      <c r="VNY75" s="343"/>
      <c r="VNZ75" s="343"/>
      <c r="VOA75" s="151"/>
      <c r="VOB75" s="151"/>
      <c r="VOC75" s="151"/>
      <c r="VOD75" s="343"/>
      <c r="VOE75" s="343"/>
      <c r="VOF75" s="151"/>
      <c r="VOG75" s="151"/>
      <c r="VOH75" s="151"/>
      <c r="VOI75" s="343"/>
      <c r="VOJ75" s="343"/>
      <c r="VOK75" s="151"/>
      <c r="VOL75" s="151"/>
      <c r="VOM75" s="151"/>
      <c r="VON75" s="343"/>
      <c r="VOO75" s="343"/>
      <c r="VOP75" s="151"/>
      <c r="VOQ75" s="151"/>
      <c r="VOR75" s="151"/>
      <c r="VOS75" s="343"/>
      <c r="VOT75" s="343"/>
      <c r="VOU75" s="151"/>
      <c r="VOV75" s="151"/>
      <c r="VOW75" s="151"/>
      <c r="VOX75" s="343"/>
      <c r="VOY75" s="343"/>
      <c r="VOZ75" s="151"/>
      <c r="VPA75" s="151"/>
      <c r="VPB75" s="151"/>
      <c r="VPC75" s="343"/>
      <c r="VPD75" s="343"/>
      <c r="VPE75" s="151"/>
      <c r="VPF75" s="151"/>
      <c r="VPG75" s="151"/>
      <c r="VPH75" s="343"/>
      <c r="VPI75" s="343"/>
      <c r="VPJ75" s="151"/>
      <c r="VPK75" s="151"/>
      <c r="VPL75" s="151"/>
      <c r="VPM75" s="343"/>
      <c r="VPN75" s="343"/>
      <c r="VPO75" s="151"/>
      <c r="VPP75" s="151"/>
      <c r="VPQ75" s="151"/>
      <c r="VPR75" s="343"/>
      <c r="VPS75" s="343"/>
      <c r="VPT75" s="151"/>
      <c r="VPU75" s="151"/>
      <c r="VPV75" s="151"/>
      <c r="VPW75" s="343"/>
      <c r="VPX75" s="343"/>
      <c r="VPY75" s="151"/>
      <c r="VPZ75" s="151"/>
      <c r="VQA75" s="151"/>
      <c r="VQB75" s="343"/>
      <c r="VQC75" s="343"/>
      <c r="VQD75" s="151"/>
      <c r="VQE75" s="151"/>
      <c r="VQF75" s="151"/>
      <c r="VQG75" s="343"/>
      <c r="VQH75" s="343"/>
      <c r="VQI75" s="151"/>
      <c r="VQJ75" s="151"/>
      <c r="VQK75" s="151"/>
      <c r="VQL75" s="343"/>
      <c r="VQM75" s="343"/>
      <c r="VQN75" s="151"/>
      <c r="VQO75" s="151"/>
      <c r="VQP75" s="151"/>
      <c r="VQQ75" s="343"/>
      <c r="VQR75" s="343"/>
      <c r="VQS75" s="151"/>
      <c r="VQT75" s="151"/>
      <c r="VQU75" s="151"/>
      <c r="VQV75" s="343"/>
      <c r="VQW75" s="343"/>
      <c r="VQX75" s="151"/>
      <c r="VQY75" s="151"/>
      <c r="VQZ75" s="151"/>
      <c r="VRA75" s="343"/>
      <c r="VRB75" s="343"/>
      <c r="VRC75" s="151"/>
      <c r="VRD75" s="151"/>
      <c r="VRE75" s="151"/>
      <c r="VRF75" s="343"/>
      <c r="VRG75" s="343"/>
      <c r="VRH75" s="151"/>
      <c r="VRI75" s="151"/>
      <c r="VRJ75" s="151"/>
      <c r="VRK75" s="343"/>
      <c r="VRL75" s="343"/>
      <c r="VRM75" s="151"/>
      <c r="VRN75" s="151"/>
      <c r="VRO75" s="151"/>
      <c r="VRP75" s="343"/>
      <c r="VRQ75" s="343"/>
      <c r="VRR75" s="151"/>
      <c r="VRS75" s="151"/>
      <c r="VRT75" s="151"/>
      <c r="VRU75" s="343"/>
      <c r="VRV75" s="343"/>
      <c r="VRW75" s="151"/>
      <c r="VRX75" s="151"/>
      <c r="VRY75" s="151"/>
      <c r="VRZ75" s="343"/>
      <c r="VSA75" s="343"/>
      <c r="VSB75" s="151"/>
      <c r="VSC75" s="151"/>
      <c r="VSD75" s="151"/>
      <c r="VSE75" s="343"/>
      <c r="VSF75" s="343"/>
      <c r="VSG75" s="151"/>
      <c r="VSH75" s="151"/>
      <c r="VSI75" s="151"/>
      <c r="VSJ75" s="343"/>
      <c r="VSK75" s="343"/>
      <c r="VSL75" s="151"/>
      <c r="VSM75" s="151"/>
      <c r="VSN75" s="151"/>
      <c r="VSO75" s="343"/>
      <c r="VSP75" s="343"/>
      <c r="VSQ75" s="151"/>
      <c r="VSR75" s="151"/>
      <c r="VSS75" s="151"/>
      <c r="VST75" s="343"/>
      <c r="VSU75" s="343"/>
      <c r="VSV75" s="151"/>
      <c r="VSW75" s="151"/>
      <c r="VSX75" s="151"/>
      <c r="VSY75" s="343"/>
      <c r="VSZ75" s="343"/>
      <c r="VTA75" s="151"/>
      <c r="VTB75" s="151"/>
      <c r="VTC75" s="151"/>
      <c r="VTD75" s="343"/>
      <c r="VTE75" s="343"/>
      <c r="VTF75" s="151"/>
      <c r="VTG75" s="151"/>
      <c r="VTH75" s="151"/>
      <c r="VTI75" s="343"/>
      <c r="VTJ75" s="343"/>
      <c r="VTK75" s="151"/>
      <c r="VTL75" s="151"/>
      <c r="VTM75" s="151"/>
      <c r="VTN75" s="343"/>
      <c r="VTO75" s="343"/>
      <c r="VTP75" s="151"/>
      <c r="VTQ75" s="151"/>
      <c r="VTR75" s="151"/>
      <c r="VTS75" s="343"/>
      <c r="VTT75" s="343"/>
      <c r="VTU75" s="151"/>
      <c r="VTV75" s="151"/>
      <c r="VTW75" s="151"/>
      <c r="VTX75" s="343"/>
      <c r="VTY75" s="343"/>
      <c r="VTZ75" s="151"/>
      <c r="VUA75" s="151"/>
      <c r="VUB75" s="151"/>
      <c r="VUC75" s="343"/>
      <c r="VUD75" s="343"/>
      <c r="VUE75" s="151"/>
      <c r="VUF75" s="151"/>
      <c r="VUG75" s="151"/>
      <c r="VUH75" s="343"/>
      <c r="VUI75" s="343"/>
      <c r="VUJ75" s="151"/>
      <c r="VUK75" s="151"/>
      <c r="VUL75" s="151"/>
      <c r="VUM75" s="343"/>
      <c r="VUN75" s="343"/>
      <c r="VUO75" s="151"/>
      <c r="VUP75" s="151"/>
      <c r="VUQ75" s="151"/>
      <c r="VUR75" s="343"/>
      <c r="VUS75" s="343"/>
      <c r="VUT75" s="151"/>
      <c r="VUU75" s="151"/>
      <c r="VUV75" s="151"/>
      <c r="VUW75" s="343"/>
      <c r="VUX75" s="343"/>
      <c r="VUY75" s="151"/>
      <c r="VUZ75" s="151"/>
      <c r="VVA75" s="151"/>
      <c r="VVB75" s="343"/>
      <c r="VVC75" s="343"/>
      <c r="VVD75" s="151"/>
      <c r="VVE75" s="151"/>
      <c r="VVF75" s="151"/>
      <c r="VVG75" s="343"/>
      <c r="VVH75" s="343"/>
      <c r="VVI75" s="151"/>
      <c r="VVJ75" s="151"/>
      <c r="VVK75" s="151"/>
      <c r="VVL75" s="343"/>
      <c r="VVM75" s="343"/>
      <c r="VVN75" s="151"/>
      <c r="VVO75" s="151"/>
      <c r="VVP75" s="151"/>
      <c r="VVQ75" s="343"/>
      <c r="VVR75" s="343"/>
      <c r="VVS75" s="151"/>
      <c r="VVT75" s="151"/>
      <c r="VVU75" s="151"/>
      <c r="VVV75" s="343"/>
      <c r="VVW75" s="343"/>
      <c r="VVX75" s="151"/>
      <c r="VVY75" s="151"/>
      <c r="VVZ75" s="151"/>
      <c r="VWA75" s="343"/>
      <c r="VWB75" s="343"/>
      <c r="VWC75" s="151"/>
      <c r="VWD75" s="151"/>
      <c r="VWE75" s="151"/>
      <c r="VWF75" s="343"/>
      <c r="VWG75" s="343"/>
      <c r="VWH75" s="151"/>
      <c r="VWI75" s="151"/>
      <c r="VWJ75" s="151"/>
      <c r="VWK75" s="343"/>
      <c r="VWL75" s="343"/>
      <c r="VWM75" s="151"/>
      <c r="VWN75" s="151"/>
      <c r="VWO75" s="151"/>
      <c r="VWP75" s="343"/>
      <c r="VWQ75" s="343"/>
      <c r="VWR75" s="151"/>
      <c r="VWS75" s="151"/>
      <c r="VWT75" s="151"/>
      <c r="VWU75" s="343"/>
      <c r="VWV75" s="343"/>
      <c r="VWW75" s="151"/>
      <c r="VWX75" s="151"/>
      <c r="VWY75" s="151"/>
      <c r="VWZ75" s="343"/>
      <c r="VXA75" s="343"/>
      <c r="VXB75" s="151"/>
      <c r="VXC75" s="151"/>
      <c r="VXD75" s="151"/>
      <c r="VXE75" s="343"/>
      <c r="VXF75" s="343"/>
      <c r="VXG75" s="151"/>
      <c r="VXH75" s="151"/>
      <c r="VXI75" s="151"/>
      <c r="VXJ75" s="343"/>
      <c r="VXK75" s="343"/>
      <c r="VXL75" s="151"/>
      <c r="VXM75" s="151"/>
      <c r="VXN75" s="151"/>
      <c r="VXO75" s="343"/>
      <c r="VXP75" s="343"/>
      <c r="VXQ75" s="151"/>
      <c r="VXR75" s="151"/>
      <c r="VXS75" s="151"/>
      <c r="VXT75" s="343"/>
      <c r="VXU75" s="343"/>
      <c r="VXV75" s="151"/>
      <c r="VXW75" s="151"/>
      <c r="VXX75" s="151"/>
      <c r="VXY75" s="343"/>
      <c r="VXZ75" s="343"/>
      <c r="VYA75" s="151"/>
      <c r="VYB75" s="151"/>
      <c r="VYC75" s="151"/>
      <c r="VYD75" s="343"/>
      <c r="VYE75" s="343"/>
      <c r="VYF75" s="151"/>
      <c r="VYG75" s="151"/>
      <c r="VYH75" s="151"/>
      <c r="VYI75" s="343"/>
      <c r="VYJ75" s="343"/>
      <c r="VYK75" s="151"/>
      <c r="VYL75" s="151"/>
      <c r="VYM75" s="151"/>
      <c r="VYN75" s="343"/>
      <c r="VYO75" s="343"/>
      <c r="VYP75" s="151"/>
      <c r="VYQ75" s="151"/>
      <c r="VYR75" s="151"/>
      <c r="VYS75" s="343"/>
      <c r="VYT75" s="343"/>
      <c r="VYU75" s="151"/>
      <c r="VYV75" s="151"/>
      <c r="VYW75" s="151"/>
      <c r="VYX75" s="343"/>
      <c r="VYY75" s="343"/>
      <c r="VYZ75" s="151"/>
      <c r="VZA75" s="151"/>
      <c r="VZB75" s="151"/>
      <c r="VZC75" s="343"/>
      <c r="VZD75" s="343"/>
      <c r="VZE75" s="151"/>
      <c r="VZF75" s="151"/>
      <c r="VZG75" s="151"/>
      <c r="VZH75" s="343"/>
      <c r="VZI75" s="343"/>
      <c r="VZJ75" s="151"/>
      <c r="VZK75" s="151"/>
      <c r="VZL75" s="151"/>
      <c r="VZM75" s="343"/>
      <c r="VZN75" s="343"/>
      <c r="VZO75" s="151"/>
      <c r="VZP75" s="151"/>
      <c r="VZQ75" s="151"/>
      <c r="VZR75" s="343"/>
      <c r="VZS75" s="343"/>
      <c r="VZT75" s="151"/>
      <c r="VZU75" s="151"/>
      <c r="VZV75" s="151"/>
      <c r="VZW75" s="343"/>
      <c r="VZX75" s="343"/>
      <c r="VZY75" s="151"/>
      <c r="VZZ75" s="151"/>
      <c r="WAA75" s="151"/>
      <c r="WAB75" s="343"/>
      <c r="WAC75" s="343"/>
      <c r="WAD75" s="151"/>
      <c r="WAE75" s="151"/>
      <c r="WAF75" s="151"/>
      <c r="WAG75" s="343"/>
      <c r="WAH75" s="343"/>
      <c r="WAI75" s="151"/>
      <c r="WAJ75" s="151"/>
      <c r="WAK75" s="151"/>
      <c r="WAL75" s="343"/>
      <c r="WAM75" s="343"/>
      <c r="WAN75" s="151"/>
      <c r="WAO75" s="151"/>
      <c r="WAP75" s="151"/>
      <c r="WAQ75" s="343"/>
      <c r="WAR75" s="343"/>
      <c r="WAS75" s="151"/>
      <c r="WAT75" s="151"/>
      <c r="WAU75" s="151"/>
      <c r="WAV75" s="343"/>
      <c r="WAW75" s="343"/>
      <c r="WAX75" s="151"/>
      <c r="WAY75" s="151"/>
      <c r="WAZ75" s="151"/>
      <c r="WBA75" s="343"/>
      <c r="WBB75" s="343"/>
      <c r="WBC75" s="151"/>
      <c r="WBD75" s="151"/>
      <c r="WBE75" s="151"/>
      <c r="WBF75" s="343"/>
      <c r="WBG75" s="343"/>
      <c r="WBH75" s="151"/>
      <c r="WBI75" s="151"/>
      <c r="WBJ75" s="151"/>
      <c r="WBK75" s="343"/>
      <c r="WBL75" s="343"/>
      <c r="WBM75" s="151"/>
      <c r="WBN75" s="151"/>
      <c r="WBO75" s="151"/>
      <c r="WBP75" s="343"/>
      <c r="WBQ75" s="343"/>
      <c r="WBR75" s="151"/>
      <c r="WBS75" s="151"/>
      <c r="WBT75" s="151"/>
      <c r="WBU75" s="343"/>
      <c r="WBV75" s="343"/>
      <c r="WBW75" s="151"/>
      <c r="WBX75" s="151"/>
      <c r="WBY75" s="151"/>
      <c r="WBZ75" s="343"/>
      <c r="WCA75" s="343"/>
      <c r="WCB75" s="151"/>
      <c r="WCC75" s="151"/>
      <c r="WCD75" s="151"/>
      <c r="WCE75" s="343"/>
      <c r="WCF75" s="343"/>
      <c r="WCG75" s="151"/>
      <c r="WCH75" s="151"/>
      <c r="WCI75" s="151"/>
      <c r="WCJ75" s="343"/>
      <c r="WCK75" s="343"/>
      <c r="WCL75" s="151"/>
      <c r="WCM75" s="151"/>
      <c r="WCN75" s="151"/>
      <c r="WCO75" s="343"/>
      <c r="WCP75" s="343"/>
      <c r="WCQ75" s="151"/>
      <c r="WCR75" s="151"/>
      <c r="WCS75" s="151"/>
      <c r="WCT75" s="343"/>
      <c r="WCU75" s="343"/>
      <c r="WCV75" s="151"/>
      <c r="WCW75" s="151"/>
      <c r="WCX75" s="151"/>
      <c r="WCY75" s="343"/>
      <c r="WCZ75" s="343"/>
      <c r="WDA75" s="151"/>
      <c r="WDB75" s="151"/>
      <c r="WDC75" s="151"/>
      <c r="WDD75" s="343"/>
      <c r="WDE75" s="343"/>
      <c r="WDF75" s="151"/>
      <c r="WDG75" s="151"/>
      <c r="WDH75" s="151"/>
      <c r="WDI75" s="343"/>
      <c r="WDJ75" s="343"/>
      <c r="WDK75" s="151"/>
      <c r="WDL75" s="151"/>
      <c r="WDM75" s="151"/>
      <c r="WDN75" s="343"/>
      <c r="WDO75" s="343"/>
      <c r="WDP75" s="151"/>
      <c r="WDQ75" s="151"/>
      <c r="WDR75" s="151"/>
      <c r="WDS75" s="343"/>
      <c r="WDT75" s="343"/>
      <c r="WDU75" s="151"/>
      <c r="WDV75" s="151"/>
      <c r="WDW75" s="151"/>
      <c r="WDX75" s="343"/>
      <c r="WDY75" s="343"/>
      <c r="WDZ75" s="151"/>
      <c r="WEA75" s="151"/>
      <c r="WEB75" s="151"/>
      <c r="WEC75" s="343"/>
      <c r="WED75" s="343"/>
      <c r="WEE75" s="151"/>
      <c r="WEF75" s="151"/>
      <c r="WEG75" s="151"/>
      <c r="WEH75" s="343"/>
      <c r="WEI75" s="343"/>
      <c r="WEJ75" s="151"/>
      <c r="WEK75" s="151"/>
      <c r="WEL75" s="151"/>
      <c r="WEM75" s="343"/>
      <c r="WEN75" s="343"/>
      <c r="WEO75" s="151"/>
      <c r="WEP75" s="151"/>
      <c r="WEQ75" s="151"/>
      <c r="WER75" s="343"/>
      <c r="WES75" s="343"/>
      <c r="WET75" s="151"/>
      <c r="WEU75" s="151"/>
      <c r="WEV75" s="151"/>
      <c r="WEW75" s="343"/>
      <c r="WEX75" s="343"/>
      <c r="WEY75" s="151"/>
      <c r="WEZ75" s="151"/>
      <c r="WFA75" s="151"/>
      <c r="WFB75" s="343"/>
      <c r="WFC75" s="343"/>
      <c r="WFD75" s="151"/>
      <c r="WFE75" s="151"/>
      <c r="WFF75" s="151"/>
      <c r="WFG75" s="343"/>
      <c r="WFH75" s="343"/>
      <c r="WFI75" s="151"/>
      <c r="WFJ75" s="151"/>
      <c r="WFK75" s="151"/>
      <c r="WFL75" s="343"/>
      <c r="WFM75" s="343"/>
      <c r="WFN75" s="151"/>
      <c r="WFO75" s="151"/>
      <c r="WFP75" s="151"/>
      <c r="WFQ75" s="343"/>
      <c r="WFR75" s="343"/>
      <c r="WFS75" s="151"/>
      <c r="WFT75" s="151"/>
      <c r="WFU75" s="151"/>
      <c r="WFV75" s="343"/>
      <c r="WFW75" s="343"/>
      <c r="WFX75" s="151"/>
      <c r="WFY75" s="151"/>
      <c r="WFZ75" s="151"/>
      <c r="WGA75" s="343"/>
      <c r="WGB75" s="343"/>
      <c r="WGC75" s="151"/>
      <c r="WGD75" s="151"/>
      <c r="WGE75" s="151"/>
      <c r="WGF75" s="343"/>
      <c r="WGG75" s="343"/>
      <c r="WGH75" s="151"/>
      <c r="WGI75" s="151"/>
      <c r="WGJ75" s="151"/>
      <c r="WGK75" s="343"/>
      <c r="WGL75" s="343"/>
      <c r="WGM75" s="151"/>
      <c r="WGN75" s="151"/>
      <c r="WGO75" s="151"/>
      <c r="WGP75" s="343"/>
      <c r="WGQ75" s="343"/>
      <c r="WGR75" s="151"/>
      <c r="WGS75" s="151"/>
      <c r="WGT75" s="151"/>
      <c r="WGU75" s="343"/>
      <c r="WGV75" s="343"/>
      <c r="WGW75" s="151"/>
      <c r="WGX75" s="151"/>
      <c r="WGY75" s="151"/>
      <c r="WGZ75" s="343"/>
      <c r="WHA75" s="343"/>
      <c r="WHB75" s="151"/>
      <c r="WHC75" s="151"/>
      <c r="WHD75" s="151"/>
      <c r="WHE75" s="343"/>
      <c r="WHF75" s="343"/>
      <c r="WHG75" s="151"/>
      <c r="WHH75" s="151"/>
      <c r="WHI75" s="151"/>
      <c r="WHJ75" s="343"/>
      <c r="WHK75" s="343"/>
      <c r="WHL75" s="151"/>
      <c r="WHM75" s="151"/>
      <c r="WHN75" s="151"/>
      <c r="WHO75" s="343"/>
      <c r="WHP75" s="343"/>
      <c r="WHQ75" s="151"/>
      <c r="WHR75" s="151"/>
      <c r="WHS75" s="151"/>
      <c r="WHT75" s="343"/>
      <c r="WHU75" s="343"/>
      <c r="WHV75" s="151"/>
      <c r="WHW75" s="151"/>
      <c r="WHX75" s="151"/>
      <c r="WHY75" s="343"/>
      <c r="WHZ75" s="343"/>
      <c r="WIA75" s="151"/>
      <c r="WIB75" s="151"/>
      <c r="WIC75" s="151"/>
      <c r="WID75" s="343"/>
      <c r="WIE75" s="343"/>
      <c r="WIF75" s="151"/>
      <c r="WIG75" s="151"/>
      <c r="WIH75" s="151"/>
      <c r="WII75" s="343"/>
      <c r="WIJ75" s="343"/>
      <c r="WIK75" s="151"/>
      <c r="WIL75" s="151"/>
      <c r="WIM75" s="151"/>
      <c r="WIN75" s="343"/>
      <c r="WIO75" s="343"/>
      <c r="WIP75" s="151"/>
      <c r="WIQ75" s="151"/>
      <c r="WIR75" s="151"/>
      <c r="WIS75" s="343"/>
      <c r="WIT75" s="343"/>
      <c r="WIU75" s="151"/>
      <c r="WIV75" s="151"/>
      <c r="WIW75" s="151"/>
      <c r="WIX75" s="343"/>
      <c r="WIY75" s="343"/>
      <c r="WIZ75" s="151"/>
      <c r="WJA75" s="151"/>
      <c r="WJB75" s="151"/>
      <c r="WJC75" s="343"/>
      <c r="WJD75" s="343"/>
      <c r="WJE75" s="151"/>
      <c r="WJF75" s="151"/>
      <c r="WJG75" s="151"/>
      <c r="WJH75" s="343"/>
      <c r="WJI75" s="343"/>
      <c r="WJJ75" s="151"/>
      <c r="WJK75" s="151"/>
      <c r="WJL75" s="151"/>
      <c r="WJM75" s="343"/>
      <c r="WJN75" s="343"/>
      <c r="WJO75" s="151"/>
      <c r="WJP75" s="151"/>
      <c r="WJQ75" s="151"/>
      <c r="WJR75" s="343"/>
      <c r="WJS75" s="343"/>
      <c r="WJT75" s="151"/>
      <c r="WJU75" s="151"/>
      <c r="WJV75" s="151"/>
      <c r="WJW75" s="343"/>
      <c r="WJX75" s="343"/>
      <c r="WJY75" s="151"/>
      <c r="WJZ75" s="151"/>
      <c r="WKA75" s="151"/>
      <c r="WKB75" s="343"/>
      <c r="WKC75" s="343"/>
      <c r="WKD75" s="151"/>
      <c r="WKE75" s="151"/>
      <c r="WKF75" s="151"/>
      <c r="WKG75" s="343"/>
      <c r="WKH75" s="343"/>
      <c r="WKI75" s="151"/>
      <c r="WKJ75" s="151"/>
      <c r="WKK75" s="151"/>
      <c r="WKL75" s="343"/>
      <c r="WKM75" s="343"/>
      <c r="WKN75" s="151"/>
      <c r="WKO75" s="151"/>
      <c r="WKP75" s="151"/>
      <c r="WKQ75" s="343"/>
      <c r="WKR75" s="343"/>
      <c r="WKS75" s="151"/>
      <c r="WKT75" s="151"/>
      <c r="WKU75" s="151"/>
      <c r="WKV75" s="343"/>
      <c r="WKW75" s="343"/>
      <c r="WKX75" s="151"/>
      <c r="WKY75" s="151"/>
      <c r="WKZ75" s="151"/>
      <c r="WLA75" s="343"/>
      <c r="WLB75" s="343"/>
      <c r="WLC75" s="151"/>
      <c r="WLD75" s="151"/>
      <c r="WLE75" s="151"/>
      <c r="WLF75" s="343"/>
      <c r="WLG75" s="343"/>
      <c r="WLH75" s="151"/>
      <c r="WLI75" s="151"/>
      <c r="WLJ75" s="151"/>
      <c r="WLK75" s="343"/>
      <c r="WLL75" s="343"/>
      <c r="WLM75" s="151"/>
      <c r="WLN75" s="151"/>
      <c r="WLO75" s="151"/>
      <c r="WLP75" s="343"/>
      <c r="WLQ75" s="343"/>
      <c r="WLR75" s="151"/>
      <c r="WLS75" s="151"/>
      <c r="WLT75" s="151"/>
      <c r="WLU75" s="343"/>
      <c r="WLV75" s="343"/>
      <c r="WLW75" s="151"/>
      <c r="WLX75" s="151"/>
      <c r="WLY75" s="151"/>
      <c r="WLZ75" s="343"/>
      <c r="WMA75" s="343"/>
      <c r="WMB75" s="151"/>
      <c r="WMC75" s="151"/>
      <c r="WMD75" s="151"/>
      <c r="WME75" s="343"/>
      <c r="WMF75" s="343"/>
      <c r="WMG75" s="151"/>
      <c r="WMH75" s="151"/>
      <c r="WMI75" s="151"/>
      <c r="WMJ75" s="343"/>
      <c r="WMK75" s="343"/>
      <c r="WML75" s="151"/>
      <c r="WMM75" s="151"/>
      <c r="WMN75" s="151"/>
      <c r="WMO75" s="343"/>
      <c r="WMP75" s="343"/>
      <c r="WMQ75" s="151"/>
      <c r="WMR75" s="151"/>
      <c r="WMS75" s="151"/>
      <c r="WMT75" s="343"/>
      <c r="WMU75" s="343"/>
      <c r="WMV75" s="151"/>
      <c r="WMW75" s="151"/>
      <c r="WMX75" s="151"/>
      <c r="WMY75" s="343"/>
      <c r="WMZ75" s="343"/>
      <c r="WNA75" s="151"/>
      <c r="WNB75" s="151"/>
      <c r="WNC75" s="151"/>
      <c r="WND75" s="343"/>
      <c r="WNE75" s="343"/>
      <c r="WNF75" s="151"/>
      <c r="WNG75" s="151"/>
      <c r="WNH75" s="151"/>
      <c r="WNI75" s="343"/>
      <c r="WNJ75" s="343"/>
      <c r="WNK75" s="151"/>
      <c r="WNL75" s="151"/>
      <c r="WNM75" s="151"/>
      <c r="WNN75" s="343"/>
      <c r="WNO75" s="343"/>
      <c r="WNP75" s="151"/>
      <c r="WNQ75" s="151"/>
      <c r="WNR75" s="151"/>
      <c r="WNS75" s="343"/>
      <c r="WNT75" s="343"/>
      <c r="WNU75" s="151"/>
      <c r="WNV75" s="151"/>
      <c r="WNW75" s="151"/>
      <c r="WNX75" s="343"/>
      <c r="WNY75" s="343"/>
      <c r="WNZ75" s="151"/>
      <c r="WOA75" s="151"/>
      <c r="WOB75" s="151"/>
      <c r="WOC75" s="343"/>
      <c r="WOD75" s="343"/>
      <c r="WOE75" s="151"/>
      <c r="WOF75" s="151"/>
      <c r="WOG75" s="151"/>
      <c r="WOH75" s="343"/>
      <c r="WOI75" s="343"/>
      <c r="WOJ75" s="151"/>
      <c r="WOK75" s="151"/>
      <c r="WOL75" s="151"/>
      <c r="WOM75" s="343"/>
      <c r="WON75" s="343"/>
      <c r="WOO75" s="151"/>
      <c r="WOP75" s="151"/>
      <c r="WOQ75" s="151"/>
      <c r="WOR75" s="343"/>
      <c r="WOS75" s="343"/>
      <c r="WOT75" s="151"/>
      <c r="WOU75" s="151"/>
      <c r="WOV75" s="151"/>
      <c r="WOW75" s="343"/>
      <c r="WOX75" s="343"/>
      <c r="WOY75" s="151"/>
      <c r="WOZ75" s="151"/>
      <c r="WPA75" s="151"/>
      <c r="WPB75" s="343"/>
      <c r="WPC75" s="343"/>
      <c r="WPD75" s="151"/>
      <c r="WPE75" s="151"/>
      <c r="WPF75" s="151"/>
      <c r="WPG75" s="343"/>
      <c r="WPH75" s="343"/>
      <c r="WPI75" s="151"/>
      <c r="WPJ75" s="151"/>
      <c r="WPK75" s="151"/>
      <c r="WPL75" s="343"/>
      <c r="WPM75" s="343"/>
      <c r="WPN75" s="151"/>
      <c r="WPO75" s="151"/>
      <c r="WPP75" s="151"/>
      <c r="WPQ75" s="343"/>
      <c r="WPR75" s="343"/>
      <c r="WPS75" s="151"/>
      <c r="WPT75" s="151"/>
      <c r="WPU75" s="151"/>
      <c r="WPV75" s="343"/>
      <c r="WPW75" s="343"/>
      <c r="WPX75" s="151"/>
      <c r="WPY75" s="151"/>
      <c r="WPZ75" s="151"/>
      <c r="WQA75" s="343"/>
      <c r="WQB75" s="343"/>
      <c r="WQC75" s="151"/>
      <c r="WQD75" s="151"/>
      <c r="WQE75" s="151"/>
      <c r="WQF75" s="343"/>
      <c r="WQG75" s="343"/>
      <c r="WQH75" s="151"/>
      <c r="WQI75" s="151"/>
      <c r="WQJ75" s="151"/>
      <c r="WQK75" s="343"/>
      <c r="WQL75" s="343"/>
      <c r="WQM75" s="151"/>
      <c r="WQN75" s="151"/>
      <c r="WQO75" s="151"/>
      <c r="WQP75" s="343"/>
      <c r="WQQ75" s="343"/>
      <c r="WQR75" s="151"/>
      <c r="WQS75" s="151"/>
      <c r="WQT75" s="151"/>
      <c r="WQU75" s="343"/>
      <c r="WQV75" s="343"/>
      <c r="WQW75" s="151"/>
      <c r="WQX75" s="151"/>
      <c r="WQY75" s="151"/>
      <c r="WQZ75" s="343"/>
      <c r="WRA75" s="343"/>
      <c r="WRB75" s="151"/>
      <c r="WRC75" s="151"/>
      <c r="WRD75" s="151"/>
      <c r="WRE75" s="343"/>
      <c r="WRF75" s="343"/>
      <c r="WRG75" s="151"/>
      <c r="WRH75" s="151"/>
      <c r="WRI75" s="151"/>
      <c r="WRJ75" s="343"/>
      <c r="WRK75" s="343"/>
      <c r="WRL75" s="151"/>
      <c r="WRM75" s="151"/>
      <c r="WRN75" s="151"/>
      <c r="WRO75" s="343"/>
      <c r="WRP75" s="343"/>
      <c r="WRQ75" s="151"/>
      <c r="WRR75" s="151"/>
      <c r="WRS75" s="151"/>
      <c r="WRT75" s="343"/>
      <c r="WRU75" s="343"/>
      <c r="WRV75" s="151"/>
      <c r="WRW75" s="151"/>
      <c r="WRX75" s="151"/>
      <c r="WRY75" s="343"/>
      <c r="WRZ75" s="343"/>
      <c r="WSA75" s="151"/>
      <c r="WSB75" s="151"/>
      <c r="WSC75" s="151"/>
      <c r="WSD75" s="343"/>
      <c r="WSE75" s="343"/>
      <c r="WSF75" s="151"/>
      <c r="WSG75" s="151"/>
      <c r="WSH75" s="151"/>
      <c r="WSI75" s="343"/>
      <c r="WSJ75" s="343"/>
      <c r="WSK75" s="151"/>
      <c r="WSL75" s="151"/>
      <c r="WSM75" s="151"/>
      <c r="WSN75" s="343"/>
      <c r="WSO75" s="343"/>
      <c r="WSP75" s="151"/>
      <c r="WSQ75" s="151"/>
      <c r="WSR75" s="151"/>
      <c r="WSS75" s="343"/>
      <c r="WST75" s="343"/>
      <c r="WSU75" s="151"/>
      <c r="WSV75" s="151"/>
      <c r="WSW75" s="151"/>
      <c r="WSX75" s="343"/>
      <c r="WSY75" s="343"/>
      <c r="WSZ75" s="151"/>
      <c r="WTA75" s="151"/>
      <c r="WTB75" s="151"/>
      <c r="WTC75" s="343"/>
      <c r="WTD75" s="343"/>
      <c r="WTE75" s="151"/>
      <c r="WTF75" s="151"/>
      <c r="WTG75" s="151"/>
      <c r="WTH75" s="343"/>
      <c r="WTI75" s="343"/>
      <c r="WTJ75" s="151"/>
      <c r="WTK75" s="151"/>
      <c r="WTL75" s="151"/>
      <c r="WTM75" s="343"/>
      <c r="WTN75" s="343"/>
      <c r="WTO75" s="151"/>
      <c r="WTP75" s="151"/>
      <c r="WTQ75" s="151"/>
      <c r="WTR75" s="343"/>
      <c r="WTS75" s="343"/>
      <c r="WTT75" s="151"/>
      <c r="WTU75" s="151"/>
      <c r="WTV75" s="151"/>
      <c r="WTW75" s="343"/>
      <c r="WTX75" s="343"/>
      <c r="WTY75" s="151"/>
      <c r="WTZ75" s="151"/>
      <c r="WUA75" s="151"/>
      <c r="WUB75" s="343"/>
      <c r="WUC75" s="343"/>
      <c r="WUD75" s="151"/>
      <c r="WUE75" s="151"/>
      <c r="WUF75" s="151"/>
      <c r="WUG75" s="343"/>
      <c r="WUH75" s="343"/>
      <c r="WUI75" s="151"/>
      <c r="WUJ75" s="151"/>
      <c r="WUK75" s="151"/>
      <c r="WUL75" s="343"/>
      <c r="WUM75" s="343"/>
      <c r="WUN75" s="151"/>
      <c r="WUO75" s="151"/>
      <c r="WUP75" s="151"/>
      <c r="WUQ75" s="343"/>
      <c r="WUR75" s="343"/>
      <c r="WUS75" s="151"/>
      <c r="WUT75" s="151"/>
      <c r="WUU75" s="151"/>
      <c r="WUV75" s="343"/>
      <c r="WUW75" s="343"/>
      <c r="WUX75" s="151"/>
      <c r="WUY75" s="151"/>
      <c r="WUZ75" s="151"/>
      <c r="WVA75" s="343"/>
      <c r="WVB75" s="343"/>
      <c r="WVC75" s="151"/>
      <c r="WVD75" s="151"/>
      <c r="WVE75" s="151"/>
      <c r="WVF75" s="343"/>
      <c r="WVG75" s="343"/>
      <c r="WVH75" s="151"/>
      <c r="WVI75" s="151"/>
      <c r="WVJ75" s="151"/>
      <c r="WVK75" s="343"/>
      <c r="WVL75" s="343"/>
      <c r="WVM75" s="151"/>
      <c r="WVN75" s="151"/>
      <c r="WVO75" s="151"/>
      <c r="WVP75" s="343"/>
      <c r="WVQ75" s="343"/>
      <c r="WVR75" s="151"/>
      <c r="WVS75" s="151"/>
      <c r="WVT75" s="151"/>
      <c r="WVU75" s="343"/>
      <c r="WVV75" s="343"/>
      <c r="WVW75" s="151"/>
      <c r="WVX75" s="151"/>
      <c r="WVY75" s="151"/>
      <c r="WVZ75" s="343"/>
      <c r="WWA75" s="343"/>
      <c r="WWB75" s="151"/>
      <c r="WWC75" s="151"/>
      <c r="WWD75" s="151"/>
      <c r="WWE75" s="343"/>
      <c r="WWF75" s="343"/>
      <c r="WWG75" s="151"/>
      <c r="WWH75" s="151"/>
      <c r="WWI75" s="151"/>
      <c r="WWJ75" s="343"/>
      <c r="WWK75" s="343"/>
      <c r="WWL75" s="151"/>
      <c r="WWM75" s="151"/>
      <c r="WWN75" s="151"/>
      <c r="WWO75" s="343"/>
      <c r="WWP75" s="343"/>
      <c r="WWQ75" s="151"/>
      <c r="WWR75" s="151"/>
      <c r="WWS75" s="151"/>
      <c r="WWT75" s="343"/>
      <c r="WWU75" s="343"/>
      <c r="WWV75" s="151"/>
      <c r="WWW75" s="151"/>
      <c r="WWX75" s="151"/>
      <c r="WWY75" s="343"/>
      <c r="WWZ75" s="343"/>
      <c r="WXA75" s="151"/>
      <c r="WXB75" s="151"/>
      <c r="WXC75" s="151"/>
      <c r="WXD75" s="343"/>
      <c r="WXE75" s="343"/>
      <c r="WXF75" s="151"/>
      <c r="WXG75" s="151"/>
      <c r="WXH75" s="151"/>
      <c r="WXI75" s="343"/>
      <c r="WXJ75" s="343"/>
      <c r="WXK75" s="151"/>
      <c r="WXL75" s="151"/>
      <c r="WXM75" s="151"/>
      <c r="WXN75" s="343"/>
      <c r="WXO75" s="343"/>
      <c r="WXP75" s="151"/>
      <c r="WXQ75" s="151"/>
      <c r="WXR75" s="151"/>
      <c r="WXS75" s="343"/>
      <c r="WXT75" s="343"/>
      <c r="WXU75" s="151"/>
      <c r="WXV75" s="151"/>
      <c r="WXW75" s="151"/>
      <c r="WXX75" s="343"/>
      <c r="WXY75" s="343"/>
      <c r="WXZ75" s="151"/>
      <c r="WYA75" s="151"/>
      <c r="WYB75" s="151"/>
      <c r="WYC75" s="343"/>
      <c r="WYD75" s="343"/>
      <c r="WYE75" s="151"/>
      <c r="WYF75" s="151"/>
      <c r="WYG75" s="151"/>
      <c r="WYH75" s="343"/>
      <c r="WYI75" s="343"/>
      <c r="WYJ75" s="151"/>
      <c r="WYK75" s="151"/>
      <c r="WYL75" s="151"/>
      <c r="WYM75" s="343"/>
      <c r="WYN75" s="343"/>
      <c r="WYO75" s="151"/>
      <c r="WYP75" s="151"/>
      <c r="WYQ75" s="151"/>
      <c r="WYR75" s="343"/>
      <c r="WYS75" s="343"/>
      <c r="WYT75" s="151"/>
      <c r="WYU75" s="151"/>
      <c r="WYV75" s="151"/>
      <c r="WYW75" s="343"/>
      <c r="WYX75" s="343"/>
      <c r="WYY75" s="151"/>
      <c r="WYZ75" s="151"/>
      <c r="WZA75" s="151"/>
      <c r="WZB75" s="343"/>
      <c r="WZC75" s="343"/>
      <c r="WZD75" s="151"/>
      <c r="WZE75" s="151"/>
      <c r="WZF75" s="151"/>
      <c r="WZG75" s="343"/>
      <c r="WZH75" s="343"/>
      <c r="WZI75" s="151"/>
      <c r="WZJ75" s="151"/>
      <c r="WZK75" s="151"/>
      <c r="WZL75" s="343"/>
      <c r="WZM75" s="343"/>
      <c r="WZN75" s="151"/>
      <c r="WZO75" s="151"/>
      <c r="WZP75" s="151"/>
      <c r="WZQ75" s="343"/>
      <c r="WZR75" s="343"/>
      <c r="WZS75" s="151"/>
      <c r="WZT75" s="151"/>
      <c r="WZU75" s="151"/>
      <c r="WZV75" s="343"/>
      <c r="WZW75" s="343"/>
      <c r="WZX75" s="151"/>
      <c r="WZY75" s="151"/>
      <c r="WZZ75" s="151"/>
      <c r="XAA75" s="343"/>
      <c r="XAB75" s="343"/>
      <c r="XAC75" s="151"/>
      <c r="XAD75" s="151"/>
      <c r="XAE75" s="151"/>
      <c r="XAF75" s="343"/>
      <c r="XAG75" s="343"/>
      <c r="XAH75" s="151"/>
      <c r="XAI75" s="151"/>
      <c r="XAJ75" s="151"/>
      <c r="XAK75" s="343"/>
      <c r="XAL75" s="343"/>
      <c r="XAM75" s="151"/>
      <c r="XAN75" s="151"/>
      <c r="XAO75" s="151"/>
      <c r="XAP75" s="343"/>
      <c r="XAQ75" s="343"/>
      <c r="XAR75" s="151"/>
      <c r="XAS75" s="151"/>
      <c r="XAT75" s="151"/>
      <c r="XAU75" s="343"/>
      <c r="XAV75" s="343"/>
      <c r="XAW75" s="151"/>
      <c r="XAX75" s="151"/>
      <c r="XAY75" s="151"/>
      <c r="XAZ75" s="343"/>
      <c r="XBA75" s="343"/>
      <c r="XBB75" s="151"/>
      <c r="XBC75" s="151"/>
      <c r="XBD75" s="151"/>
      <c r="XBE75" s="343"/>
      <c r="XBF75" s="343"/>
      <c r="XBG75" s="151"/>
      <c r="XBH75" s="151"/>
      <c r="XBI75" s="151"/>
      <c r="XBJ75" s="343"/>
      <c r="XBK75" s="343"/>
      <c r="XBL75" s="151"/>
      <c r="XBM75" s="151"/>
      <c r="XBN75" s="151"/>
      <c r="XBO75" s="343"/>
      <c r="XBP75" s="343"/>
      <c r="XBQ75" s="151"/>
      <c r="XBR75" s="151"/>
      <c r="XBS75" s="151"/>
      <c r="XBT75" s="343"/>
      <c r="XBU75" s="343"/>
      <c r="XBV75" s="151"/>
      <c r="XBW75" s="151"/>
      <c r="XBX75" s="151"/>
      <c r="XBY75" s="343"/>
      <c r="XBZ75" s="343"/>
      <c r="XCA75" s="151"/>
      <c r="XCB75" s="151"/>
      <c r="XCC75" s="151"/>
      <c r="XCD75" s="343"/>
      <c r="XCE75" s="343"/>
      <c r="XCF75" s="151"/>
      <c r="XCG75" s="151"/>
      <c r="XCH75" s="151"/>
      <c r="XCI75" s="343"/>
      <c r="XCJ75" s="343"/>
      <c r="XCK75" s="151"/>
      <c r="XCL75" s="151"/>
      <c r="XCM75" s="151"/>
      <c r="XCN75" s="343"/>
      <c r="XCO75" s="343"/>
      <c r="XCP75" s="151"/>
      <c r="XCQ75" s="151"/>
      <c r="XCR75" s="151"/>
      <c r="XCS75" s="343"/>
      <c r="XCT75" s="343"/>
      <c r="XCU75" s="151"/>
      <c r="XCV75" s="151"/>
      <c r="XCW75" s="151"/>
      <c r="XCX75" s="343"/>
      <c r="XCY75" s="343"/>
      <c r="XCZ75" s="151"/>
      <c r="XDA75" s="151"/>
      <c r="XDB75" s="151"/>
      <c r="XDC75" s="343"/>
      <c r="XDD75" s="343"/>
      <c r="XDE75" s="151"/>
      <c r="XDF75" s="151"/>
      <c r="XDG75" s="151"/>
      <c r="XDH75" s="343"/>
      <c r="XDI75" s="343"/>
      <c r="XDJ75" s="151"/>
      <c r="XDK75" s="151"/>
      <c r="XDL75" s="151"/>
      <c r="XDM75" s="343"/>
      <c r="XDN75" s="343"/>
      <c r="XDO75" s="151"/>
      <c r="XDP75" s="151"/>
      <c r="XDQ75" s="151"/>
      <c r="XDR75" s="343"/>
      <c r="XDS75" s="343"/>
      <c r="XDT75" s="151"/>
      <c r="XDU75" s="151"/>
      <c r="XDV75" s="151"/>
      <c r="XDW75" s="343"/>
      <c r="XDX75" s="343"/>
      <c r="XDY75" s="151"/>
      <c r="XDZ75" s="151"/>
      <c r="XEA75" s="151"/>
      <c r="XEB75" s="343"/>
      <c r="XEC75" s="343"/>
      <c r="XED75" s="151"/>
      <c r="XEE75" s="151"/>
      <c r="XEF75" s="151"/>
      <c r="XEG75" s="343"/>
      <c r="XEH75" s="343"/>
      <c r="XEI75" s="151"/>
      <c r="XEJ75" s="151"/>
      <c r="XEK75" s="151"/>
      <c r="XEL75" s="343"/>
      <c r="XEM75" s="343"/>
      <c r="XEN75" s="151"/>
      <c r="XEO75" s="151"/>
      <c r="XEP75" s="151"/>
      <c r="XEQ75" s="343"/>
      <c r="XER75" s="343"/>
      <c r="XES75" s="151"/>
      <c r="XET75" s="151"/>
      <c r="XEU75" s="151"/>
      <c r="XEV75" s="343"/>
      <c r="XEW75" s="343"/>
      <c r="XEX75" s="151"/>
      <c r="XEY75" s="151"/>
      <c r="XEZ75" s="151"/>
      <c r="XFA75" s="343"/>
      <c r="XFB75" s="343"/>
      <c r="XFC75" s="151"/>
      <c r="XFD75" s="151"/>
    </row>
    <row r="76" spans="1:16384" ht="24.95" customHeight="1" x14ac:dyDescent="0.25">
      <c r="A76" s="136" t="s">
        <v>710</v>
      </c>
      <c r="B76" s="344"/>
      <c r="C76" s="344"/>
      <c r="D76" s="345"/>
      <c r="E76" s="345"/>
    </row>
    <row r="77" spans="1:16384" s="124" customFormat="1" x14ac:dyDescent="0.25">
      <c r="A77" s="134"/>
      <c r="B77" s="135" t="s">
        <v>704</v>
      </c>
      <c r="C77" s="135" t="s">
        <v>40</v>
      </c>
      <c r="D77" s="135" t="s">
        <v>41</v>
      </c>
      <c r="E77" s="135" t="s">
        <v>14</v>
      </c>
    </row>
    <row r="78" spans="1:16384" x14ac:dyDescent="0.25">
      <c r="A78" s="341" t="s">
        <v>0</v>
      </c>
      <c r="B78" s="130"/>
      <c r="C78" s="130"/>
      <c r="D78" s="130"/>
      <c r="E78" s="342">
        <f>SUM(C78:D81)</f>
        <v>0</v>
      </c>
    </row>
    <row r="79" spans="1:16384" x14ac:dyDescent="0.25">
      <c r="A79" s="341"/>
      <c r="B79" s="130"/>
      <c r="C79" s="130"/>
      <c r="D79" s="130"/>
      <c r="E79" s="342"/>
    </row>
    <row r="80" spans="1:16384" x14ac:dyDescent="0.25">
      <c r="A80" s="341"/>
      <c r="B80" s="130"/>
      <c r="C80" s="130"/>
      <c r="D80" s="130"/>
      <c r="E80" s="342"/>
    </row>
    <row r="81" spans="1:5" x14ac:dyDescent="0.25">
      <c r="A81" s="341"/>
      <c r="B81" s="130"/>
      <c r="C81" s="130"/>
      <c r="D81" s="130"/>
      <c r="E81" s="342"/>
    </row>
    <row r="82" spans="1:5" x14ac:dyDescent="0.25">
      <c r="A82" s="125" t="s">
        <v>29</v>
      </c>
      <c r="B82" s="130"/>
      <c r="C82" s="130"/>
      <c r="D82" s="130"/>
      <c r="E82" s="131">
        <f>SUM(C82:D82)</f>
        <v>0</v>
      </c>
    </row>
    <row r="83" spans="1:5" x14ac:dyDescent="0.25">
      <c r="A83" s="341" t="s">
        <v>6</v>
      </c>
      <c r="B83" s="130"/>
      <c r="C83" s="130"/>
      <c r="D83" s="130"/>
      <c r="E83" s="342">
        <f>SUM(C83:D84)</f>
        <v>0</v>
      </c>
    </row>
    <row r="84" spans="1:5" x14ac:dyDescent="0.25">
      <c r="A84" s="341"/>
      <c r="B84" s="130"/>
      <c r="C84" s="130"/>
      <c r="D84" s="130"/>
      <c r="E84" s="342"/>
    </row>
    <row r="85" spans="1:5" x14ac:dyDescent="0.25">
      <c r="A85" s="341" t="s">
        <v>8</v>
      </c>
      <c r="B85" s="130"/>
      <c r="C85" s="130"/>
      <c r="D85" s="130"/>
      <c r="E85" s="342">
        <f>SUM(C85:D86)</f>
        <v>0</v>
      </c>
    </row>
    <row r="86" spans="1:5" x14ac:dyDescent="0.25">
      <c r="A86" s="341"/>
      <c r="B86" s="130"/>
      <c r="C86" s="130"/>
      <c r="D86" s="130"/>
      <c r="E86" s="342"/>
    </row>
    <row r="87" spans="1:5" x14ac:dyDescent="0.25">
      <c r="A87" s="125" t="s">
        <v>37</v>
      </c>
      <c r="B87" s="130"/>
      <c r="C87" s="130"/>
      <c r="D87" s="130"/>
      <c r="E87" s="131">
        <f>SUM(C87:D87)</f>
        <v>0</v>
      </c>
    </row>
    <row r="88" spans="1:5" x14ac:dyDescent="0.25">
      <c r="A88" s="125" t="s">
        <v>38</v>
      </c>
      <c r="B88" s="130"/>
      <c r="C88" s="130"/>
      <c r="D88" s="130"/>
      <c r="E88" s="131">
        <f>SUM(C88:D88)</f>
        <v>0</v>
      </c>
    </row>
    <row r="89" spans="1:5" x14ac:dyDescent="0.25">
      <c r="A89" s="341" t="s">
        <v>13</v>
      </c>
      <c r="B89" s="130"/>
      <c r="C89" s="130"/>
      <c r="D89" s="130"/>
      <c r="E89" s="342">
        <f>SUM(C89:D92)</f>
        <v>0</v>
      </c>
    </row>
    <row r="90" spans="1:5" x14ac:dyDescent="0.25">
      <c r="A90" s="341"/>
      <c r="B90" s="130"/>
      <c r="C90" s="130"/>
      <c r="D90" s="130"/>
      <c r="E90" s="342"/>
    </row>
    <row r="91" spans="1:5" x14ac:dyDescent="0.25">
      <c r="A91" s="341"/>
      <c r="B91" s="130"/>
      <c r="C91" s="130"/>
      <c r="D91" s="130"/>
      <c r="E91" s="342"/>
    </row>
    <row r="92" spans="1:5" x14ac:dyDescent="0.25">
      <c r="A92" s="341"/>
      <c r="B92" s="130"/>
      <c r="C92" s="130"/>
      <c r="D92" s="130"/>
      <c r="E92" s="342"/>
    </row>
    <row r="93" spans="1:5" x14ac:dyDescent="0.25">
      <c r="A93" s="341" t="s">
        <v>35</v>
      </c>
      <c r="B93" s="130"/>
      <c r="C93" s="130"/>
      <c r="D93" s="130"/>
      <c r="E93" s="342">
        <f>SUM(C93:D96)</f>
        <v>0</v>
      </c>
    </row>
    <row r="94" spans="1:5" x14ac:dyDescent="0.25">
      <c r="A94" s="341"/>
      <c r="B94" s="130"/>
      <c r="C94" s="130"/>
      <c r="D94" s="130"/>
      <c r="E94" s="342"/>
    </row>
    <row r="95" spans="1:5" x14ac:dyDescent="0.25">
      <c r="A95" s="341"/>
      <c r="B95" s="130"/>
      <c r="C95" s="130"/>
      <c r="D95" s="130"/>
      <c r="E95" s="342"/>
    </row>
    <row r="96" spans="1:5" x14ac:dyDescent="0.25">
      <c r="A96" s="341"/>
      <c r="B96" s="130"/>
      <c r="C96" s="130"/>
      <c r="D96" s="130"/>
      <c r="E96" s="342"/>
    </row>
    <row r="97" spans="1:16384" x14ac:dyDescent="0.25">
      <c r="A97" s="341" t="s">
        <v>36</v>
      </c>
      <c r="B97" s="130"/>
      <c r="C97" s="130"/>
      <c r="D97" s="130"/>
      <c r="E97" s="342">
        <f>SUM(C97:D98)</f>
        <v>0</v>
      </c>
    </row>
    <row r="98" spans="1:16384" x14ac:dyDescent="0.25">
      <c r="A98" s="341"/>
      <c r="B98" s="130"/>
      <c r="C98" s="130"/>
      <c r="D98" s="130"/>
      <c r="E98" s="342"/>
    </row>
    <row r="99" spans="1:16384" s="122" customFormat="1" x14ac:dyDescent="0.25">
      <c r="A99" s="343" t="s">
        <v>711</v>
      </c>
      <c r="B99" s="343"/>
      <c r="C99" s="151">
        <f>SUM(C78:C98)</f>
        <v>0</v>
      </c>
      <c r="D99" s="151">
        <f>SUM(D78:D98)</f>
        <v>0</v>
      </c>
      <c r="E99" s="151">
        <f>SUM(E78:E98)</f>
        <v>0</v>
      </c>
      <c r="F99" s="343"/>
      <c r="G99" s="343"/>
      <c r="H99" s="151"/>
      <c r="I99" s="151"/>
      <c r="J99" s="151"/>
      <c r="K99" s="343"/>
      <c r="L99" s="343"/>
      <c r="M99" s="151"/>
      <c r="N99" s="151"/>
      <c r="O99" s="151"/>
      <c r="P99" s="343"/>
      <c r="Q99" s="343"/>
      <c r="R99" s="151"/>
      <c r="S99" s="151"/>
      <c r="T99" s="151"/>
      <c r="U99" s="343"/>
      <c r="V99" s="343"/>
      <c r="W99" s="151"/>
      <c r="X99" s="151"/>
      <c r="Y99" s="151"/>
      <c r="Z99" s="343"/>
      <c r="AA99" s="343"/>
      <c r="AB99" s="151"/>
      <c r="AC99" s="151"/>
      <c r="AD99" s="151"/>
      <c r="AE99" s="343"/>
      <c r="AF99" s="343"/>
      <c r="AG99" s="151"/>
      <c r="AH99" s="151"/>
      <c r="AI99" s="151"/>
      <c r="AJ99" s="343"/>
      <c r="AK99" s="343"/>
      <c r="AL99" s="151"/>
      <c r="AM99" s="151"/>
      <c r="AN99" s="151"/>
      <c r="AO99" s="343"/>
      <c r="AP99" s="343"/>
      <c r="AQ99" s="151"/>
      <c r="AR99" s="151"/>
      <c r="AS99" s="151"/>
      <c r="AT99" s="343"/>
      <c r="AU99" s="343"/>
      <c r="AV99" s="151"/>
      <c r="AW99" s="151"/>
      <c r="AX99" s="151"/>
      <c r="AY99" s="343"/>
      <c r="AZ99" s="343"/>
      <c r="BA99" s="151"/>
      <c r="BB99" s="151"/>
      <c r="BC99" s="151"/>
      <c r="BD99" s="343"/>
      <c r="BE99" s="343"/>
      <c r="BF99" s="151"/>
      <c r="BG99" s="151"/>
      <c r="BH99" s="151"/>
      <c r="BI99" s="343"/>
      <c r="BJ99" s="343"/>
      <c r="BK99" s="151"/>
      <c r="BL99" s="151"/>
      <c r="BM99" s="151"/>
      <c r="BN99" s="343"/>
      <c r="BO99" s="343"/>
      <c r="BP99" s="151"/>
      <c r="BQ99" s="151"/>
      <c r="BR99" s="151"/>
      <c r="BS99" s="343"/>
      <c r="BT99" s="343"/>
      <c r="BU99" s="151"/>
      <c r="BV99" s="151"/>
      <c r="BW99" s="151"/>
      <c r="BX99" s="343"/>
      <c r="BY99" s="343"/>
      <c r="BZ99" s="151"/>
      <c r="CA99" s="151"/>
      <c r="CB99" s="151"/>
      <c r="CC99" s="343"/>
      <c r="CD99" s="343"/>
      <c r="CE99" s="151"/>
      <c r="CF99" s="151"/>
      <c r="CG99" s="151"/>
      <c r="CH99" s="343"/>
      <c r="CI99" s="343"/>
      <c r="CJ99" s="151"/>
      <c r="CK99" s="151"/>
      <c r="CL99" s="151"/>
      <c r="CM99" s="343"/>
      <c r="CN99" s="343"/>
      <c r="CO99" s="151"/>
      <c r="CP99" s="151"/>
      <c r="CQ99" s="151"/>
      <c r="CR99" s="343"/>
      <c r="CS99" s="343"/>
      <c r="CT99" s="151"/>
      <c r="CU99" s="151"/>
      <c r="CV99" s="151"/>
      <c r="CW99" s="343"/>
      <c r="CX99" s="343"/>
      <c r="CY99" s="151"/>
      <c r="CZ99" s="151"/>
      <c r="DA99" s="151"/>
      <c r="DB99" s="343"/>
      <c r="DC99" s="343"/>
      <c r="DD99" s="151"/>
      <c r="DE99" s="151"/>
      <c r="DF99" s="151"/>
      <c r="DG99" s="343"/>
      <c r="DH99" s="343"/>
      <c r="DI99" s="151"/>
      <c r="DJ99" s="151"/>
      <c r="DK99" s="151"/>
      <c r="DL99" s="343"/>
      <c r="DM99" s="343"/>
      <c r="DN99" s="151"/>
      <c r="DO99" s="151"/>
      <c r="DP99" s="151"/>
      <c r="DQ99" s="343"/>
      <c r="DR99" s="343"/>
      <c r="DS99" s="151"/>
      <c r="DT99" s="151"/>
      <c r="DU99" s="151"/>
      <c r="DV99" s="343"/>
      <c r="DW99" s="343"/>
      <c r="DX99" s="151"/>
      <c r="DY99" s="151"/>
      <c r="DZ99" s="151"/>
      <c r="EA99" s="343"/>
      <c r="EB99" s="343"/>
      <c r="EC99" s="151"/>
      <c r="ED99" s="151"/>
      <c r="EE99" s="151"/>
      <c r="EF99" s="343"/>
      <c r="EG99" s="343"/>
      <c r="EH99" s="151"/>
      <c r="EI99" s="151"/>
      <c r="EJ99" s="151"/>
      <c r="EK99" s="343"/>
      <c r="EL99" s="343"/>
      <c r="EM99" s="151"/>
      <c r="EN99" s="151"/>
      <c r="EO99" s="151"/>
      <c r="EP99" s="343"/>
      <c r="EQ99" s="343"/>
      <c r="ER99" s="151"/>
      <c r="ES99" s="151"/>
      <c r="ET99" s="151"/>
      <c r="EU99" s="343"/>
      <c r="EV99" s="343"/>
      <c r="EW99" s="151"/>
      <c r="EX99" s="151"/>
      <c r="EY99" s="151"/>
      <c r="EZ99" s="343"/>
      <c r="FA99" s="343"/>
      <c r="FB99" s="151"/>
      <c r="FC99" s="151"/>
      <c r="FD99" s="151"/>
      <c r="FE99" s="343"/>
      <c r="FF99" s="343"/>
      <c r="FG99" s="151"/>
      <c r="FH99" s="151"/>
      <c r="FI99" s="151"/>
      <c r="FJ99" s="343"/>
      <c r="FK99" s="343"/>
      <c r="FL99" s="151"/>
      <c r="FM99" s="151"/>
      <c r="FN99" s="151"/>
      <c r="FO99" s="343"/>
      <c r="FP99" s="343"/>
      <c r="FQ99" s="151"/>
      <c r="FR99" s="151"/>
      <c r="FS99" s="151"/>
      <c r="FT99" s="343"/>
      <c r="FU99" s="343"/>
      <c r="FV99" s="151"/>
      <c r="FW99" s="151"/>
      <c r="FX99" s="151"/>
      <c r="FY99" s="343"/>
      <c r="FZ99" s="343"/>
      <c r="GA99" s="151"/>
      <c r="GB99" s="151"/>
      <c r="GC99" s="151"/>
      <c r="GD99" s="343"/>
      <c r="GE99" s="343"/>
      <c r="GF99" s="151"/>
      <c r="GG99" s="151"/>
      <c r="GH99" s="151"/>
      <c r="GI99" s="343"/>
      <c r="GJ99" s="343"/>
      <c r="GK99" s="151"/>
      <c r="GL99" s="151"/>
      <c r="GM99" s="151"/>
      <c r="GN99" s="343"/>
      <c r="GO99" s="343"/>
      <c r="GP99" s="151"/>
      <c r="GQ99" s="151"/>
      <c r="GR99" s="151"/>
      <c r="GS99" s="343"/>
      <c r="GT99" s="343"/>
      <c r="GU99" s="151"/>
      <c r="GV99" s="151"/>
      <c r="GW99" s="151"/>
      <c r="GX99" s="343"/>
      <c r="GY99" s="343"/>
      <c r="GZ99" s="151"/>
      <c r="HA99" s="151"/>
      <c r="HB99" s="151"/>
      <c r="HC99" s="343"/>
      <c r="HD99" s="343"/>
      <c r="HE99" s="151"/>
      <c r="HF99" s="151"/>
      <c r="HG99" s="151"/>
      <c r="HH99" s="343"/>
      <c r="HI99" s="343"/>
      <c r="HJ99" s="151"/>
      <c r="HK99" s="151"/>
      <c r="HL99" s="151"/>
      <c r="HM99" s="343"/>
      <c r="HN99" s="343"/>
      <c r="HO99" s="151"/>
      <c r="HP99" s="151"/>
      <c r="HQ99" s="151"/>
      <c r="HR99" s="343"/>
      <c r="HS99" s="343"/>
      <c r="HT99" s="151"/>
      <c r="HU99" s="151"/>
      <c r="HV99" s="151"/>
      <c r="HW99" s="343"/>
      <c r="HX99" s="343"/>
      <c r="HY99" s="151"/>
      <c r="HZ99" s="151"/>
      <c r="IA99" s="151"/>
      <c r="IB99" s="343"/>
      <c r="IC99" s="343"/>
      <c r="ID99" s="151"/>
      <c r="IE99" s="151"/>
      <c r="IF99" s="151"/>
      <c r="IG99" s="343"/>
      <c r="IH99" s="343"/>
      <c r="II99" s="151"/>
      <c r="IJ99" s="151"/>
      <c r="IK99" s="151"/>
      <c r="IL99" s="343"/>
      <c r="IM99" s="343"/>
      <c r="IN99" s="151"/>
      <c r="IO99" s="151"/>
      <c r="IP99" s="151"/>
      <c r="IQ99" s="343"/>
      <c r="IR99" s="343"/>
      <c r="IS99" s="151"/>
      <c r="IT99" s="151"/>
      <c r="IU99" s="151"/>
      <c r="IV99" s="343"/>
      <c r="IW99" s="343"/>
      <c r="IX99" s="151"/>
      <c r="IY99" s="151"/>
      <c r="IZ99" s="151"/>
      <c r="JA99" s="343"/>
      <c r="JB99" s="343"/>
      <c r="JC99" s="151"/>
      <c r="JD99" s="151"/>
      <c r="JE99" s="151"/>
      <c r="JF99" s="343"/>
      <c r="JG99" s="343"/>
      <c r="JH99" s="151"/>
      <c r="JI99" s="151"/>
      <c r="JJ99" s="151"/>
      <c r="JK99" s="343"/>
      <c r="JL99" s="343"/>
      <c r="JM99" s="151"/>
      <c r="JN99" s="151"/>
      <c r="JO99" s="151"/>
      <c r="JP99" s="343"/>
      <c r="JQ99" s="343"/>
      <c r="JR99" s="151"/>
      <c r="JS99" s="151"/>
      <c r="JT99" s="151"/>
      <c r="JU99" s="343"/>
      <c r="JV99" s="343"/>
      <c r="JW99" s="151"/>
      <c r="JX99" s="151"/>
      <c r="JY99" s="151"/>
      <c r="JZ99" s="343"/>
      <c r="KA99" s="343"/>
      <c r="KB99" s="151"/>
      <c r="KC99" s="151"/>
      <c r="KD99" s="151"/>
      <c r="KE99" s="343"/>
      <c r="KF99" s="343"/>
      <c r="KG99" s="151"/>
      <c r="KH99" s="151"/>
      <c r="KI99" s="151"/>
      <c r="KJ99" s="343"/>
      <c r="KK99" s="343"/>
      <c r="KL99" s="151"/>
      <c r="KM99" s="151"/>
      <c r="KN99" s="151"/>
      <c r="KO99" s="343"/>
      <c r="KP99" s="343"/>
      <c r="KQ99" s="151"/>
      <c r="KR99" s="151"/>
      <c r="KS99" s="151"/>
      <c r="KT99" s="343"/>
      <c r="KU99" s="343"/>
      <c r="KV99" s="151"/>
      <c r="KW99" s="151"/>
      <c r="KX99" s="151"/>
      <c r="KY99" s="343"/>
      <c r="KZ99" s="343"/>
      <c r="LA99" s="151"/>
      <c r="LB99" s="151"/>
      <c r="LC99" s="151"/>
      <c r="LD99" s="343"/>
      <c r="LE99" s="343"/>
      <c r="LF99" s="151"/>
      <c r="LG99" s="151"/>
      <c r="LH99" s="151"/>
      <c r="LI99" s="343"/>
      <c r="LJ99" s="343"/>
      <c r="LK99" s="151"/>
      <c r="LL99" s="151"/>
      <c r="LM99" s="151"/>
      <c r="LN99" s="343"/>
      <c r="LO99" s="343"/>
      <c r="LP99" s="151"/>
      <c r="LQ99" s="151"/>
      <c r="LR99" s="151"/>
      <c r="LS99" s="343"/>
      <c r="LT99" s="343"/>
      <c r="LU99" s="151"/>
      <c r="LV99" s="151"/>
      <c r="LW99" s="151"/>
      <c r="LX99" s="343"/>
      <c r="LY99" s="343"/>
      <c r="LZ99" s="151"/>
      <c r="MA99" s="151"/>
      <c r="MB99" s="151"/>
      <c r="MC99" s="343"/>
      <c r="MD99" s="343"/>
      <c r="ME99" s="151"/>
      <c r="MF99" s="151"/>
      <c r="MG99" s="151"/>
      <c r="MH99" s="343"/>
      <c r="MI99" s="343"/>
      <c r="MJ99" s="151"/>
      <c r="MK99" s="151"/>
      <c r="ML99" s="151"/>
      <c r="MM99" s="343"/>
      <c r="MN99" s="343"/>
      <c r="MO99" s="151"/>
      <c r="MP99" s="151"/>
      <c r="MQ99" s="151"/>
      <c r="MR99" s="343"/>
      <c r="MS99" s="343"/>
      <c r="MT99" s="151"/>
      <c r="MU99" s="151"/>
      <c r="MV99" s="151"/>
      <c r="MW99" s="343"/>
      <c r="MX99" s="343"/>
      <c r="MY99" s="151"/>
      <c r="MZ99" s="151"/>
      <c r="NA99" s="151"/>
      <c r="NB99" s="343"/>
      <c r="NC99" s="343"/>
      <c r="ND99" s="151"/>
      <c r="NE99" s="151"/>
      <c r="NF99" s="151"/>
      <c r="NG99" s="343"/>
      <c r="NH99" s="343"/>
      <c r="NI99" s="151"/>
      <c r="NJ99" s="151"/>
      <c r="NK99" s="151"/>
      <c r="NL99" s="343"/>
      <c r="NM99" s="343"/>
      <c r="NN99" s="151"/>
      <c r="NO99" s="151"/>
      <c r="NP99" s="151"/>
      <c r="NQ99" s="343"/>
      <c r="NR99" s="343"/>
      <c r="NS99" s="151"/>
      <c r="NT99" s="151"/>
      <c r="NU99" s="151"/>
      <c r="NV99" s="343"/>
      <c r="NW99" s="343"/>
      <c r="NX99" s="151"/>
      <c r="NY99" s="151"/>
      <c r="NZ99" s="151"/>
      <c r="OA99" s="343"/>
      <c r="OB99" s="343"/>
      <c r="OC99" s="151"/>
      <c r="OD99" s="151"/>
      <c r="OE99" s="151"/>
      <c r="OF99" s="343"/>
      <c r="OG99" s="343"/>
      <c r="OH99" s="151"/>
      <c r="OI99" s="151"/>
      <c r="OJ99" s="151"/>
      <c r="OK99" s="343"/>
      <c r="OL99" s="343"/>
      <c r="OM99" s="151"/>
      <c r="ON99" s="151"/>
      <c r="OO99" s="151"/>
      <c r="OP99" s="343"/>
      <c r="OQ99" s="343"/>
      <c r="OR99" s="151"/>
      <c r="OS99" s="151"/>
      <c r="OT99" s="151"/>
      <c r="OU99" s="343"/>
      <c r="OV99" s="343"/>
      <c r="OW99" s="151"/>
      <c r="OX99" s="151"/>
      <c r="OY99" s="151"/>
      <c r="OZ99" s="343"/>
      <c r="PA99" s="343"/>
      <c r="PB99" s="151"/>
      <c r="PC99" s="151"/>
      <c r="PD99" s="151"/>
      <c r="PE99" s="343"/>
      <c r="PF99" s="343"/>
      <c r="PG99" s="151"/>
      <c r="PH99" s="151"/>
      <c r="PI99" s="151"/>
      <c r="PJ99" s="343"/>
      <c r="PK99" s="343"/>
      <c r="PL99" s="151"/>
      <c r="PM99" s="151"/>
      <c r="PN99" s="151"/>
      <c r="PO99" s="343"/>
      <c r="PP99" s="343"/>
      <c r="PQ99" s="151"/>
      <c r="PR99" s="151"/>
      <c r="PS99" s="151"/>
      <c r="PT99" s="343"/>
      <c r="PU99" s="343"/>
      <c r="PV99" s="151"/>
      <c r="PW99" s="151"/>
      <c r="PX99" s="151"/>
      <c r="PY99" s="343"/>
      <c r="PZ99" s="343"/>
      <c r="QA99" s="151"/>
      <c r="QB99" s="151"/>
      <c r="QC99" s="151"/>
      <c r="QD99" s="343"/>
      <c r="QE99" s="343"/>
      <c r="QF99" s="151"/>
      <c r="QG99" s="151"/>
      <c r="QH99" s="151"/>
      <c r="QI99" s="343"/>
      <c r="QJ99" s="343"/>
      <c r="QK99" s="151"/>
      <c r="QL99" s="151"/>
      <c r="QM99" s="151"/>
      <c r="QN99" s="343"/>
      <c r="QO99" s="343"/>
      <c r="QP99" s="151"/>
      <c r="QQ99" s="151"/>
      <c r="QR99" s="151"/>
      <c r="QS99" s="343"/>
      <c r="QT99" s="343"/>
      <c r="QU99" s="151"/>
      <c r="QV99" s="151"/>
      <c r="QW99" s="151"/>
      <c r="QX99" s="343"/>
      <c r="QY99" s="343"/>
      <c r="QZ99" s="151"/>
      <c r="RA99" s="151"/>
      <c r="RB99" s="151"/>
      <c r="RC99" s="343"/>
      <c r="RD99" s="343"/>
      <c r="RE99" s="151"/>
      <c r="RF99" s="151"/>
      <c r="RG99" s="151"/>
      <c r="RH99" s="343"/>
      <c r="RI99" s="343"/>
      <c r="RJ99" s="151"/>
      <c r="RK99" s="151"/>
      <c r="RL99" s="151"/>
      <c r="RM99" s="343"/>
      <c r="RN99" s="343"/>
      <c r="RO99" s="151"/>
      <c r="RP99" s="151"/>
      <c r="RQ99" s="151"/>
      <c r="RR99" s="343"/>
      <c r="RS99" s="343"/>
      <c r="RT99" s="151"/>
      <c r="RU99" s="151"/>
      <c r="RV99" s="151"/>
      <c r="RW99" s="343"/>
      <c r="RX99" s="343"/>
      <c r="RY99" s="151"/>
      <c r="RZ99" s="151"/>
      <c r="SA99" s="151"/>
      <c r="SB99" s="343"/>
      <c r="SC99" s="343"/>
      <c r="SD99" s="151"/>
      <c r="SE99" s="151"/>
      <c r="SF99" s="151"/>
      <c r="SG99" s="343"/>
      <c r="SH99" s="343"/>
      <c r="SI99" s="151"/>
      <c r="SJ99" s="151"/>
      <c r="SK99" s="151"/>
      <c r="SL99" s="343"/>
      <c r="SM99" s="343"/>
      <c r="SN99" s="151"/>
      <c r="SO99" s="151"/>
      <c r="SP99" s="151"/>
      <c r="SQ99" s="343"/>
      <c r="SR99" s="343"/>
      <c r="SS99" s="151"/>
      <c r="ST99" s="151"/>
      <c r="SU99" s="151"/>
      <c r="SV99" s="343"/>
      <c r="SW99" s="343"/>
      <c r="SX99" s="151"/>
      <c r="SY99" s="151"/>
      <c r="SZ99" s="151"/>
      <c r="TA99" s="343"/>
      <c r="TB99" s="343"/>
      <c r="TC99" s="151"/>
      <c r="TD99" s="151"/>
      <c r="TE99" s="151"/>
      <c r="TF99" s="343"/>
      <c r="TG99" s="343"/>
      <c r="TH99" s="151"/>
      <c r="TI99" s="151"/>
      <c r="TJ99" s="151"/>
      <c r="TK99" s="343"/>
      <c r="TL99" s="343"/>
      <c r="TM99" s="151"/>
      <c r="TN99" s="151"/>
      <c r="TO99" s="151"/>
      <c r="TP99" s="343"/>
      <c r="TQ99" s="343"/>
      <c r="TR99" s="151"/>
      <c r="TS99" s="151"/>
      <c r="TT99" s="151"/>
      <c r="TU99" s="343"/>
      <c r="TV99" s="343"/>
      <c r="TW99" s="151"/>
      <c r="TX99" s="151"/>
      <c r="TY99" s="151"/>
      <c r="TZ99" s="343"/>
      <c r="UA99" s="343"/>
      <c r="UB99" s="151"/>
      <c r="UC99" s="151"/>
      <c r="UD99" s="151"/>
      <c r="UE99" s="343"/>
      <c r="UF99" s="343"/>
      <c r="UG99" s="151"/>
      <c r="UH99" s="151"/>
      <c r="UI99" s="151"/>
      <c r="UJ99" s="343"/>
      <c r="UK99" s="343"/>
      <c r="UL99" s="151"/>
      <c r="UM99" s="151"/>
      <c r="UN99" s="151"/>
      <c r="UO99" s="343"/>
      <c r="UP99" s="343"/>
      <c r="UQ99" s="151"/>
      <c r="UR99" s="151"/>
      <c r="US99" s="151"/>
      <c r="UT99" s="343"/>
      <c r="UU99" s="343"/>
      <c r="UV99" s="151"/>
      <c r="UW99" s="151"/>
      <c r="UX99" s="151"/>
      <c r="UY99" s="343"/>
      <c r="UZ99" s="343"/>
      <c r="VA99" s="151"/>
      <c r="VB99" s="151"/>
      <c r="VC99" s="151"/>
      <c r="VD99" s="343"/>
      <c r="VE99" s="343"/>
      <c r="VF99" s="151"/>
      <c r="VG99" s="151"/>
      <c r="VH99" s="151"/>
      <c r="VI99" s="343"/>
      <c r="VJ99" s="343"/>
      <c r="VK99" s="151"/>
      <c r="VL99" s="151"/>
      <c r="VM99" s="151"/>
      <c r="VN99" s="343"/>
      <c r="VO99" s="343"/>
      <c r="VP99" s="151"/>
      <c r="VQ99" s="151"/>
      <c r="VR99" s="151"/>
      <c r="VS99" s="343"/>
      <c r="VT99" s="343"/>
      <c r="VU99" s="151"/>
      <c r="VV99" s="151"/>
      <c r="VW99" s="151"/>
      <c r="VX99" s="343"/>
      <c r="VY99" s="343"/>
      <c r="VZ99" s="151"/>
      <c r="WA99" s="151"/>
      <c r="WB99" s="151"/>
      <c r="WC99" s="343"/>
      <c r="WD99" s="343"/>
      <c r="WE99" s="151"/>
      <c r="WF99" s="151"/>
      <c r="WG99" s="151"/>
      <c r="WH99" s="343"/>
      <c r="WI99" s="343"/>
      <c r="WJ99" s="151"/>
      <c r="WK99" s="151"/>
      <c r="WL99" s="151"/>
      <c r="WM99" s="343"/>
      <c r="WN99" s="343"/>
      <c r="WO99" s="151"/>
      <c r="WP99" s="151"/>
      <c r="WQ99" s="151"/>
      <c r="WR99" s="343"/>
      <c r="WS99" s="343"/>
      <c r="WT99" s="151"/>
      <c r="WU99" s="151"/>
      <c r="WV99" s="151"/>
      <c r="WW99" s="343"/>
      <c r="WX99" s="343"/>
      <c r="WY99" s="151"/>
      <c r="WZ99" s="151"/>
      <c r="XA99" s="151"/>
      <c r="XB99" s="343"/>
      <c r="XC99" s="343"/>
      <c r="XD99" s="151"/>
      <c r="XE99" s="151"/>
      <c r="XF99" s="151"/>
      <c r="XG99" s="343"/>
      <c r="XH99" s="343"/>
      <c r="XI99" s="151"/>
      <c r="XJ99" s="151"/>
      <c r="XK99" s="151"/>
      <c r="XL99" s="343"/>
      <c r="XM99" s="343"/>
      <c r="XN99" s="151"/>
      <c r="XO99" s="151"/>
      <c r="XP99" s="151"/>
      <c r="XQ99" s="343"/>
      <c r="XR99" s="343"/>
      <c r="XS99" s="151"/>
      <c r="XT99" s="151"/>
      <c r="XU99" s="151"/>
      <c r="XV99" s="343"/>
      <c r="XW99" s="343"/>
      <c r="XX99" s="151"/>
      <c r="XY99" s="151"/>
      <c r="XZ99" s="151"/>
      <c r="YA99" s="343"/>
      <c r="YB99" s="343"/>
      <c r="YC99" s="151"/>
      <c r="YD99" s="151"/>
      <c r="YE99" s="151"/>
      <c r="YF99" s="343"/>
      <c r="YG99" s="343"/>
      <c r="YH99" s="151"/>
      <c r="YI99" s="151"/>
      <c r="YJ99" s="151"/>
      <c r="YK99" s="343"/>
      <c r="YL99" s="343"/>
      <c r="YM99" s="151"/>
      <c r="YN99" s="151"/>
      <c r="YO99" s="151"/>
      <c r="YP99" s="343"/>
      <c r="YQ99" s="343"/>
      <c r="YR99" s="151"/>
      <c r="YS99" s="151"/>
      <c r="YT99" s="151"/>
      <c r="YU99" s="343"/>
      <c r="YV99" s="343"/>
      <c r="YW99" s="151"/>
      <c r="YX99" s="151"/>
      <c r="YY99" s="151"/>
      <c r="YZ99" s="343"/>
      <c r="ZA99" s="343"/>
      <c r="ZB99" s="151"/>
      <c r="ZC99" s="151"/>
      <c r="ZD99" s="151"/>
      <c r="ZE99" s="343"/>
      <c r="ZF99" s="343"/>
      <c r="ZG99" s="151"/>
      <c r="ZH99" s="151"/>
      <c r="ZI99" s="151"/>
      <c r="ZJ99" s="343"/>
      <c r="ZK99" s="343"/>
      <c r="ZL99" s="151"/>
      <c r="ZM99" s="151"/>
      <c r="ZN99" s="151"/>
      <c r="ZO99" s="343"/>
      <c r="ZP99" s="343"/>
      <c r="ZQ99" s="151"/>
      <c r="ZR99" s="151"/>
      <c r="ZS99" s="151"/>
      <c r="ZT99" s="343"/>
      <c r="ZU99" s="343"/>
      <c r="ZV99" s="151"/>
      <c r="ZW99" s="151"/>
      <c r="ZX99" s="151"/>
      <c r="ZY99" s="343"/>
      <c r="ZZ99" s="343"/>
      <c r="AAA99" s="151"/>
      <c r="AAB99" s="151"/>
      <c r="AAC99" s="151"/>
      <c r="AAD99" s="343"/>
      <c r="AAE99" s="343"/>
      <c r="AAF99" s="151"/>
      <c r="AAG99" s="151"/>
      <c r="AAH99" s="151"/>
      <c r="AAI99" s="343"/>
      <c r="AAJ99" s="343"/>
      <c r="AAK99" s="151"/>
      <c r="AAL99" s="151"/>
      <c r="AAM99" s="151"/>
      <c r="AAN99" s="343"/>
      <c r="AAO99" s="343"/>
      <c r="AAP99" s="151"/>
      <c r="AAQ99" s="151"/>
      <c r="AAR99" s="151"/>
      <c r="AAS99" s="343"/>
      <c r="AAT99" s="343"/>
      <c r="AAU99" s="151"/>
      <c r="AAV99" s="151"/>
      <c r="AAW99" s="151"/>
      <c r="AAX99" s="343"/>
      <c r="AAY99" s="343"/>
      <c r="AAZ99" s="151"/>
      <c r="ABA99" s="151"/>
      <c r="ABB99" s="151"/>
      <c r="ABC99" s="343"/>
      <c r="ABD99" s="343"/>
      <c r="ABE99" s="151"/>
      <c r="ABF99" s="151"/>
      <c r="ABG99" s="151"/>
      <c r="ABH99" s="343"/>
      <c r="ABI99" s="343"/>
      <c r="ABJ99" s="151"/>
      <c r="ABK99" s="151"/>
      <c r="ABL99" s="151"/>
      <c r="ABM99" s="343"/>
      <c r="ABN99" s="343"/>
      <c r="ABO99" s="151"/>
      <c r="ABP99" s="151"/>
      <c r="ABQ99" s="151"/>
      <c r="ABR99" s="343"/>
      <c r="ABS99" s="343"/>
      <c r="ABT99" s="151"/>
      <c r="ABU99" s="151"/>
      <c r="ABV99" s="151"/>
      <c r="ABW99" s="343"/>
      <c r="ABX99" s="343"/>
      <c r="ABY99" s="151"/>
      <c r="ABZ99" s="151"/>
      <c r="ACA99" s="151"/>
      <c r="ACB99" s="343"/>
      <c r="ACC99" s="343"/>
      <c r="ACD99" s="151"/>
      <c r="ACE99" s="151"/>
      <c r="ACF99" s="151"/>
      <c r="ACG99" s="343"/>
      <c r="ACH99" s="343"/>
      <c r="ACI99" s="151"/>
      <c r="ACJ99" s="151"/>
      <c r="ACK99" s="151"/>
      <c r="ACL99" s="343"/>
      <c r="ACM99" s="343"/>
      <c r="ACN99" s="151"/>
      <c r="ACO99" s="151"/>
      <c r="ACP99" s="151"/>
      <c r="ACQ99" s="343"/>
      <c r="ACR99" s="343"/>
      <c r="ACS99" s="151"/>
      <c r="ACT99" s="151"/>
      <c r="ACU99" s="151"/>
      <c r="ACV99" s="343"/>
      <c r="ACW99" s="343"/>
      <c r="ACX99" s="151"/>
      <c r="ACY99" s="151"/>
      <c r="ACZ99" s="151"/>
      <c r="ADA99" s="343"/>
      <c r="ADB99" s="343"/>
      <c r="ADC99" s="151"/>
      <c r="ADD99" s="151"/>
      <c r="ADE99" s="151"/>
      <c r="ADF99" s="343"/>
      <c r="ADG99" s="343"/>
      <c r="ADH99" s="151"/>
      <c r="ADI99" s="151"/>
      <c r="ADJ99" s="151"/>
      <c r="ADK99" s="343"/>
      <c r="ADL99" s="343"/>
      <c r="ADM99" s="151"/>
      <c r="ADN99" s="151"/>
      <c r="ADO99" s="151"/>
      <c r="ADP99" s="343"/>
      <c r="ADQ99" s="343"/>
      <c r="ADR99" s="151"/>
      <c r="ADS99" s="151"/>
      <c r="ADT99" s="151"/>
      <c r="ADU99" s="343"/>
      <c r="ADV99" s="343"/>
      <c r="ADW99" s="151"/>
      <c r="ADX99" s="151"/>
      <c r="ADY99" s="151"/>
      <c r="ADZ99" s="343"/>
      <c r="AEA99" s="343"/>
      <c r="AEB99" s="151"/>
      <c r="AEC99" s="151"/>
      <c r="AED99" s="151"/>
      <c r="AEE99" s="343"/>
      <c r="AEF99" s="343"/>
      <c r="AEG99" s="151"/>
      <c r="AEH99" s="151"/>
      <c r="AEI99" s="151"/>
      <c r="AEJ99" s="343"/>
      <c r="AEK99" s="343"/>
      <c r="AEL99" s="151"/>
      <c r="AEM99" s="151"/>
      <c r="AEN99" s="151"/>
      <c r="AEO99" s="343"/>
      <c r="AEP99" s="343"/>
      <c r="AEQ99" s="151"/>
      <c r="AER99" s="151"/>
      <c r="AES99" s="151"/>
      <c r="AET99" s="343"/>
      <c r="AEU99" s="343"/>
      <c r="AEV99" s="151"/>
      <c r="AEW99" s="151"/>
      <c r="AEX99" s="151"/>
      <c r="AEY99" s="343"/>
      <c r="AEZ99" s="343"/>
      <c r="AFA99" s="151"/>
      <c r="AFB99" s="151"/>
      <c r="AFC99" s="151"/>
      <c r="AFD99" s="343"/>
      <c r="AFE99" s="343"/>
      <c r="AFF99" s="151"/>
      <c r="AFG99" s="151"/>
      <c r="AFH99" s="151"/>
      <c r="AFI99" s="343"/>
      <c r="AFJ99" s="343"/>
      <c r="AFK99" s="151"/>
      <c r="AFL99" s="151"/>
      <c r="AFM99" s="151"/>
      <c r="AFN99" s="343"/>
      <c r="AFO99" s="343"/>
      <c r="AFP99" s="151"/>
      <c r="AFQ99" s="151"/>
      <c r="AFR99" s="151"/>
      <c r="AFS99" s="343"/>
      <c r="AFT99" s="343"/>
      <c r="AFU99" s="151"/>
      <c r="AFV99" s="151"/>
      <c r="AFW99" s="151"/>
      <c r="AFX99" s="343"/>
      <c r="AFY99" s="343"/>
      <c r="AFZ99" s="151"/>
      <c r="AGA99" s="151"/>
      <c r="AGB99" s="151"/>
      <c r="AGC99" s="343"/>
      <c r="AGD99" s="343"/>
      <c r="AGE99" s="151"/>
      <c r="AGF99" s="151"/>
      <c r="AGG99" s="151"/>
      <c r="AGH99" s="343"/>
      <c r="AGI99" s="343"/>
      <c r="AGJ99" s="151"/>
      <c r="AGK99" s="151"/>
      <c r="AGL99" s="151"/>
      <c r="AGM99" s="343"/>
      <c r="AGN99" s="343"/>
      <c r="AGO99" s="151"/>
      <c r="AGP99" s="151"/>
      <c r="AGQ99" s="151"/>
      <c r="AGR99" s="343"/>
      <c r="AGS99" s="343"/>
      <c r="AGT99" s="151"/>
      <c r="AGU99" s="151"/>
      <c r="AGV99" s="151"/>
      <c r="AGW99" s="343"/>
      <c r="AGX99" s="343"/>
      <c r="AGY99" s="151"/>
      <c r="AGZ99" s="151"/>
      <c r="AHA99" s="151"/>
      <c r="AHB99" s="343"/>
      <c r="AHC99" s="343"/>
      <c r="AHD99" s="151"/>
      <c r="AHE99" s="151"/>
      <c r="AHF99" s="151"/>
      <c r="AHG99" s="343"/>
      <c r="AHH99" s="343"/>
      <c r="AHI99" s="151"/>
      <c r="AHJ99" s="151"/>
      <c r="AHK99" s="151"/>
      <c r="AHL99" s="343"/>
      <c r="AHM99" s="343"/>
      <c r="AHN99" s="151"/>
      <c r="AHO99" s="151"/>
      <c r="AHP99" s="151"/>
      <c r="AHQ99" s="343"/>
      <c r="AHR99" s="343"/>
      <c r="AHS99" s="151"/>
      <c r="AHT99" s="151"/>
      <c r="AHU99" s="151"/>
      <c r="AHV99" s="343"/>
      <c r="AHW99" s="343"/>
      <c r="AHX99" s="151"/>
      <c r="AHY99" s="151"/>
      <c r="AHZ99" s="151"/>
      <c r="AIA99" s="343"/>
      <c r="AIB99" s="343"/>
      <c r="AIC99" s="151"/>
      <c r="AID99" s="151"/>
      <c r="AIE99" s="151"/>
      <c r="AIF99" s="343"/>
      <c r="AIG99" s="343"/>
      <c r="AIH99" s="151"/>
      <c r="AII99" s="151"/>
      <c r="AIJ99" s="151"/>
      <c r="AIK99" s="343"/>
      <c r="AIL99" s="343"/>
      <c r="AIM99" s="151"/>
      <c r="AIN99" s="151"/>
      <c r="AIO99" s="151"/>
      <c r="AIP99" s="343"/>
      <c r="AIQ99" s="343"/>
      <c r="AIR99" s="151"/>
      <c r="AIS99" s="151"/>
      <c r="AIT99" s="151"/>
      <c r="AIU99" s="343"/>
      <c r="AIV99" s="343"/>
      <c r="AIW99" s="151"/>
      <c r="AIX99" s="151"/>
      <c r="AIY99" s="151"/>
      <c r="AIZ99" s="343"/>
      <c r="AJA99" s="343"/>
      <c r="AJB99" s="151"/>
      <c r="AJC99" s="151"/>
      <c r="AJD99" s="151"/>
      <c r="AJE99" s="343"/>
      <c r="AJF99" s="343"/>
      <c r="AJG99" s="151"/>
      <c r="AJH99" s="151"/>
      <c r="AJI99" s="151"/>
      <c r="AJJ99" s="343"/>
      <c r="AJK99" s="343"/>
      <c r="AJL99" s="151"/>
      <c r="AJM99" s="151"/>
      <c r="AJN99" s="151"/>
      <c r="AJO99" s="343"/>
      <c r="AJP99" s="343"/>
      <c r="AJQ99" s="151"/>
      <c r="AJR99" s="151"/>
      <c r="AJS99" s="151"/>
      <c r="AJT99" s="343"/>
      <c r="AJU99" s="343"/>
      <c r="AJV99" s="151"/>
      <c r="AJW99" s="151"/>
      <c r="AJX99" s="151"/>
      <c r="AJY99" s="343"/>
      <c r="AJZ99" s="343"/>
      <c r="AKA99" s="151"/>
      <c r="AKB99" s="151"/>
      <c r="AKC99" s="151"/>
      <c r="AKD99" s="343"/>
      <c r="AKE99" s="343"/>
      <c r="AKF99" s="151"/>
      <c r="AKG99" s="151"/>
      <c r="AKH99" s="151"/>
      <c r="AKI99" s="343"/>
      <c r="AKJ99" s="343"/>
      <c r="AKK99" s="151"/>
      <c r="AKL99" s="151"/>
      <c r="AKM99" s="151"/>
      <c r="AKN99" s="343"/>
      <c r="AKO99" s="343"/>
      <c r="AKP99" s="151"/>
      <c r="AKQ99" s="151"/>
      <c r="AKR99" s="151"/>
      <c r="AKS99" s="343"/>
      <c r="AKT99" s="343"/>
      <c r="AKU99" s="151"/>
      <c r="AKV99" s="151"/>
      <c r="AKW99" s="151"/>
      <c r="AKX99" s="343"/>
      <c r="AKY99" s="343"/>
      <c r="AKZ99" s="151"/>
      <c r="ALA99" s="151"/>
      <c r="ALB99" s="151"/>
      <c r="ALC99" s="343"/>
      <c r="ALD99" s="343"/>
      <c r="ALE99" s="151"/>
      <c r="ALF99" s="151"/>
      <c r="ALG99" s="151"/>
      <c r="ALH99" s="343"/>
      <c r="ALI99" s="343"/>
      <c r="ALJ99" s="151"/>
      <c r="ALK99" s="151"/>
      <c r="ALL99" s="151"/>
      <c r="ALM99" s="343"/>
      <c r="ALN99" s="343"/>
      <c r="ALO99" s="151"/>
      <c r="ALP99" s="151"/>
      <c r="ALQ99" s="151"/>
      <c r="ALR99" s="343"/>
      <c r="ALS99" s="343"/>
      <c r="ALT99" s="151"/>
      <c r="ALU99" s="151"/>
      <c r="ALV99" s="151"/>
      <c r="ALW99" s="343"/>
      <c r="ALX99" s="343"/>
      <c r="ALY99" s="151"/>
      <c r="ALZ99" s="151"/>
      <c r="AMA99" s="151"/>
      <c r="AMB99" s="343"/>
      <c r="AMC99" s="343"/>
      <c r="AMD99" s="151"/>
      <c r="AME99" s="151"/>
      <c r="AMF99" s="151"/>
      <c r="AMG99" s="343"/>
      <c r="AMH99" s="343"/>
      <c r="AMI99" s="151"/>
      <c r="AMJ99" s="151"/>
      <c r="AMK99" s="151"/>
      <c r="AML99" s="343"/>
      <c r="AMM99" s="343"/>
      <c r="AMN99" s="151"/>
      <c r="AMO99" s="151"/>
      <c r="AMP99" s="151"/>
      <c r="AMQ99" s="343"/>
      <c r="AMR99" s="343"/>
      <c r="AMS99" s="151"/>
      <c r="AMT99" s="151"/>
      <c r="AMU99" s="151"/>
      <c r="AMV99" s="343"/>
      <c r="AMW99" s="343"/>
      <c r="AMX99" s="151"/>
      <c r="AMY99" s="151"/>
      <c r="AMZ99" s="151"/>
      <c r="ANA99" s="343"/>
      <c r="ANB99" s="343"/>
      <c r="ANC99" s="151"/>
      <c r="AND99" s="151"/>
      <c r="ANE99" s="151"/>
      <c r="ANF99" s="343"/>
      <c r="ANG99" s="343"/>
      <c r="ANH99" s="151"/>
      <c r="ANI99" s="151"/>
      <c r="ANJ99" s="151"/>
      <c r="ANK99" s="343"/>
      <c r="ANL99" s="343"/>
      <c r="ANM99" s="151"/>
      <c r="ANN99" s="151"/>
      <c r="ANO99" s="151"/>
      <c r="ANP99" s="343"/>
      <c r="ANQ99" s="343"/>
      <c r="ANR99" s="151"/>
      <c r="ANS99" s="151"/>
      <c r="ANT99" s="151"/>
      <c r="ANU99" s="343"/>
      <c r="ANV99" s="343"/>
      <c r="ANW99" s="151"/>
      <c r="ANX99" s="151"/>
      <c r="ANY99" s="151"/>
      <c r="ANZ99" s="343"/>
      <c r="AOA99" s="343"/>
      <c r="AOB99" s="151"/>
      <c r="AOC99" s="151"/>
      <c r="AOD99" s="151"/>
      <c r="AOE99" s="343"/>
      <c r="AOF99" s="343"/>
      <c r="AOG99" s="151"/>
      <c r="AOH99" s="151"/>
      <c r="AOI99" s="151"/>
      <c r="AOJ99" s="343"/>
      <c r="AOK99" s="343"/>
      <c r="AOL99" s="151"/>
      <c r="AOM99" s="151"/>
      <c r="AON99" s="151"/>
      <c r="AOO99" s="343"/>
      <c r="AOP99" s="343"/>
      <c r="AOQ99" s="151"/>
      <c r="AOR99" s="151"/>
      <c r="AOS99" s="151"/>
      <c r="AOT99" s="343"/>
      <c r="AOU99" s="343"/>
      <c r="AOV99" s="151"/>
      <c r="AOW99" s="151"/>
      <c r="AOX99" s="151"/>
      <c r="AOY99" s="343"/>
      <c r="AOZ99" s="343"/>
      <c r="APA99" s="151"/>
      <c r="APB99" s="151"/>
      <c r="APC99" s="151"/>
      <c r="APD99" s="343"/>
      <c r="APE99" s="343"/>
      <c r="APF99" s="151"/>
      <c r="APG99" s="151"/>
      <c r="APH99" s="151"/>
      <c r="API99" s="343"/>
      <c r="APJ99" s="343"/>
      <c r="APK99" s="151"/>
      <c r="APL99" s="151"/>
      <c r="APM99" s="151"/>
      <c r="APN99" s="343"/>
      <c r="APO99" s="343"/>
      <c r="APP99" s="151"/>
      <c r="APQ99" s="151"/>
      <c r="APR99" s="151"/>
      <c r="APS99" s="343"/>
      <c r="APT99" s="343"/>
      <c r="APU99" s="151"/>
      <c r="APV99" s="151"/>
      <c r="APW99" s="151"/>
      <c r="APX99" s="343"/>
      <c r="APY99" s="343"/>
      <c r="APZ99" s="151"/>
      <c r="AQA99" s="151"/>
      <c r="AQB99" s="151"/>
      <c r="AQC99" s="343"/>
      <c r="AQD99" s="343"/>
      <c r="AQE99" s="151"/>
      <c r="AQF99" s="151"/>
      <c r="AQG99" s="151"/>
      <c r="AQH99" s="343"/>
      <c r="AQI99" s="343"/>
      <c r="AQJ99" s="151"/>
      <c r="AQK99" s="151"/>
      <c r="AQL99" s="151"/>
      <c r="AQM99" s="343"/>
      <c r="AQN99" s="343"/>
      <c r="AQO99" s="151"/>
      <c r="AQP99" s="151"/>
      <c r="AQQ99" s="151"/>
      <c r="AQR99" s="343"/>
      <c r="AQS99" s="343"/>
      <c r="AQT99" s="151"/>
      <c r="AQU99" s="151"/>
      <c r="AQV99" s="151"/>
      <c r="AQW99" s="343"/>
      <c r="AQX99" s="343"/>
      <c r="AQY99" s="151"/>
      <c r="AQZ99" s="151"/>
      <c r="ARA99" s="151"/>
      <c r="ARB99" s="343"/>
      <c r="ARC99" s="343"/>
      <c r="ARD99" s="151"/>
      <c r="ARE99" s="151"/>
      <c r="ARF99" s="151"/>
      <c r="ARG99" s="343"/>
      <c r="ARH99" s="343"/>
      <c r="ARI99" s="151"/>
      <c r="ARJ99" s="151"/>
      <c r="ARK99" s="151"/>
      <c r="ARL99" s="343"/>
      <c r="ARM99" s="343"/>
      <c r="ARN99" s="151"/>
      <c r="ARO99" s="151"/>
      <c r="ARP99" s="151"/>
      <c r="ARQ99" s="343"/>
      <c r="ARR99" s="343"/>
      <c r="ARS99" s="151"/>
      <c r="ART99" s="151"/>
      <c r="ARU99" s="151"/>
      <c r="ARV99" s="343"/>
      <c r="ARW99" s="343"/>
      <c r="ARX99" s="151"/>
      <c r="ARY99" s="151"/>
      <c r="ARZ99" s="151"/>
      <c r="ASA99" s="343"/>
      <c r="ASB99" s="343"/>
      <c r="ASC99" s="151"/>
      <c r="ASD99" s="151"/>
      <c r="ASE99" s="151"/>
      <c r="ASF99" s="343"/>
      <c r="ASG99" s="343"/>
      <c r="ASH99" s="151"/>
      <c r="ASI99" s="151"/>
      <c r="ASJ99" s="151"/>
      <c r="ASK99" s="343"/>
      <c r="ASL99" s="343"/>
      <c r="ASM99" s="151"/>
      <c r="ASN99" s="151"/>
      <c r="ASO99" s="151"/>
      <c r="ASP99" s="343"/>
      <c r="ASQ99" s="343"/>
      <c r="ASR99" s="151"/>
      <c r="ASS99" s="151"/>
      <c r="AST99" s="151"/>
      <c r="ASU99" s="343"/>
      <c r="ASV99" s="343"/>
      <c r="ASW99" s="151"/>
      <c r="ASX99" s="151"/>
      <c r="ASY99" s="151"/>
      <c r="ASZ99" s="343"/>
      <c r="ATA99" s="343"/>
      <c r="ATB99" s="151"/>
      <c r="ATC99" s="151"/>
      <c r="ATD99" s="151"/>
      <c r="ATE99" s="343"/>
      <c r="ATF99" s="343"/>
      <c r="ATG99" s="151"/>
      <c r="ATH99" s="151"/>
      <c r="ATI99" s="151"/>
      <c r="ATJ99" s="343"/>
      <c r="ATK99" s="343"/>
      <c r="ATL99" s="151"/>
      <c r="ATM99" s="151"/>
      <c r="ATN99" s="151"/>
      <c r="ATO99" s="343"/>
      <c r="ATP99" s="343"/>
      <c r="ATQ99" s="151"/>
      <c r="ATR99" s="151"/>
      <c r="ATS99" s="151"/>
      <c r="ATT99" s="343"/>
      <c r="ATU99" s="343"/>
      <c r="ATV99" s="151"/>
      <c r="ATW99" s="151"/>
      <c r="ATX99" s="151"/>
      <c r="ATY99" s="343"/>
      <c r="ATZ99" s="343"/>
      <c r="AUA99" s="151"/>
      <c r="AUB99" s="151"/>
      <c r="AUC99" s="151"/>
      <c r="AUD99" s="343"/>
      <c r="AUE99" s="343"/>
      <c r="AUF99" s="151"/>
      <c r="AUG99" s="151"/>
      <c r="AUH99" s="151"/>
      <c r="AUI99" s="343"/>
      <c r="AUJ99" s="343"/>
      <c r="AUK99" s="151"/>
      <c r="AUL99" s="151"/>
      <c r="AUM99" s="151"/>
      <c r="AUN99" s="343"/>
      <c r="AUO99" s="343"/>
      <c r="AUP99" s="151"/>
      <c r="AUQ99" s="151"/>
      <c r="AUR99" s="151"/>
      <c r="AUS99" s="343"/>
      <c r="AUT99" s="343"/>
      <c r="AUU99" s="151"/>
      <c r="AUV99" s="151"/>
      <c r="AUW99" s="151"/>
      <c r="AUX99" s="343"/>
      <c r="AUY99" s="343"/>
      <c r="AUZ99" s="151"/>
      <c r="AVA99" s="151"/>
      <c r="AVB99" s="151"/>
      <c r="AVC99" s="343"/>
      <c r="AVD99" s="343"/>
      <c r="AVE99" s="151"/>
      <c r="AVF99" s="151"/>
      <c r="AVG99" s="151"/>
      <c r="AVH99" s="343"/>
      <c r="AVI99" s="343"/>
      <c r="AVJ99" s="151"/>
      <c r="AVK99" s="151"/>
      <c r="AVL99" s="151"/>
      <c r="AVM99" s="343"/>
      <c r="AVN99" s="343"/>
      <c r="AVO99" s="151"/>
      <c r="AVP99" s="151"/>
      <c r="AVQ99" s="151"/>
      <c r="AVR99" s="343"/>
      <c r="AVS99" s="343"/>
      <c r="AVT99" s="151"/>
      <c r="AVU99" s="151"/>
      <c r="AVV99" s="151"/>
      <c r="AVW99" s="343"/>
      <c r="AVX99" s="343"/>
      <c r="AVY99" s="151"/>
      <c r="AVZ99" s="151"/>
      <c r="AWA99" s="151"/>
      <c r="AWB99" s="343"/>
      <c r="AWC99" s="343"/>
      <c r="AWD99" s="151"/>
      <c r="AWE99" s="151"/>
      <c r="AWF99" s="151"/>
      <c r="AWG99" s="343"/>
      <c r="AWH99" s="343"/>
      <c r="AWI99" s="151"/>
      <c r="AWJ99" s="151"/>
      <c r="AWK99" s="151"/>
      <c r="AWL99" s="343"/>
      <c r="AWM99" s="343"/>
      <c r="AWN99" s="151"/>
      <c r="AWO99" s="151"/>
      <c r="AWP99" s="151"/>
      <c r="AWQ99" s="343"/>
      <c r="AWR99" s="343"/>
      <c r="AWS99" s="151"/>
      <c r="AWT99" s="151"/>
      <c r="AWU99" s="151"/>
      <c r="AWV99" s="343"/>
      <c r="AWW99" s="343"/>
      <c r="AWX99" s="151"/>
      <c r="AWY99" s="151"/>
      <c r="AWZ99" s="151"/>
      <c r="AXA99" s="343"/>
      <c r="AXB99" s="343"/>
      <c r="AXC99" s="151"/>
      <c r="AXD99" s="151"/>
      <c r="AXE99" s="151"/>
      <c r="AXF99" s="343"/>
      <c r="AXG99" s="343"/>
      <c r="AXH99" s="151"/>
      <c r="AXI99" s="151"/>
      <c r="AXJ99" s="151"/>
      <c r="AXK99" s="343"/>
      <c r="AXL99" s="343"/>
      <c r="AXM99" s="151"/>
      <c r="AXN99" s="151"/>
      <c r="AXO99" s="151"/>
      <c r="AXP99" s="343"/>
      <c r="AXQ99" s="343"/>
      <c r="AXR99" s="151"/>
      <c r="AXS99" s="151"/>
      <c r="AXT99" s="151"/>
      <c r="AXU99" s="343"/>
      <c r="AXV99" s="343"/>
      <c r="AXW99" s="151"/>
      <c r="AXX99" s="151"/>
      <c r="AXY99" s="151"/>
      <c r="AXZ99" s="343"/>
      <c r="AYA99" s="343"/>
      <c r="AYB99" s="151"/>
      <c r="AYC99" s="151"/>
      <c r="AYD99" s="151"/>
      <c r="AYE99" s="343"/>
      <c r="AYF99" s="343"/>
      <c r="AYG99" s="151"/>
      <c r="AYH99" s="151"/>
      <c r="AYI99" s="151"/>
      <c r="AYJ99" s="343"/>
      <c r="AYK99" s="343"/>
      <c r="AYL99" s="151"/>
      <c r="AYM99" s="151"/>
      <c r="AYN99" s="151"/>
      <c r="AYO99" s="343"/>
      <c r="AYP99" s="343"/>
      <c r="AYQ99" s="151"/>
      <c r="AYR99" s="151"/>
      <c r="AYS99" s="151"/>
      <c r="AYT99" s="343"/>
      <c r="AYU99" s="343"/>
      <c r="AYV99" s="151"/>
      <c r="AYW99" s="151"/>
      <c r="AYX99" s="151"/>
      <c r="AYY99" s="343"/>
      <c r="AYZ99" s="343"/>
      <c r="AZA99" s="151"/>
      <c r="AZB99" s="151"/>
      <c r="AZC99" s="151"/>
      <c r="AZD99" s="343"/>
      <c r="AZE99" s="343"/>
      <c r="AZF99" s="151"/>
      <c r="AZG99" s="151"/>
      <c r="AZH99" s="151"/>
      <c r="AZI99" s="343"/>
      <c r="AZJ99" s="343"/>
      <c r="AZK99" s="151"/>
      <c r="AZL99" s="151"/>
      <c r="AZM99" s="151"/>
      <c r="AZN99" s="343"/>
      <c r="AZO99" s="343"/>
      <c r="AZP99" s="151"/>
      <c r="AZQ99" s="151"/>
      <c r="AZR99" s="151"/>
      <c r="AZS99" s="343"/>
      <c r="AZT99" s="343"/>
      <c r="AZU99" s="151"/>
      <c r="AZV99" s="151"/>
      <c r="AZW99" s="151"/>
      <c r="AZX99" s="343"/>
      <c r="AZY99" s="343"/>
      <c r="AZZ99" s="151"/>
      <c r="BAA99" s="151"/>
      <c r="BAB99" s="151"/>
      <c r="BAC99" s="343"/>
      <c r="BAD99" s="343"/>
      <c r="BAE99" s="151"/>
      <c r="BAF99" s="151"/>
      <c r="BAG99" s="151"/>
      <c r="BAH99" s="343"/>
      <c r="BAI99" s="343"/>
      <c r="BAJ99" s="151"/>
      <c r="BAK99" s="151"/>
      <c r="BAL99" s="151"/>
      <c r="BAM99" s="343"/>
      <c r="BAN99" s="343"/>
      <c r="BAO99" s="151"/>
      <c r="BAP99" s="151"/>
      <c r="BAQ99" s="151"/>
      <c r="BAR99" s="343"/>
      <c r="BAS99" s="343"/>
      <c r="BAT99" s="151"/>
      <c r="BAU99" s="151"/>
      <c r="BAV99" s="151"/>
      <c r="BAW99" s="343"/>
      <c r="BAX99" s="343"/>
      <c r="BAY99" s="151"/>
      <c r="BAZ99" s="151"/>
      <c r="BBA99" s="151"/>
      <c r="BBB99" s="343"/>
      <c r="BBC99" s="343"/>
      <c r="BBD99" s="151"/>
      <c r="BBE99" s="151"/>
      <c r="BBF99" s="151"/>
      <c r="BBG99" s="343"/>
      <c r="BBH99" s="343"/>
      <c r="BBI99" s="151"/>
      <c r="BBJ99" s="151"/>
      <c r="BBK99" s="151"/>
      <c r="BBL99" s="343"/>
      <c r="BBM99" s="343"/>
      <c r="BBN99" s="151"/>
      <c r="BBO99" s="151"/>
      <c r="BBP99" s="151"/>
      <c r="BBQ99" s="343"/>
      <c r="BBR99" s="343"/>
      <c r="BBS99" s="151"/>
      <c r="BBT99" s="151"/>
      <c r="BBU99" s="151"/>
      <c r="BBV99" s="343"/>
      <c r="BBW99" s="343"/>
      <c r="BBX99" s="151"/>
      <c r="BBY99" s="151"/>
      <c r="BBZ99" s="151"/>
      <c r="BCA99" s="343"/>
      <c r="BCB99" s="343"/>
      <c r="BCC99" s="151"/>
      <c r="BCD99" s="151"/>
      <c r="BCE99" s="151"/>
      <c r="BCF99" s="343"/>
      <c r="BCG99" s="343"/>
      <c r="BCH99" s="151"/>
      <c r="BCI99" s="151"/>
      <c r="BCJ99" s="151"/>
      <c r="BCK99" s="343"/>
      <c r="BCL99" s="343"/>
      <c r="BCM99" s="151"/>
      <c r="BCN99" s="151"/>
      <c r="BCO99" s="151"/>
      <c r="BCP99" s="343"/>
      <c r="BCQ99" s="343"/>
      <c r="BCR99" s="151"/>
      <c r="BCS99" s="151"/>
      <c r="BCT99" s="151"/>
      <c r="BCU99" s="343"/>
      <c r="BCV99" s="343"/>
      <c r="BCW99" s="151"/>
      <c r="BCX99" s="151"/>
      <c r="BCY99" s="151"/>
      <c r="BCZ99" s="343"/>
      <c r="BDA99" s="343"/>
      <c r="BDB99" s="151"/>
      <c r="BDC99" s="151"/>
      <c r="BDD99" s="151"/>
      <c r="BDE99" s="343"/>
      <c r="BDF99" s="343"/>
      <c r="BDG99" s="151"/>
      <c r="BDH99" s="151"/>
      <c r="BDI99" s="151"/>
      <c r="BDJ99" s="343"/>
      <c r="BDK99" s="343"/>
      <c r="BDL99" s="151"/>
      <c r="BDM99" s="151"/>
      <c r="BDN99" s="151"/>
      <c r="BDO99" s="343"/>
      <c r="BDP99" s="343"/>
      <c r="BDQ99" s="151"/>
      <c r="BDR99" s="151"/>
      <c r="BDS99" s="151"/>
      <c r="BDT99" s="343"/>
      <c r="BDU99" s="343"/>
      <c r="BDV99" s="151"/>
      <c r="BDW99" s="151"/>
      <c r="BDX99" s="151"/>
      <c r="BDY99" s="343"/>
      <c r="BDZ99" s="343"/>
      <c r="BEA99" s="151"/>
      <c r="BEB99" s="151"/>
      <c r="BEC99" s="151"/>
      <c r="BED99" s="343"/>
      <c r="BEE99" s="343"/>
      <c r="BEF99" s="151"/>
      <c r="BEG99" s="151"/>
      <c r="BEH99" s="151"/>
      <c r="BEI99" s="343"/>
      <c r="BEJ99" s="343"/>
      <c r="BEK99" s="151"/>
      <c r="BEL99" s="151"/>
      <c r="BEM99" s="151"/>
      <c r="BEN99" s="343"/>
      <c r="BEO99" s="343"/>
      <c r="BEP99" s="151"/>
      <c r="BEQ99" s="151"/>
      <c r="BER99" s="151"/>
      <c r="BES99" s="343"/>
      <c r="BET99" s="343"/>
      <c r="BEU99" s="151"/>
      <c r="BEV99" s="151"/>
      <c r="BEW99" s="151"/>
      <c r="BEX99" s="343"/>
      <c r="BEY99" s="343"/>
      <c r="BEZ99" s="151"/>
      <c r="BFA99" s="151"/>
      <c r="BFB99" s="151"/>
      <c r="BFC99" s="343"/>
      <c r="BFD99" s="343"/>
      <c r="BFE99" s="151"/>
      <c r="BFF99" s="151"/>
      <c r="BFG99" s="151"/>
      <c r="BFH99" s="343"/>
      <c r="BFI99" s="343"/>
      <c r="BFJ99" s="151"/>
      <c r="BFK99" s="151"/>
      <c r="BFL99" s="151"/>
      <c r="BFM99" s="343"/>
      <c r="BFN99" s="343"/>
      <c r="BFO99" s="151"/>
      <c r="BFP99" s="151"/>
      <c r="BFQ99" s="151"/>
      <c r="BFR99" s="343"/>
      <c r="BFS99" s="343"/>
      <c r="BFT99" s="151"/>
      <c r="BFU99" s="151"/>
      <c r="BFV99" s="151"/>
      <c r="BFW99" s="343"/>
      <c r="BFX99" s="343"/>
      <c r="BFY99" s="151"/>
      <c r="BFZ99" s="151"/>
      <c r="BGA99" s="151"/>
      <c r="BGB99" s="343"/>
      <c r="BGC99" s="343"/>
      <c r="BGD99" s="151"/>
      <c r="BGE99" s="151"/>
      <c r="BGF99" s="151"/>
      <c r="BGG99" s="343"/>
      <c r="BGH99" s="343"/>
      <c r="BGI99" s="151"/>
      <c r="BGJ99" s="151"/>
      <c r="BGK99" s="151"/>
      <c r="BGL99" s="343"/>
      <c r="BGM99" s="343"/>
      <c r="BGN99" s="151"/>
      <c r="BGO99" s="151"/>
      <c r="BGP99" s="151"/>
      <c r="BGQ99" s="343"/>
      <c r="BGR99" s="343"/>
      <c r="BGS99" s="151"/>
      <c r="BGT99" s="151"/>
      <c r="BGU99" s="151"/>
      <c r="BGV99" s="343"/>
      <c r="BGW99" s="343"/>
      <c r="BGX99" s="151"/>
      <c r="BGY99" s="151"/>
      <c r="BGZ99" s="151"/>
      <c r="BHA99" s="343"/>
      <c r="BHB99" s="343"/>
      <c r="BHC99" s="151"/>
      <c r="BHD99" s="151"/>
      <c r="BHE99" s="151"/>
      <c r="BHF99" s="343"/>
      <c r="BHG99" s="343"/>
      <c r="BHH99" s="151"/>
      <c r="BHI99" s="151"/>
      <c r="BHJ99" s="151"/>
      <c r="BHK99" s="343"/>
      <c r="BHL99" s="343"/>
      <c r="BHM99" s="151"/>
      <c r="BHN99" s="151"/>
      <c r="BHO99" s="151"/>
      <c r="BHP99" s="343"/>
      <c r="BHQ99" s="343"/>
      <c r="BHR99" s="151"/>
      <c r="BHS99" s="151"/>
      <c r="BHT99" s="151"/>
      <c r="BHU99" s="343"/>
      <c r="BHV99" s="343"/>
      <c r="BHW99" s="151"/>
      <c r="BHX99" s="151"/>
      <c r="BHY99" s="151"/>
      <c r="BHZ99" s="343"/>
      <c r="BIA99" s="343"/>
      <c r="BIB99" s="151"/>
      <c r="BIC99" s="151"/>
      <c r="BID99" s="151"/>
      <c r="BIE99" s="343"/>
      <c r="BIF99" s="343"/>
      <c r="BIG99" s="151"/>
      <c r="BIH99" s="151"/>
      <c r="BII99" s="151"/>
      <c r="BIJ99" s="343"/>
      <c r="BIK99" s="343"/>
      <c r="BIL99" s="151"/>
      <c r="BIM99" s="151"/>
      <c r="BIN99" s="151"/>
      <c r="BIO99" s="343"/>
      <c r="BIP99" s="343"/>
      <c r="BIQ99" s="151"/>
      <c r="BIR99" s="151"/>
      <c r="BIS99" s="151"/>
      <c r="BIT99" s="343"/>
      <c r="BIU99" s="343"/>
      <c r="BIV99" s="151"/>
      <c r="BIW99" s="151"/>
      <c r="BIX99" s="151"/>
      <c r="BIY99" s="343"/>
      <c r="BIZ99" s="343"/>
      <c r="BJA99" s="151"/>
      <c r="BJB99" s="151"/>
      <c r="BJC99" s="151"/>
      <c r="BJD99" s="343"/>
      <c r="BJE99" s="343"/>
      <c r="BJF99" s="151"/>
      <c r="BJG99" s="151"/>
      <c r="BJH99" s="151"/>
      <c r="BJI99" s="343"/>
      <c r="BJJ99" s="343"/>
      <c r="BJK99" s="151"/>
      <c r="BJL99" s="151"/>
      <c r="BJM99" s="151"/>
      <c r="BJN99" s="343"/>
      <c r="BJO99" s="343"/>
      <c r="BJP99" s="151"/>
      <c r="BJQ99" s="151"/>
      <c r="BJR99" s="151"/>
      <c r="BJS99" s="343"/>
      <c r="BJT99" s="343"/>
      <c r="BJU99" s="151"/>
      <c r="BJV99" s="151"/>
      <c r="BJW99" s="151"/>
      <c r="BJX99" s="343"/>
      <c r="BJY99" s="343"/>
      <c r="BJZ99" s="151"/>
      <c r="BKA99" s="151"/>
      <c r="BKB99" s="151"/>
      <c r="BKC99" s="343"/>
      <c r="BKD99" s="343"/>
      <c r="BKE99" s="151"/>
      <c r="BKF99" s="151"/>
      <c r="BKG99" s="151"/>
      <c r="BKH99" s="343"/>
      <c r="BKI99" s="343"/>
      <c r="BKJ99" s="151"/>
      <c r="BKK99" s="151"/>
      <c r="BKL99" s="151"/>
      <c r="BKM99" s="343"/>
      <c r="BKN99" s="343"/>
      <c r="BKO99" s="151"/>
      <c r="BKP99" s="151"/>
      <c r="BKQ99" s="151"/>
      <c r="BKR99" s="343"/>
      <c r="BKS99" s="343"/>
      <c r="BKT99" s="151"/>
      <c r="BKU99" s="151"/>
      <c r="BKV99" s="151"/>
      <c r="BKW99" s="343"/>
      <c r="BKX99" s="343"/>
      <c r="BKY99" s="151"/>
      <c r="BKZ99" s="151"/>
      <c r="BLA99" s="151"/>
      <c r="BLB99" s="343"/>
      <c r="BLC99" s="343"/>
      <c r="BLD99" s="151"/>
      <c r="BLE99" s="151"/>
      <c r="BLF99" s="151"/>
      <c r="BLG99" s="343"/>
      <c r="BLH99" s="343"/>
      <c r="BLI99" s="151"/>
      <c r="BLJ99" s="151"/>
      <c r="BLK99" s="151"/>
      <c r="BLL99" s="343"/>
      <c r="BLM99" s="343"/>
      <c r="BLN99" s="151"/>
      <c r="BLO99" s="151"/>
      <c r="BLP99" s="151"/>
      <c r="BLQ99" s="343"/>
      <c r="BLR99" s="343"/>
      <c r="BLS99" s="151"/>
      <c r="BLT99" s="151"/>
      <c r="BLU99" s="151"/>
      <c r="BLV99" s="343"/>
      <c r="BLW99" s="343"/>
      <c r="BLX99" s="151"/>
      <c r="BLY99" s="151"/>
      <c r="BLZ99" s="151"/>
      <c r="BMA99" s="343"/>
      <c r="BMB99" s="343"/>
      <c r="BMC99" s="151"/>
      <c r="BMD99" s="151"/>
      <c r="BME99" s="151"/>
      <c r="BMF99" s="343"/>
      <c r="BMG99" s="343"/>
      <c r="BMH99" s="151"/>
      <c r="BMI99" s="151"/>
      <c r="BMJ99" s="151"/>
      <c r="BMK99" s="343"/>
      <c r="BML99" s="343"/>
      <c r="BMM99" s="151"/>
      <c r="BMN99" s="151"/>
      <c r="BMO99" s="151"/>
      <c r="BMP99" s="343"/>
      <c r="BMQ99" s="343"/>
      <c r="BMR99" s="151"/>
      <c r="BMS99" s="151"/>
      <c r="BMT99" s="151"/>
      <c r="BMU99" s="343"/>
      <c r="BMV99" s="343"/>
      <c r="BMW99" s="151"/>
      <c r="BMX99" s="151"/>
      <c r="BMY99" s="151"/>
      <c r="BMZ99" s="343"/>
      <c r="BNA99" s="343"/>
      <c r="BNB99" s="151"/>
      <c r="BNC99" s="151"/>
      <c r="BND99" s="151"/>
      <c r="BNE99" s="343"/>
      <c r="BNF99" s="343"/>
      <c r="BNG99" s="151"/>
      <c r="BNH99" s="151"/>
      <c r="BNI99" s="151"/>
      <c r="BNJ99" s="343"/>
      <c r="BNK99" s="343"/>
      <c r="BNL99" s="151"/>
      <c r="BNM99" s="151"/>
      <c r="BNN99" s="151"/>
      <c r="BNO99" s="343"/>
      <c r="BNP99" s="343"/>
      <c r="BNQ99" s="151"/>
      <c r="BNR99" s="151"/>
      <c r="BNS99" s="151"/>
      <c r="BNT99" s="343"/>
      <c r="BNU99" s="343"/>
      <c r="BNV99" s="151"/>
      <c r="BNW99" s="151"/>
      <c r="BNX99" s="151"/>
      <c r="BNY99" s="343"/>
      <c r="BNZ99" s="343"/>
      <c r="BOA99" s="151"/>
      <c r="BOB99" s="151"/>
      <c r="BOC99" s="151"/>
      <c r="BOD99" s="343"/>
      <c r="BOE99" s="343"/>
      <c r="BOF99" s="151"/>
      <c r="BOG99" s="151"/>
      <c r="BOH99" s="151"/>
      <c r="BOI99" s="343"/>
      <c r="BOJ99" s="343"/>
      <c r="BOK99" s="151"/>
      <c r="BOL99" s="151"/>
      <c r="BOM99" s="151"/>
      <c r="BON99" s="343"/>
      <c r="BOO99" s="343"/>
      <c r="BOP99" s="151"/>
      <c r="BOQ99" s="151"/>
      <c r="BOR99" s="151"/>
      <c r="BOS99" s="343"/>
      <c r="BOT99" s="343"/>
      <c r="BOU99" s="151"/>
      <c r="BOV99" s="151"/>
      <c r="BOW99" s="151"/>
      <c r="BOX99" s="343"/>
      <c r="BOY99" s="343"/>
      <c r="BOZ99" s="151"/>
      <c r="BPA99" s="151"/>
      <c r="BPB99" s="151"/>
      <c r="BPC99" s="343"/>
      <c r="BPD99" s="343"/>
      <c r="BPE99" s="151"/>
      <c r="BPF99" s="151"/>
      <c r="BPG99" s="151"/>
      <c r="BPH99" s="343"/>
      <c r="BPI99" s="343"/>
      <c r="BPJ99" s="151"/>
      <c r="BPK99" s="151"/>
      <c r="BPL99" s="151"/>
      <c r="BPM99" s="343"/>
      <c r="BPN99" s="343"/>
      <c r="BPO99" s="151"/>
      <c r="BPP99" s="151"/>
      <c r="BPQ99" s="151"/>
      <c r="BPR99" s="343"/>
      <c r="BPS99" s="343"/>
      <c r="BPT99" s="151"/>
      <c r="BPU99" s="151"/>
      <c r="BPV99" s="151"/>
      <c r="BPW99" s="343"/>
      <c r="BPX99" s="343"/>
      <c r="BPY99" s="151"/>
      <c r="BPZ99" s="151"/>
      <c r="BQA99" s="151"/>
      <c r="BQB99" s="343"/>
      <c r="BQC99" s="343"/>
      <c r="BQD99" s="151"/>
      <c r="BQE99" s="151"/>
      <c r="BQF99" s="151"/>
      <c r="BQG99" s="343"/>
      <c r="BQH99" s="343"/>
      <c r="BQI99" s="151"/>
      <c r="BQJ99" s="151"/>
      <c r="BQK99" s="151"/>
      <c r="BQL99" s="343"/>
      <c r="BQM99" s="343"/>
      <c r="BQN99" s="151"/>
      <c r="BQO99" s="151"/>
      <c r="BQP99" s="151"/>
      <c r="BQQ99" s="343"/>
      <c r="BQR99" s="343"/>
      <c r="BQS99" s="151"/>
      <c r="BQT99" s="151"/>
      <c r="BQU99" s="151"/>
      <c r="BQV99" s="343"/>
      <c r="BQW99" s="343"/>
      <c r="BQX99" s="151"/>
      <c r="BQY99" s="151"/>
      <c r="BQZ99" s="151"/>
      <c r="BRA99" s="343"/>
      <c r="BRB99" s="343"/>
      <c r="BRC99" s="151"/>
      <c r="BRD99" s="151"/>
      <c r="BRE99" s="151"/>
      <c r="BRF99" s="343"/>
      <c r="BRG99" s="343"/>
      <c r="BRH99" s="151"/>
      <c r="BRI99" s="151"/>
      <c r="BRJ99" s="151"/>
      <c r="BRK99" s="343"/>
      <c r="BRL99" s="343"/>
      <c r="BRM99" s="151"/>
      <c r="BRN99" s="151"/>
      <c r="BRO99" s="151"/>
      <c r="BRP99" s="343"/>
      <c r="BRQ99" s="343"/>
      <c r="BRR99" s="151"/>
      <c r="BRS99" s="151"/>
      <c r="BRT99" s="151"/>
      <c r="BRU99" s="343"/>
      <c r="BRV99" s="343"/>
      <c r="BRW99" s="151"/>
      <c r="BRX99" s="151"/>
      <c r="BRY99" s="151"/>
      <c r="BRZ99" s="343"/>
      <c r="BSA99" s="343"/>
      <c r="BSB99" s="151"/>
      <c r="BSC99" s="151"/>
      <c r="BSD99" s="151"/>
      <c r="BSE99" s="343"/>
      <c r="BSF99" s="343"/>
      <c r="BSG99" s="151"/>
      <c r="BSH99" s="151"/>
      <c r="BSI99" s="151"/>
      <c r="BSJ99" s="343"/>
      <c r="BSK99" s="343"/>
      <c r="BSL99" s="151"/>
      <c r="BSM99" s="151"/>
      <c r="BSN99" s="151"/>
      <c r="BSO99" s="343"/>
      <c r="BSP99" s="343"/>
      <c r="BSQ99" s="151"/>
      <c r="BSR99" s="151"/>
      <c r="BSS99" s="151"/>
      <c r="BST99" s="343"/>
      <c r="BSU99" s="343"/>
      <c r="BSV99" s="151"/>
      <c r="BSW99" s="151"/>
      <c r="BSX99" s="151"/>
      <c r="BSY99" s="343"/>
      <c r="BSZ99" s="343"/>
      <c r="BTA99" s="151"/>
      <c r="BTB99" s="151"/>
      <c r="BTC99" s="151"/>
      <c r="BTD99" s="343"/>
      <c r="BTE99" s="343"/>
      <c r="BTF99" s="151"/>
      <c r="BTG99" s="151"/>
      <c r="BTH99" s="151"/>
      <c r="BTI99" s="343"/>
      <c r="BTJ99" s="343"/>
      <c r="BTK99" s="151"/>
      <c r="BTL99" s="151"/>
      <c r="BTM99" s="151"/>
      <c r="BTN99" s="343"/>
      <c r="BTO99" s="343"/>
      <c r="BTP99" s="151"/>
      <c r="BTQ99" s="151"/>
      <c r="BTR99" s="151"/>
      <c r="BTS99" s="343"/>
      <c r="BTT99" s="343"/>
      <c r="BTU99" s="151"/>
      <c r="BTV99" s="151"/>
      <c r="BTW99" s="151"/>
      <c r="BTX99" s="343"/>
      <c r="BTY99" s="343"/>
      <c r="BTZ99" s="151"/>
      <c r="BUA99" s="151"/>
      <c r="BUB99" s="151"/>
      <c r="BUC99" s="343"/>
      <c r="BUD99" s="343"/>
      <c r="BUE99" s="151"/>
      <c r="BUF99" s="151"/>
      <c r="BUG99" s="151"/>
      <c r="BUH99" s="343"/>
      <c r="BUI99" s="343"/>
      <c r="BUJ99" s="151"/>
      <c r="BUK99" s="151"/>
      <c r="BUL99" s="151"/>
      <c r="BUM99" s="343"/>
      <c r="BUN99" s="343"/>
      <c r="BUO99" s="151"/>
      <c r="BUP99" s="151"/>
      <c r="BUQ99" s="151"/>
      <c r="BUR99" s="343"/>
      <c r="BUS99" s="343"/>
      <c r="BUT99" s="151"/>
      <c r="BUU99" s="151"/>
      <c r="BUV99" s="151"/>
      <c r="BUW99" s="343"/>
      <c r="BUX99" s="343"/>
      <c r="BUY99" s="151"/>
      <c r="BUZ99" s="151"/>
      <c r="BVA99" s="151"/>
      <c r="BVB99" s="343"/>
      <c r="BVC99" s="343"/>
      <c r="BVD99" s="151"/>
      <c r="BVE99" s="151"/>
      <c r="BVF99" s="151"/>
      <c r="BVG99" s="343"/>
      <c r="BVH99" s="343"/>
      <c r="BVI99" s="151"/>
      <c r="BVJ99" s="151"/>
      <c r="BVK99" s="151"/>
      <c r="BVL99" s="343"/>
      <c r="BVM99" s="343"/>
      <c r="BVN99" s="151"/>
      <c r="BVO99" s="151"/>
      <c r="BVP99" s="151"/>
      <c r="BVQ99" s="343"/>
      <c r="BVR99" s="343"/>
      <c r="BVS99" s="151"/>
      <c r="BVT99" s="151"/>
      <c r="BVU99" s="151"/>
      <c r="BVV99" s="343"/>
      <c r="BVW99" s="343"/>
      <c r="BVX99" s="151"/>
      <c r="BVY99" s="151"/>
      <c r="BVZ99" s="151"/>
      <c r="BWA99" s="343"/>
      <c r="BWB99" s="343"/>
      <c r="BWC99" s="151"/>
      <c r="BWD99" s="151"/>
      <c r="BWE99" s="151"/>
      <c r="BWF99" s="343"/>
      <c r="BWG99" s="343"/>
      <c r="BWH99" s="151"/>
      <c r="BWI99" s="151"/>
      <c r="BWJ99" s="151"/>
      <c r="BWK99" s="343"/>
      <c r="BWL99" s="343"/>
      <c r="BWM99" s="151"/>
      <c r="BWN99" s="151"/>
      <c r="BWO99" s="151"/>
      <c r="BWP99" s="343"/>
      <c r="BWQ99" s="343"/>
      <c r="BWR99" s="151"/>
      <c r="BWS99" s="151"/>
      <c r="BWT99" s="151"/>
      <c r="BWU99" s="343"/>
      <c r="BWV99" s="343"/>
      <c r="BWW99" s="151"/>
      <c r="BWX99" s="151"/>
      <c r="BWY99" s="151"/>
      <c r="BWZ99" s="343"/>
      <c r="BXA99" s="343"/>
      <c r="BXB99" s="151"/>
      <c r="BXC99" s="151"/>
      <c r="BXD99" s="151"/>
      <c r="BXE99" s="343"/>
      <c r="BXF99" s="343"/>
      <c r="BXG99" s="151"/>
      <c r="BXH99" s="151"/>
      <c r="BXI99" s="151"/>
      <c r="BXJ99" s="343"/>
      <c r="BXK99" s="343"/>
      <c r="BXL99" s="151"/>
      <c r="BXM99" s="151"/>
      <c r="BXN99" s="151"/>
      <c r="BXO99" s="343"/>
      <c r="BXP99" s="343"/>
      <c r="BXQ99" s="151"/>
      <c r="BXR99" s="151"/>
      <c r="BXS99" s="151"/>
      <c r="BXT99" s="343"/>
      <c r="BXU99" s="343"/>
      <c r="BXV99" s="151"/>
      <c r="BXW99" s="151"/>
      <c r="BXX99" s="151"/>
      <c r="BXY99" s="343"/>
      <c r="BXZ99" s="343"/>
      <c r="BYA99" s="151"/>
      <c r="BYB99" s="151"/>
      <c r="BYC99" s="151"/>
      <c r="BYD99" s="343"/>
      <c r="BYE99" s="343"/>
      <c r="BYF99" s="151"/>
      <c r="BYG99" s="151"/>
      <c r="BYH99" s="151"/>
      <c r="BYI99" s="343"/>
      <c r="BYJ99" s="343"/>
      <c r="BYK99" s="151"/>
      <c r="BYL99" s="151"/>
      <c r="BYM99" s="151"/>
      <c r="BYN99" s="343"/>
      <c r="BYO99" s="343"/>
      <c r="BYP99" s="151"/>
      <c r="BYQ99" s="151"/>
      <c r="BYR99" s="151"/>
      <c r="BYS99" s="343"/>
      <c r="BYT99" s="343"/>
      <c r="BYU99" s="151"/>
      <c r="BYV99" s="151"/>
      <c r="BYW99" s="151"/>
      <c r="BYX99" s="343"/>
      <c r="BYY99" s="343"/>
      <c r="BYZ99" s="151"/>
      <c r="BZA99" s="151"/>
      <c r="BZB99" s="151"/>
      <c r="BZC99" s="343"/>
      <c r="BZD99" s="343"/>
      <c r="BZE99" s="151"/>
      <c r="BZF99" s="151"/>
      <c r="BZG99" s="151"/>
      <c r="BZH99" s="343"/>
      <c r="BZI99" s="343"/>
      <c r="BZJ99" s="151"/>
      <c r="BZK99" s="151"/>
      <c r="BZL99" s="151"/>
      <c r="BZM99" s="343"/>
      <c r="BZN99" s="343"/>
      <c r="BZO99" s="151"/>
      <c r="BZP99" s="151"/>
      <c r="BZQ99" s="151"/>
      <c r="BZR99" s="343"/>
      <c r="BZS99" s="343"/>
      <c r="BZT99" s="151"/>
      <c r="BZU99" s="151"/>
      <c r="BZV99" s="151"/>
      <c r="BZW99" s="343"/>
      <c r="BZX99" s="343"/>
      <c r="BZY99" s="151"/>
      <c r="BZZ99" s="151"/>
      <c r="CAA99" s="151"/>
      <c r="CAB99" s="343"/>
      <c r="CAC99" s="343"/>
      <c r="CAD99" s="151"/>
      <c r="CAE99" s="151"/>
      <c r="CAF99" s="151"/>
      <c r="CAG99" s="343"/>
      <c r="CAH99" s="343"/>
      <c r="CAI99" s="151"/>
      <c r="CAJ99" s="151"/>
      <c r="CAK99" s="151"/>
      <c r="CAL99" s="343"/>
      <c r="CAM99" s="343"/>
      <c r="CAN99" s="151"/>
      <c r="CAO99" s="151"/>
      <c r="CAP99" s="151"/>
      <c r="CAQ99" s="343"/>
      <c r="CAR99" s="343"/>
      <c r="CAS99" s="151"/>
      <c r="CAT99" s="151"/>
      <c r="CAU99" s="151"/>
      <c r="CAV99" s="343"/>
      <c r="CAW99" s="343"/>
      <c r="CAX99" s="151"/>
      <c r="CAY99" s="151"/>
      <c r="CAZ99" s="151"/>
      <c r="CBA99" s="343"/>
      <c r="CBB99" s="343"/>
      <c r="CBC99" s="151"/>
      <c r="CBD99" s="151"/>
      <c r="CBE99" s="151"/>
      <c r="CBF99" s="343"/>
      <c r="CBG99" s="343"/>
      <c r="CBH99" s="151"/>
      <c r="CBI99" s="151"/>
      <c r="CBJ99" s="151"/>
      <c r="CBK99" s="343"/>
      <c r="CBL99" s="343"/>
      <c r="CBM99" s="151"/>
      <c r="CBN99" s="151"/>
      <c r="CBO99" s="151"/>
      <c r="CBP99" s="343"/>
      <c r="CBQ99" s="343"/>
      <c r="CBR99" s="151"/>
      <c r="CBS99" s="151"/>
      <c r="CBT99" s="151"/>
      <c r="CBU99" s="343"/>
      <c r="CBV99" s="343"/>
      <c r="CBW99" s="151"/>
      <c r="CBX99" s="151"/>
      <c r="CBY99" s="151"/>
      <c r="CBZ99" s="343"/>
      <c r="CCA99" s="343"/>
      <c r="CCB99" s="151"/>
      <c r="CCC99" s="151"/>
      <c r="CCD99" s="151"/>
      <c r="CCE99" s="343"/>
      <c r="CCF99" s="343"/>
      <c r="CCG99" s="151"/>
      <c r="CCH99" s="151"/>
      <c r="CCI99" s="151"/>
      <c r="CCJ99" s="343"/>
      <c r="CCK99" s="343"/>
      <c r="CCL99" s="151"/>
      <c r="CCM99" s="151"/>
      <c r="CCN99" s="151"/>
      <c r="CCO99" s="343"/>
      <c r="CCP99" s="343"/>
      <c r="CCQ99" s="151"/>
      <c r="CCR99" s="151"/>
      <c r="CCS99" s="151"/>
      <c r="CCT99" s="343"/>
      <c r="CCU99" s="343"/>
      <c r="CCV99" s="151"/>
      <c r="CCW99" s="151"/>
      <c r="CCX99" s="151"/>
      <c r="CCY99" s="343"/>
      <c r="CCZ99" s="343"/>
      <c r="CDA99" s="151"/>
      <c r="CDB99" s="151"/>
      <c r="CDC99" s="151"/>
      <c r="CDD99" s="343"/>
      <c r="CDE99" s="343"/>
      <c r="CDF99" s="151"/>
      <c r="CDG99" s="151"/>
      <c r="CDH99" s="151"/>
      <c r="CDI99" s="343"/>
      <c r="CDJ99" s="343"/>
      <c r="CDK99" s="151"/>
      <c r="CDL99" s="151"/>
      <c r="CDM99" s="151"/>
      <c r="CDN99" s="343"/>
      <c r="CDO99" s="343"/>
      <c r="CDP99" s="151"/>
      <c r="CDQ99" s="151"/>
      <c r="CDR99" s="151"/>
      <c r="CDS99" s="343"/>
      <c r="CDT99" s="343"/>
      <c r="CDU99" s="151"/>
      <c r="CDV99" s="151"/>
      <c r="CDW99" s="151"/>
      <c r="CDX99" s="343"/>
      <c r="CDY99" s="343"/>
      <c r="CDZ99" s="151"/>
      <c r="CEA99" s="151"/>
      <c r="CEB99" s="151"/>
      <c r="CEC99" s="343"/>
      <c r="CED99" s="343"/>
      <c r="CEE99" s="151"/>
      <c r="CEF99" s="151"/>
      <c r="CEG99" s="151"/>
      <c r="CEH99" s="343"/>
      <c r="CEI99" s="343"/>
      <c r="CEJ99" s="151"/>
      <c r="CEK99" s="151"/>
      <c r="CEL99" s="151"/>
      <c r="CEM99" s="343"/>
      <c r="CEN99" s="343"/>
      <c r="CEO99" s="151"/>
      <c r="CEP99" s="151"/>
      <c r="CEQ99" s="151"/>
      <c r="CER99" s="343"/>
      <c r="CES99" s="343"/>
      <c r="CET99" s="151"/>
      <c r="CEU99" s="151"/>
      <c r="CEV99" s="151"/>
      <c r="CEW99" s="343"/>
      <c r="CEX99" s="343"/>
      <c r="CEY99" s="151"/>
      <c r="CEZ99" s="151"/>
      <c r="CFA99" s="151"/>
      <c r="CFB99" s="343"/>
      <c r="CFC99" s="343"/>
      <c r="CFD99" s="151"/>
      <c r="CFE99" s="151"/>
      <c r="CFF99" s="151"/>
      <c r="CFG99" s="343"/>
      <c r="CFH99" s="343"/>
      <c r="CFI99" s="151"/>
      <c r="CFJ99" s="151"/>
      <c r="CFK99" s="151"/>
      <c r="CFL99" s="343"/>
      <c r="CFM99" s="343"/>
      <c r="CFN99" s="151"/>
      <c r="CFO99" s="151"/>
      <c r="CFP99" s="151"/>
      <c r="CFQ99" s="343"/>
      <c r="CFR99" s="343"/>
      <c r="CFS99" s="151"/>
      <c r="CFT99" s="151"/>
      <c r="CFU99" s="151"/>
      <c r="CFV99" s="343"/>
      <c r="CFW99" s="343"/>
      <c r="CFX99" s="151"/>
      <c r="CFY99" s="151"/>
      <c r="CFZ99" s="151"/>
      <c r="CGA99" s="343"/>
      <c r="CGB99" s="343"/>
      <c r="CGC99" s="151"/>
      <c r="CGD99" s="151"/>
      <c r="CGE99" s="151"/>
      <c r="CGF99" s="343"/>
      <c r="CGG99" s="343"/>
      <c r="CGH99" s="151"/>
      <c r="CGI99" s="151"/>
      <c r="CGJ99" s="151"/>
      <c r="CGK99" s="343"/>
      <c r="CGL99" s="343"/>
      <c r="CGM99" s="151"/>
      <c r="CGN99" s="151"/>
      <c r="CGO99" s="151"/>
      <c r="CGP99" s="343"/>
      <c r="CGQ99" s="343"/>
      <c r="CGR99" s="151"/>
      <c r="CGS99" s="151"/>
      <c r="CGT99" s="151"/>
      <c r="CGU99" s="343"/>
      <c r="CGV99" s="343"/>
      <c r="CGW99" s="151"/>
      <c r="CGX99" s="151"/>
      <c r="CGY99" s="151"/>
      <c r="CGZ99" s="343"/>
      <c r="CHA99" s="343"/>
      <c r="CHB99" s="151"/>
      <c r="CHC99" s="151"/>
      <c r="CHD99" s="151"/>
      <c r="CHE99" s="343"/>
      <c r="CHF99" s="343"/>
      <c r="CHG99" s="151"/>
      <c r="CHH99" s="151"/>
      <c r="CHI99" s="151"/>
      <c r="CHJ99" s="343"/>
      <c r="CHK99" s="343"/>
      <c r="CHL99" s="151"/>
      <c r="CHM99" s="151"/>
      <c r="CHN99" s="151"/>
      <c r="CHO99" s="343"/>
      <c r="CHP99" s="343"/>
      <c r="CHQ99" s="151"/>
      <c r="CHR99" s="151"/>
      <c r="CHS99" s="151"/>
      <c r="CHT99" s="343"/>
      <c r="CHU99" s="343"/>
      <c r="CHV99" s="151"/>
      <c r="CHW99" s="151"/>
      <c r="CHX99" s="151"/>
      <c r="CHY99" s="343"/>
      <c r="CHZ99" s="343"/>
      <c r="CIA99" s="151"/>
      <c r="CIB99" s="151"/>
      <c r="CIC99" s="151"/>
      <c r="CID99" s="343"/>
      <c r="CIE99" s="343"/>
      <c r="CIF99" s="151"/>
      <c r="CIG99" s="151"/>
      <c r="CIH99" s="151"/>
      <c r="CII99" s="343"/>
      <c r="CIJ99" s="343"/>
      <c r="CIK99" s="151"/>
      <c r="CIL99" s="151"/>
      <c r="CIM99" s="151"/>
      <c r="CIN99" s="343"/>
      <c r="CIO99" s="343"/>
      <c r="CIP99" s="151"/>
      <c r="CIQ99" s="151"/>
      <c r="CIR99" s="151"/>
      <c r="CIS99" s="343"/>
      <c r="CIT99" s="343"/>
      <c r="CIU99" s="151"/>
      <c r="CIV99" s="151"/>
      <c r="CIW99" s="151"/>
      <c r="CIX99" s="343"/>
      <c r="CIY99" s="343"/>
      <c r="CIZ99" s="151"/>
      <c r="CJA99" s="151"/>
      <c r="CJB99" s="151"/>
      <c r="CJC99" s="343"/>
      <c r="CJD99" s="343"/>
      <c r="CJE99" s="151"/>
      <c r="CJF99" s="151"/>
      <c r="CJG99" s="151"/>
      <c r="CJH99" s="343"/>
      <c r="CJI99" s="343"/>
      <c r="CJJ99" s="151"/>
      <c r="CJK99" s="151"/>
      <c r="CJL99" s="151"/>
      <c r="CJM99" s="343"/>
      <c r="CJN99" s="343"/>
      <c r="CJO99" s="151"/>
      <c r="CJP99" s="151"/>
      <c r="CJQ99" s="151"/>
      <c r="CJR99" s="343"/>
      <c r="CJS99" s="343"/>
      <c r="CJT99" s="151"/>
      <c r="CJU99" s="151"/>
      <c r="CJV99" s="151"/>
      <c r="CJW99" s="343"/>
      <c r="CJX99" s="343"/>
      <c r="CJY99" s="151"/>
      <c r="CJZ99" s="151"/>
      <c r="CKA99" s="151"/>
      <c r="CKB99" s="343"/>
      <c r="CKC99" s="343"/>
      <c r="CKD99" s="151"/>
      <c r="CKE99" s="151"/>
      <c r="CKF99" s="151"/>
      <c r="CKG99" s="343"/>
      <c r="CKH99" s="343"/>
      <c r="CKI99" s="151"/>
      <c r="CKJ99" s="151"/>
      <c r="CKK99" s="151"/>
      <c r="CKL99" s="343"/>
      <c r="CKM99" s="343"/>
      <c r="CKN99" s="151"/>
      <c r="CKO99" s="151"/>
      <c r="CKP99" s="151"/>
      <c r="CKQ99" s="343"/>
      <c r="CKR99" s="343"/>
      <c r="CKS99" s="151"/>
      <c r="CKT99" s="151"/>
      <c r="CKU99" s="151"/>
      <c r="CKV99" s="343"/>
      <c r="CKW99" s="343"/>
      <c r="CKX99" s="151"/>
      <c r="CKY99" s="151"/>
      <c r="CKZ99" s="151"/>
      <c r="CLA99" s="343"/>
      <c r="CLB99" s="343"/>
      <c r="CLC99" s="151"/>
      <c r="CLD99" s="151"/>
      <c r="CLE99" s="151"/>
      <c r="CLF99" s="343"/>
      <c r="CLG99" s="343"/>
      <c r="CLH99" s="151"/>
      <c r="CLI99" s="151"/>
      <c r="CLJ99" s="151"/>
      <c r="CLK99" s="343"/>
      <c r="CLL99" s="343"/>
      <c r="CLM99" s="151"/>
      <c r="CLN99" s="151"/>
      <c r="CLO99" s="151"/>
      <c r="CLP99" s="343"/>
      <c r="CLQ99" s="343"/>
      <c r="CLR99" s="151"/>
      <c r="CLS99" s="151"/>
      <c r="CLT99" s="151"/>
      <c r="CLU99" s="343"/>
      <c r="CLV99" s="343"/>
      <c r="CLW99" s="151"/>
      <c r="CLX99" s="151"/>
      <c r="CLY99" s="151"/>
      <c r="CLZ99" s="343"/>
      <c r="CMA99" s="343"/>
      <c r="CMB99" s="151"/>
      <c r="CMC99" s="151"/>
      <c r="CMD99" s="151"/>
      <c r="CME99" s="343"/>
      <c r="CMF99" s="343"/>
      <c r="CMG99" s="151"/>
      <c r="CMH99" s="151"/>
      <c r="CMI99" s="151"/>
      <c r="CMJ99" s="343"/>
      <c r="CMK99" s="343"/>
      <c r="CML99" s="151"/>
      <c r="CMM99" s="151"/>
      <c r="CMN99" s="151"/>
      <c r="CMO99" s="343"/>
      <c r="CMP99" s="343"/>
      <c r="CMQ99" s="151"/>
      <c r="CMR99" s="151"/>
      <c r="CMS99" s="151"/>
      <c r="CMT99" s="343"/>
      <c r="CMU99" s="343"/>
      <c r="CMV99" s="151"/>
      <c r="CMW99" s="151"/>
      <c r="CMX99" s="151"/>
      <c r="CMY99" s="343"/>
      <c r="CMZ99" s="343"/>
      <c r="CNA99" s="151"/>
      <c r="CNB99" s="151"/>
      <c r="CNC99" s="151"/>
      <c r="CND99" s="343"/>
      <c r="CNE99" s="343"/>
      <c r="CNF99" s="151"/>
      <c r="CNG99" s="151"/>
      <c r="CNH99" s="151"/>
      <c r="CNI99" s="343"/>
      <c r="CNJ99" s="343"/>
      <c r="CNK99" s="151"/>
      <c r="CNL99" s="151"/>
      <c r="CNM99" s="151"/>
      <c r="CNN99" s="343"/>
      <c r="CNO99" s="343"/>
      <c r="CNP99" s="151"/>
      <c r="CNQ99" s="151"/>
      <c r="CNR99" s="151"/>
      <c r="CNS99" s="343"/>
      <c r="CNT99" s="343"/>
      <c r="CNU99" s="151"/>
      <c r="CNV99" s="151"/>
      <c r="CNW99" s="151"/>
      <c r="CNX99" s="343"/>
      <c r="CNY99" s="343"/>
      <c r="CNZ99" s="151"/>
      <c r="COA99" s="151"/>
      <c r="COB99" s="151"/>
      <c r="COC99" s="343"/>
      <c r="COD99" s="343"/>
      <c r="COE99" s="151"/>
      <c r="COF99" s="151"/>
      <c r="COG99" s="151"/>
      <c r="COH99" s="343"/>
      <c r="COI99" s="343"/>
      <c r="COJ99" s="151"/>
      <c r="COK99" s="151"/>
      <c r="COL99" s="151"/>
      <c r="COM99" s="343"/>
      <c r="CON99" s="343"/>
      <c r="COO99" s="151"/>
      <c r="COP99" s="151"/>
      <c r="COQ99" s="151"/>
      <c r="COR99" s="343"/>
      <c r="COS99" s="343"/>
      <c r="COT99" s="151"/>
      <c r="COU99" s="151"/>
      <c r="COV99" s="151"/>
      <c r="COW99" s="343"/>
      <c r="COX99" s="343"/>
      <c r="COY99" s="151"/>
      <c r="COZ99" s="151"/>
      <c r="CPA99" s="151"/>
      <c r="CPB99" s="343"/>
      <c r="CPC99" s="343"/>
      <c r="CPD99" s="151"/>
      <c r="CPE99" s="151"/>
      <c r="CPF99" s="151"/>
      <c r="CPG99" s="343"/>
      <c r="CPH99" s="343"/>
      <c r="CPI99" s="151"/>
      <c r="CPJ99" s="151"/>
      <c r="CPK99" s="151"/>
      <c r="CPL99" s="343"/>
      <c r="CPM99" s="343"/>
      <c r="CPN99" s="151"/>
      <c r="CPO99" s="151"/>
      <c r="CPP99" s="151"/>
      <c r="CPQ99" s="343"/>
      <c r="CPR99" s="343"/>
      <c r="CPS99" s="151"/>
      <c r="CPT99" s="151"/>
      <c r="CPU99" s="151"/>
      <c r="CPV99" s="343"/>
      <c r="CPW99" s="343"/>
      <c r="CPX99" s="151"/>
      <c r="CPY99" s="151"/>
      <c r="CPZ99" s="151"/>
      <c r="CQA99" s="343"/>
      <c r="CQB99" s="343"/>
      <c r="CQC99" s="151"/>
      <c r="CQD99" s="151"/>
      <c r="CQE99" s="151"/>
      <c r="CQF99" s="343"/>
      <c r="CQG99" s="343"/>
      <c r="CQH99" s="151"/>
      <c r="CQI99" s="151"/>
      <c r="CQJ99" s="151"/>
      <c r="CQK99" s="343"/>
      <c r="CQL99" s="343"/>
      <c r="CQM99" s="151"/>
      <c r="CQN99" s="151"/>
      <c r="CQO99" s="151"/>
      <c r="CQP99" s="343"/>
      <c r="CQQ99" s="343"/>
      <c r="CQR99" s="151"/>
      <c r="CQS99" s="151"/>
      <c r="CQT99" s="151"/>
      <c r="CQU99" s="343"/>
      <c r="CQV99" s="343"/>
      <c r="CQW99" s="151"/>
      <c r="CQX99" s="151"/>
      <c r="CQY99" s="151"/>
      <c r="CQZ99" s="343"/>
      <c r="CRA99" s="343"/>
      <c r="CRB99" s="151"/>
      <c r="CRC99" s="151"/>
      <c r="CRD99" s="151"/>
      <c r="CRE99" s="343"/>
      <c r="CRF99" s="343"/>
      <c r="CRG99" s="151"/>
      <c r="CRH99" s="151"/>
      <c r="CRI99" s="151"/>
      <c r="CRJ99" s="343"/>
      <c r="CRK99" s="343"/>
      <c r="CRL99" s="151"/>
      <c r="CRM99" s="151"/>
      <c r="CRN99" s="151"/>
      <c r="CRO99" s="343"/>
      <c r="CRP99" s="343"/>
      <c r="CRQ99" s="151"/>
      <c r="CRR99" s="151"/>
      <c r="CRS99" s="151"/>
      <c r="CRT99" s="343"/>
      <c r="CRU99" s="343"/>
      <c r="CRV99" s="151"/>
      <c r="CRW99" s="151"/>
      <c r="CRX99" s="151"/>
      <c r="CRY99" s="343"/>
      <c r="CRZ99" s="343"/>
      <c r="CSA99" s="151"/>
      <c r="CSB99" s="151"/>
      <c r="CSC99" s="151"/>
      <c r="CSD99" s="343"/>
      <c r="CSE99" s="343"/>
      <c r="CSF99" s="151"/>
      <c r="CSG99" s="151"/>
      <c r="CSH99" s="151"/>
      <c r="CSI99" s="343"/>
      <c r="CSJ99" s="343"/>
      <c r="CSK99" s="151"/>
      <c r="CSL99" s="151"/>
      <c r="CSM99" s="151"/>
      <c r="CSN99" s="343"/>
      <c r="CSO99" s="343"/>
      <c r="CSP99" s="151"/>
      <c r="CSQ99" s="151"/>
      <c r="CSR99" s="151"/>
      <c r="CSS99" s="343"/>
      <c r="CST99" s="343"/>
      <c r="CSU99" s="151"/>
      <c r="CSV99" s="151"/>
      <c r="CSW99" s="151"/>
      <c r="CSX99" s="343"/>
      <c r="CSY99" s="343"/>
      <c r="CSZ99" s="151"/>
      <c r="CTA99" s="151"/>
      <c r="CTB99" s="151"/>
      <c r="CTC99" s="343"/>
      <c r="CTD99" s="343"/>
      <c r="CTE99" s="151"/>
      <c r="CTF99" s="151"/>
      <c r="CTG99" s="151"/>
      <c r="CTH99" s="343"/>
      <c r="CTI99" s="343"/>
      <c r="CTJ99" s="151"/>
      <c r="CTK99" s="151"/>
      <c r="CTL99" s="151"/>
      <c r="CTM99" s="343"/>
      <c r="CTN99" s="343"/>
      <c r="CTO99" s="151"/>
      <c r="CTP99" s="151"/>
      <c r="CTQ99" s="151"/>
      <c r="CTR99" s="343"/>
      <c r="CTS99" s="343"/>
      <c r="CTT99" s="151"/>
      <c r="CTU99" s="151"/>
      <c r="CTV99" s="151"/>
      <c r="CTW99" s="343"/>
      <c r="CTX99" s="343"/>
      <c r="CTY99" s="151"/>
      <c r="CTZ99" s="151"/>
      <c r="CUA99" s="151"/>
      <c r="CUB99" s="343"/>
      <c r="CUC99" s="343"/>
      <c r="CUD99" s="151"/>
      <c r="CUE99" s="151"/>
      <c r="CUF99" s="151"/>
      <c r="CUG99" s="343"/>
      <c r="CUH99" s="343"/>
      <c r="CUI99" s="151"/>
      <c r="CUJ99" s="151"/>
      <c r="CUK99" s="151"/>
      <c r="CUL99" s="343"/>
      <c r="CUM99" s="343"/>
      <c r="CUN99" s="151"/>
      <c r="CUO99" s="151"/>
      <c r="CUP99" s="151"/>
      <c r="CUQ99" s="343"/>
      <c r="CUR99" s="343"/>
      <c r="CUS99" s="151"/>
      <c r="CUT99" s="151"/>
      <c r="CUU99" s="151"/>
      <c r="CUV99" s="343"/>
      <c r="CUW99" s="343"/>
      <c r="CUX99" s="151"/>
      <c r="CUY99" s="151"/>
      <c r="CUZ99" s="151"/>
      <c r="CVA99" s="343"/>
      <c r="CVB99" s="343"/>
      <c r="CVC99" s="151"/>
      <c r="CVD99" s="151"/>
      <c r="CVE99" s="151"/>
      <c r="CVF99" s="343"/>
      <c r="CVG99" s="343"/>
      <c r="CVH99" s="151"/>
      <c r="CVI99" s="151"/>
      <c r="CVJ99" s="151"/>
      <c r="CVK99" s="343"/>
      <c r="CVL99" s="343"/>
      <c r="CVM99" s="151"/>
      <c r="CVN99" s="151"/>
      <c r="CVO99" s="151"/>
      <c r="CVP99" s="343"/>
      <c r="CVQ99" s="343"/>
      <c r="CVR99" s="151"/>
      <c r="CVS99" s="151"/>
      <c r="CVT99" s="151"/>
      <c r="CVU99" s="343"/>
      <c r="CVV99" s="343"/>
      <c r="CVW99" s="151"/>
      <c r="CVX99" s="151"/>
      <c r="CVY99" s="151"/>
      <c r="CVZ99" s="343"/>
      <c r="CWA99" s="343"/>
      <c r="CWB99" s="151"/>
      <c r="CWC99" s="151"/>
      <c r="CWD99" s="151"/>
      <c r="CWE99" s="343"/>
      <c r="CWF99" s="343"/>
      <c r="CWG99" s="151"/>
      <c r="CWH99" s="151"/>
      <c r="CWI99" s="151"/>
      <c r="CWJ99" s="343"/>
      <c r="CWK99" s="343"/>
      <c r="CWL99" s="151"/>
      <c r="CWM99" s="151"/>
      <c r="CWN99" s="151"/>
      <c r="CWO99" s="343"/>
      <c r="CWP99" s="343"/>
      <c r="CWQ99" s="151"/>
      <c r="CWR99" s="151"/>
      <c r="CWS99" s="151"/>
      <c r="CWT99" s="343"/>
      <c r="CWU99" s="343"/>
      <c r="CWV99" s="151"/>
      <c r="CWW99" s="151"/>
      <c r="CWX99" s="151"/>
      <c r="CWY99" s="343"/>
      <c r="CWZ99" s="343"/>
      <c r="CXA99" s="151"/>
      <c r="CXB99" s="151"/>
      <c r="CXC99" s="151"/>
      <c r="CXD99" s="343"/>
      <c r="CXE99" s="343"/>
      <c r="CXF99" s="151"/>
      <c r="CXG99" s="151"/>
      <c r="CXH99" s="151"/>
      <c r="CXI99" s="343"/>
      <c r="CXJ99" s="343"/>
      <c r="CXK99" s="151"/>
      <c r="CXL99" s="151"/>
      <c r="CXM99" s="151"/>
      <c r="CXN99" s="343"/>
      <c r="CXO99" s="343"/>
      <c r="CXP99" s="151"/>
      <c r="CXQ99" s="151"/>
      <c r="CXR99" s="151"/>
      <c r="CXS99" s="343"/>
      <c r="CXT99" s="343"/>
      <c r="CXU99" s="151"/>
      <c r="CXV99" s="151"/>
      <c r="CXW99" s="151"/>
      <c r="CXX99" s="343"/>
      <c r="CXY99" s="343"/>
      <c r="CXZ99" s="151"/>
      <c r="CYA99" s="151"/>
      <c r="CYB99" s="151"/>
      <c r="CYC99" s="343"/>
      <c r="CYD99" s="343"/>
      <c r="CYE99" s="151"/>
      <c r="CYF99" s="151"/>
      <c r="CYG99" s="151"/>
      <c r="CYH99" s="343"/>
      <c r="CYI99" s="343"/>
      <c r="CYJ99" s="151"/>
      <c r="CYK99" s="151"/>
      <c r="CYL99" s="151"/>
      <c r="CYM99" s="343"/>
      <c r="CYN99" s="343"/>
      <c r="CYO99" s="151"/>
      <c r="CYP99" s="151"/>
      <c r="CYQ99" s="151"/>
      <c r="CYR99" s="343"/>
      <c r="CYS99" s="343"/>
      <c r="CYT99" s="151"/>
      <c r="CYU99" s="151"/>
      <c r="CYV99" s="151"/>
      <c r="CYW99" s="343"/>
      <c r="CYX99" s="343"/>
      <c r="CYY99" s="151"/>
      <c r="CYZ99" s="151"/>
      <c r="CZA99" s="151"/>
      <c r="CZB99" s="343"/>
      <c r="CZC99" s="343"/>
      <c r="CZD99" s="151"/>
      <c r="CZE99" s="151"/>
      <c r="CZF99" s="151"/>
      <c r="CZG99" s="343"/>
      <c r="CZH99" s="343"/>
      <c r="CZI99" s="151"/>
      <c r="CZJ99" s="151"/>
      <c r="CZK99" s="151"/>
      <c r="CZL99" s="343"/>
      <c r="CZM99" s="343"/>
      <c r="CZN99" s="151"/>
      <c r="CZO99" s="151"/>
      <c r="CZP99" s="151"/>
      <c r="CZQ99" s="343"/>
      <c r="CZR99" s="343"/>
      <c r="CZS99" s="151"/>
      <c r="CZT99" s="151"/>
      <c r="CZU99" s="151"/>
      <c r="CZV99" s="343"/>
      <c r="CZW99" s="343"/>
      <c r="CZX99" s="151"/>
      <c r="CZY99" s="151"/>
      <c r="CZZ99" s="151"/>
      <c r="DAA99" s="343"/>
      <c r="DAB99" s="343"/>
      <c r="DAC99" s="151"/>
      <c r="DAD99" s="151"/>
      <c r="DAE99" s="151"/>
      <c r="DAF99" s="343"/>
      <c r="DAG99" s="343"/>
      <c r="DAH99" s="151"/>
      <c r="DAI99" s="151"/>
      <c r="DAJ99" s="151"/>
      <c r="DAK99" s="343"/>
      <c r="DAL99" s="343"/>
      <c r="DAM99" s="151"/>
      <c r="DAN99" s="151"/>
      <c r="DAO99" s="151"/>
      <c r="DAP99" s="343"/>
      <c r="DAQ99" s="343"/>
      <c r="DAR99" s="151"/>
      <c r="DAS99" s="151"/>
      <c r="DAT99" s="151"/>
      <c r="DAU99" s="343"/>
      <c r="DAV99" s="343"/>
      <c r="DAW99" s="151"/>
      <c r="DAX99" s="151"/>
      <c r="DAY99" s="151"/>
      <c r="DAZ99" s="343"/>
      <c r="DBA99" s="343"/>
      <c r="DBB99" s="151"/>
      <c r="DBC99" s="151"/>
      <c r="DBD99" s="151"/>
      <c r="DBE99" s="343"/>
      <c r="DBF99" s="343"/>
      <c r="DBG99" s="151"/>
      <c r="DBH99" s="151"/>
      <c r="DBI99" s="151"/>
      <c r="DBJ99" s="343"/>
      <c r="DBK99" s="343"/>
      <c r="DBL99" s="151"/>
      <c r="DBM99" s="151"/>
      <c r="DBN99" s="151"/>
      <c r="DBO99" s="343"/>
      <c r="DBP99" s="343"/>
      <c r="DBQ99" s="151"/>
      <c r="DBR99" s="151"/>
      <c r="DBS99" s="151"/>
      <c r="DBT99" s="343"/>
      <c r="DBU99" s="343"/>
      <c r="DBV99" s="151"/>
      <c r="DBW99" s="151"/>
      <c r="DBX99" s="151"/>
      <c r="DBY99" s="343"/>
      <c r="DBZ99" s="343"/>
      <c r="DCA99" s="151"/>
      <c r="DCB99" s="151"/>
      <c r="DCC99" s="151"/>
      <c r="DCD99" s="343"/>
      <c r="DCE99" s="343"/>
      <c r="DCF99" s="151"/>
      <c r="DCG99" s="151"/>
      <c r="DCH99" s="151"/>
      <c r="DCI99" s="343"/>
      <c r="DCJ99" s="343"/>
      <c r="DCK99" s="151"/>
      <c r="DCL99" s="151"/>
      <c r="DCM99" s="151"/>
      <c r="DCN99" s="343"/>
      <c r="DCO99" s="343"/>
      <c r="DCP99" s="151"/>
      <c r="DCQ99" s="151"/>
      <c r="DCR99" s="151"/>
      <c r="DCS99" s="343"/>
      <c r="DCT99" s="343"/>
      <c r="DCU99" s="151"/>
      <c r="DCV99" s="151"/>
      <c r="DCW99" s="151"/>
      <c r="DCX99" s="343"/>
      <c r="DCY99" s="343"/>
      <c r="DCZ99" s="151"/>
      <c r="DDA99" s="151"/>
      <c r="DDB99" s="151"/>
      <c r="DDC99" s="343"/>
      <c r="DDD99" s="343"/>
      <c r="DDE99" s="151"/>
      <c r="DDF99" s="151"/>
      <c r="DDG99" s="151"/>
      <c r="DDH99" s="343"/>
      <c r="DDI99" s="343"/>
      <c r="DDJ99" s="151"/>
      <c r="DDK99" s="151"/>
      <c r="DDL99" s="151"/>
      <c r="DDM99" s="343"/>
      <c r="DDN99" s="343"/>
      <c r="DDO99" s="151"/>
      <c r="DDP99" s="151"/>
      <c r="DDQ99" s="151"/>
      <c r="DDR99" s="343"/>
      <c r="DDS99" s="343"/>
      <c r="DDT99" s="151"/>
      <c r="DDU99" s="151"/>
      <c r="DDV99" s="151"/>
      <c r="DDW99" s="343"/>
      <c r="DDX99" s="343"/>
      <c r="DDY99" s="151"/>
      <c r="DDZ99" s="151"/>
      <c r="DEA99" s="151"/>
      <c r="DEB99" s="343"/>
      <c r="DEC99" s="343"/>
      <c r="DED99" s="151"/>
      <c r="DEE99" s="151"/>
      <c r="DEF99" s="151"/>
      <c r="DEG99" s="343"/>
      <c r="DEH99" s="343"/>
      <c r="DEI99" s="151"/>
      <c r="DEJ99" s="151"/>
      <c r="DEK99" s="151"/>
      <c r="DEL99" s="343"/>
      <c r="DEM99" s="343"/>
      <c r="DEN99" s="151"/>
      <c r="DEO99" s="151"/>
      <c r="DEP99" s="151"/>
      <c r="DEQ99" s="343"/>
      <c r="DER99" s="343"/>
      <c r="DES99" s="151"/>
      <c r="DET99" s="151"/>
      <c r="DEU99" s="151"/>
      <c r="DEV99" s="343"/>
      <c r="DEW99" s="343"/>
      <c r="DEX99" s="151"/>
      <c r="DEY99" s="151"/>
      <c r="DEZ99" s="151"/>
      <c r="DFA99" s="343"/>
      <c r="DFB99" s="343"/>
      <c r="DFC99" s="151"/>
      <c r="DFD99" s="151"/>
      <c r="DFE99" s="151"/>
      <c r="DFF99" s="343"/>
      <c r="DFG99" s="343"/>
      <c r="DFH99" s="151"/>
      <c r="DFI99" s="151"/>
      <c r="DFJ99" s="151"/>
      <c r="DFK99" s="343"/>
      <c r="DFL99" s="343"/>
      <c r="DFM99" s="151"/>
      <c r="DFN99" s="151"/>
      <c r="DFO99" s="151"/>
      <c r="DFP99" s="343"/>
      <c r="DFQ99" s="343"/>
      <c r="DFR99" s="151"/>
      <c r="DFS99" s="151"/>
      <c r="DFT99" s="151"/>
      <c r="DFU99" s="343"/>
      <c r="DFV99" s="343"/>
      <c r="DFW99" s="151"/>
      <c r="DFX99" s="151"/>
      <c r="DFY99" s="151"/>
      <c r="DFZ99" s="343"/>
      <c r="DGA99" s="343"/>
      <c r="DGB99" s="151"/>
      <c r="DGC99" s="151"/>
      <c r="DGD99" s="151"/>
      <c r="DGE99" s="343"/>
      <c r="DGF99" s="343"/>
      <c r="DGG99" s="151"/>
      <c r="DGH99" s="151"/>
      <c r="DGI99" s="151"/>
      <c r="DGJ99" s="343"/>
      <c r="DGK99" s="343"/>
      <c r="DGL99" s="151"/>
      <c r="DGM99" s="151"/>
      <c r="DGN99" s="151"/>
      <c r="DGO99" s="343"/>
      <c r="DGP99" s="343"/>
      <c r="DGQ99" s="151"/>
      <c r="DGR99" s="151"/>
      <c r="DGS99" s="151"/>
      <c r="DGT99" s="343"/>
      <c r="DGU99" s="343"/>
      <c r="DGV99" s="151"/>
      <c r="DGW99" s="151"/>
      <c r="DGX99" s="151"/>
      <c r="DGY99" s="343"/>
      <c r="DGZ99" s="343"/>
      <c r="DHA99" s="151"/>
      <c r="DHB99" s="151"/>
      <c r="DHC99" s="151"/>
      <c r="DHD99" s="343"/>
      <c r="DHE99" s="343"/>
      <c r="DHF99" s="151"/>
      <c r="DHG99" s="151"/>
      <c r="DHH99" s="151"/>
      <c r="DHI99" s="343"/>
      <c r="DHJ99" s="343"/>
      <c r="DHK99" s="151"/>
      <c r="DHL99" s="151"/>
      <c r="DHM99" s="151"/>
      <c r="DHN99" s="343"/>
      <c r="DHO99" s="343"/>
      <c r="DHP99" s="151"/>
      <c r="DHQ99" s="151"/>
      <c r="DHR99" s="151"/>
      <c r="DHS99" s="343"/>
      <c r="DHT99" s="343"/>
      <c r="DHU99" s="151"/>
      <c r="DHV99" s="151"/>
      <c r="DHW99" s="151"/>
      <c r="DHX99" s="343"/>
      <c r="DHY99" s="343"/>
      <c r="DHZ99" s="151"/>
      <c r="DIA99" s="151"/>
      <c r="DIB99" s="151"/>
      <c r="DIC99" s="343"/>
      <c r="DID99" s="343"/>
      <c r="DIE99" s="151"/>
      <c r="DIF99" s="151"/>
      <c r="DIG99" s="151"/>
      <c r="DIH99" s="343"/>
      <c r="DII99" s="343"/>
      <c r="DIJ99" s="151"/>
      <c r="DIK99" s="151"/>
      <c r="DIL99" s="151"/>
      <c r="DIM99" s="343"/>
      <c r="DIN99" s="343"/>
      <c r="DIO99" s="151"/>
      <c r="DIP99" s="151"/>
      <c r="DIQ99" s="151"/>
      <c r="DIR99" s="343"/>
      <c r="DIS99" s="343"/>
      <c r="DIT99" s="151"/>
      <c r="DIU99" s="151"/>
      <c r="DIV99" s="151"/>
      <c r="DIW99" s="343"/>
      <c r="DIX99" s="343"/>
      <c r="DIY99" s="151"/>
      <c r="DIZ99" s="151"/>
      <c r="DJA99" s="151"/>
      <c r="DJB99" s="343"/>
      <c r="DJC99" s="343"/>
      <c r="DJD99" s="151"/>
      <c r="DJE99" s="151"/>
      <c r="DJF99" s="151"/>
      <c r="DJG99" s="343"/>
      <c r="DJH99" s="343"/>
      <c r="DJI99" s="151"/>
      <c r="DJJ99" s="151"/>
      <c r="DJK99" s="151"/>
      <c r="DJL99" s="343"/>
      <c r="DJM99" s="343"/>
      <c r="DJN99" s="151"/>
      <c r="DJO99" s="151"/>
      <c r="DJP99" s="151"/>
      <c r="DJQ99" s="343"/>
      <c r="DJR99" s="343"/>
      <c r="DJS99" s="151"/>
      <c r="DJT99" s="151"/>
      <c r="DJU99" s="151"/>
      <c r="DJV99" s="343"/>
      <c r="DJW99" s="343"/>
      <c r="DJX99" s="151"/>
      <c r="DJY99" s="151"/>
      <c r="DJZ99" s="151"/>
      <c r="DKA99" s="343"/>
      <c r="DKB99" s="343"/>
      <c r="DKC99" s="151"/>
      <c r="DKD99" s="151"/>
      <c r="DKE99" s="151"/>
      <c r="DKF99" s="343"/>
      <c r="DKG99" s="343"/>
      <c r="DKH99" s="151"/>
      <c r="DKI99" s="151"/>
      <c r="DKJ99" s="151"/>
      <c r="DKK99" s="343"/>
      <c r="DKL99" s="343"/>
      <c r="DKM99" s="151"/>
      <c r="DKN99" s="151"/>
      <c r="DKO99" s="151"/>
      <c r="DKP99" s="343"/>
      <c r="DKQ99" s="343"/>
      <c r="DKR99" s="151"/>
      <c r="DKS99" s="151"/>
      <c r="DKT99" s="151"/>
      <c r="DKU99" s="343"/>
      <c r="DKV99" s="343"/>
      <c r="DKW99" s="151"/>
      <c r="DKX99" s="151"/>
      <c r="DKY99" s="151"/>
      <c r="DKZ99" s="343"/>
      <c r="DLA99" s="343"/>
      <c r="DLB99" s="151"/>
      <c r="DLC99" s="151"/>
      <c r="DLD99" s="151"/>
      <c r="DLE99" s="343"/>
      <c r="DLF99" s="343"/>
      <c r="DLG99" s="151"/>
      <c r="DLH99" s="151"/>
      <c r="DLI99" s="151"/>
      <c r="DLJ99" s="343"/>
      <c r="DLK99" s="343"/>
      <c r="DLL99" s="151"/>
      <c r="DLM99" s="151"/>
      <c r="DLN99" s="151"/>
      <c r="DLO99" s="343"/>
      <c r="DLP99" s="343"/>
      <c r="DLQ99" s="151"/>
      <c r="DLR99" s="151"/>
      <c r="DLS99" s="151"/>
      <c r="DLT99" s="343"/>
      <c r="DLU99" s="343"/>
      <c r="DLV99" s="151"/>
      <c r="DLW99" s="151"/>
      <c r="DLX99" s="151"/>
      <c r="DLY99" s="343"/>
      <c r="DLZ99" s="343"/>
      <c r="DMA99" s="151"/>
      <c r="DMB99" s="151"/>
      <c r="DMC99" s="151"/>
      <c r="DMD99" s="343"/>
      <c r="DME99" s="343"/>
      <c r="DMF99" s="151"/>
      <c r="DMG99" s="151"/>
      <c r="DMH99" s="151"/>
      <c r="DMI99" s="343"/>
      <c r="DMJ99" s="343"/>
      <c r="DMK99" s="151"/>
      <c r="DML99" s="151"/>
      <c r="DMM99" s="151"/>
      <c r="DMN99" s="343"/>
      <c r="DMO99" s="343"/>
      <c r="DMP99" s="151"/>
      <c r="DMQ99" s="151"/>
      <c r="DMR99" s="151"/>
      <c r="DMS99" s="343"/>
      <c r="DMT99" s="343"/>
      <c r="DMU99" s="151"/>
      <c r="DMV99" s="151"/>
      <c r="DMW99" s="151"/>
      <c r="DMX99" s="343"/>
      <c r="DMY99" s="343"/>
      <c r="DMZ99" s="151"/>
      <c r="DNA99" s="151"/>
      <c r="DNB99" s="151"/>
      <c r="DNC99" s="343"/>
      <c r="DND99" s="343"/>
      <c r="DNE99" s="151"/>
      <c r="DNF99" s="151"/>
      <c r="DNG99" s="151"/>
      <c r="DNH99" s="343"/>
      <c r="DNI99" s="343"/>
      <c r="DNJ99" s="151"/>
      <c r="DNK99" s="151"/>
      <c r="DNL99" s="151"/>
      <c r="DNM99" s="343"/>
      <c r="DNN99" s="343"/>
      <c r="DNO99" s="151"/>
      <c r="DNP99" s="151"/>
      <c r="DNQ99" s="151"/>
      <c r="DNR99" s="343"/>
      <c r="DNS99" s="343"/>
      <c r="DNT99" s="151"/>
      <c r="DNU99" s="151"/>
      <c r="DNV99" s="151"/>
      <c r="DNW99" s="343"/>
      <c r="DNX99" s="343"/>
      <c r="DNY99" s="151"/>
      <c r="DNZ99" s="151"/>
      <c r="DOA99" s="151"/>
      <c r="DOB99" s="343"/>
      <c r="DOC99" s="343"/>
      <c r="DOD99" s="151"/>
      <c r="DOE99" s="151"/>
      <c r="DOF99" s="151"/>
      <c r="DOG99" s="343"/>
      <c r="DOH99" s="343"/>
      <c r="DOI99" s="151"/>
      <c r="DOJ99" s="151"/>
      <c r="DOK99" s="151"/>
      <c r="DOL99" s="343"/>
      <c r="DOM99" s="343"/>
      <c r="DON99" s="151"/>
      <c r="DOO99" s="151"/>
      <c r="DOP99" s="151"/>
      <c r="DOQ99" s="343"/>
      <c r="DOR99" s="343"/>
      <c r="DOS99" s="151"/>
      <c r="DOT99" s="151"/>
      <c r="DOU99" s="151"/>
      <c r="DOV99" s="343"/>
      <c r="DOW99" s="343"/>
      <c r="DOX99" s="151"/>
      <c r="DOY99" s="151"/>
      <c r="DOZ99" s="151"/>
      <c r="DPA99" s="343"/>
      <c r="DPB99" s="343"/>
      <c r="DPC99" s="151"/>
      <c r="DPD99" s="151"/>
      <c r="DPE99" s="151"/>
      <c r="DPF99" s="343"/>
      <c r="DPG99" s="343"/>
      <c r="DPH99" s="151"/>
      <c r="DPI99" s="151"/>
      <c r="DPJ99" s="151"/>
      <c r="DPK99" s="343"/>
      <c r="DPL99" s="343"/>
      <c r="DPM99" s="151"/>
      <c r="DPN99" s="151"/>
      <c r="DPO99" s="151"/>
      <c r="DPP99" s="343"/>
      <c r="DPQ99" s="343"/>
      <c r="DPR99" s="151"/>
      <c r="DPS99" s="151"/>
      <c r="DPT99" s="151"/>
      <c r="DPU99" s="343"/>
      <c r="DPV99" s="343"/>
      <c r="DPW99" s="151"/>
      <c r="DPX99" s="151"/>
      <c r="DPY99" s="151"/>
      <c r="DPZ99" s="343"/>
      <c r="DQA99" s="343"/>
      <c r="DQB99" s="151"/>
      <c r="DQC99" s="151"/>
      <c r="DQD99" s="151"/>
      <c r="DQE99" s="343"/>
      <c r="DQF99" s="343"/>
      <c r="DQG99" s="151"/>
      <c r="DQH99" s="151"/>
      <c r="DQI99" s="151"/>
      <c r="DQJ99" s="343"/>
      <c r="DQK99" s="343"/>
      <c r="DQL99" s="151"/>
      <c r="DQM99" s="151"/>
      <c r="DQN99" s="151"/>
      <c r="DQO99" s="343"/>
      <c r="DQP99" s="343"/>
      <c r="DQQ99" s="151"/>
      <c r="DQR99" s="151"/>
      <c r="DQS99" s="151"/>
      <c r="DQT99" s="343"/>
      <c r="DQU99" s="343"/>
      <c r="DQV99" s="151"/>
      <c r="DQW99" s="151"/>
      <c r="DQX99" s="151"/>
      <c r="DQY99" s="343"/>
      <c r="DQZ99" s="343"/>
      <c r="DRA99" s="151"/>
      <c r="DRB99" s="151"/>
      <c r="DRC99" s="151"/>
      <c r="DRD99" s="343"/>
      <c r="DRE99" s="343"/>
      <c r="DRF99" s="151"/>
      <c r="DRG99" s="151"/>
      <c r="DRH99" s="151"/>
      <c r="DRI99" s="343"/>
      <c r="DRJ99" s="343"/>
      <c r="DRK99" s="151"/>
      <c r="DRL99" s="151"/>
      <c r="DRM99" s="151"/>
      <c r="DRN99" s="343"/>
      <c r="DRO99" s="343"/>
      <c r="DRP99" s="151"/>
      <c r="DRQ99" s="151"/>
      <c r="DRR99" s="151"/>
      <c r="DRS99" s="343"/>
      <c r="DRT99" s="343"/>
      <c r="DRU99" s="151"/>
      <c r="DRV99" s="151"/>
      <c r="DRW99" s="151"/>
      <c r="DRX99" s="343"/>
      <c r="DRY99" s="343"/>
      <c r="DRZ99" s="151"/>
      <c r="DSA99" s="151"/>
      <c r="DSB99" s="151"/>
      <c r="DSC99" s="343"/>
      <c r="DSD99" s="343"/>
      <c r="DSE99" s="151"/>
      <c r="DSF99" s="151"/>
      <c r="DSG99" s="151"/>
      <c r="DSH99" s="343"/>
      <c r="DSI99" s="343"/>
      <c r="DSJ99" s="151"/>
      <c r="DSK99" s="151"/>
      <c r="DSL99" s="151"/>
      <c r="DSM99" s="343"/>
      <c r="DSN99" s="343"/>
      <c r="DSO99" s="151"/>
      <c r="DSP99" s="151"/>
      <c r="DSQ99" s="151"/>
      <c r="DSR99" s="343"/>
      <c r="DSS99" s="343"/>
      <c r="DST99" s="151"/>
      <c r="DSU99" s="151"/>
      <c r="DSV99" s="151"/>
      <c r="DSW99" s="343"/>
      <c r="DSX99" s="343"/>
      <c r="DSY99" s="151"/>
      <c r="DSZ99" s="151"/>
      <c r="DTA99" s="151"/>
      <c r="DTB99" s="343"/>
      <c r="DTC99" s="343"/>
      <c r="DTD99" s="151"/>
      <c r="DTE99" s="151"/>
      <c r="DTF99" s="151"/>
      <c r="DTG99" s="343"/>
      <c r="DTH99" s="343"/>
      <c r="DTI99" s="151"/>
      <c r="DTJ99" s="151"/>
      <c r="DTK99" s="151"/>
      <c r="DTL99" s="343"/>
      <c r="DTM99" s="343"/>
      <c r="DTN99" s="151"/>
      <c r="DTO99" s="151"/>
      <c r="DTP99" s="151"/>
      <c r="DTQ99" s="343"/>
      <c r="DTR99" s="343"/>
      <c r="DTS99" s="151"/>
      <c r="DTT99" s="151"/>
      <c r="DTU99" s="151"/>
      <c r="DTV99" s="343"/>
      <c r="DTW99" s="343"/>
      <c r="DTX99" s="151"/>
      <c r="DTY99" s="151"/>
      <c r="DTZ99" s="151"/>
      <c r="DUA99" s="343"/>
      <c r="DUB99" s="343"/>
      <c r="DUC99" s="151"/>
      <c r="DUD99" s="151"/>
      <c r="DUE99" s="151"/>
      <c r="DUF99" s="343"/>
      <c r="DUG99" s="343"/>
      <c r="DUH99" s="151"/>
      <c r="DUI99" s="151"/>
      <c r="DUJ99" s="151"/>
      <c r="DUK99" s="343"/>
      <c r="DUL99" s="343"/>
      <c r="DUM99" s="151"/>
      <c r="DUN99" s="151"/>
      <c r="DUO99" s="151"/>
      <c r="DUP99" s="343"/>
      <c r="DUQ99" s="343"/>
      <c r="DUR99" s="151"/>
      <c r="DUS99" s="151"/>
      <c r="DUT99" s="151"/>
      <c r="DUU99" s="343"/>
      <c r="DUV99" s="343"/>
      <c r="DUW99" s="151"/>
      <c r="DUX99" s="151"/>
      <c r="DUY99" s="151"/>
      <c r="DUZ99" s="343"/>
      <c r="DVA99" s="343"/>
      <c r="DVB99" s="151"/>
      <c r="DVC99" s="151"/>
      <c r="DVD99" s="151"/>
      <c r="DVE99" s="343"/>
      <c r="DVF99" s="343"/>
      <c r="DVG99" s="151"/>
      <c r="DVH99" s="151"/>
      <c r="DVI99" s="151"/>
      <c r="DVJ99" s="343"/>
      <c r="DVK99" s="343"/>
      <c r="DVL99" s="151"/>
      <c r="DVM99" s="151"/>
      <c r="DVN99" s="151"/>
      <c r="DVO99" s="343"/>
      <c r="DVP99" s="343"/>
      <c r="DVQ99" s="151"/>
      <c r="DVR99" s="151"/>
      <c r="DVS99" s="151"/>
      <c r="DVT99" s="343"/>
      <c r="DVU99" s="343"/>
      <c r="DVV99" s="151"/>
      <c r="DVW99" s="151"/>
      <c r="DVX99" s="151"/>
      <c r="DVY99" s="343"/>
      <c r="DVZ99" s="343"/>
      <c r="DWA99" s="151"/>
      <c r="DWB99" s="151"/>
      <c r="DWC99" s="151"/>
      <c r="DWD99" s="343"/>
      <c r="DWE99" s="343"/>
      <c r="DWF99" s="151"/>
      <c r="DWG99" s="151"/>
      <c r="DWH99" s="151"/>
      <c r="DWI99" s="343"/>
      <c r="DWJ99" s="343"/>
      <c r="DWK99" s="151"/>
      <c r="DWL99" s="151"/>
      <c r="DWM99" s="151"/>
      <c r="DWN99" s="343"/>
      <c r="DWO99" s="343"/>
      <c r="DWP99" s="151"/>
      <c r="DWQ99" s="151"/>
      <c r="DWR99" s="151"/>
      <c r="DWS99" s="343"/>
      <c r="DWT99" s="343"/>
      <c r="DWU99" s="151"/>
      <c r="DWV99" s="151"/>
      <c r="DWW99" s="151"/>
      <c r="DWX99" s="343"/>
      <c r="DWY99" s="343"/>
      <c r="DWZ99" s="151"/>
      <c r="DXA99" s="151"/>
      <c r="DXB99" s="151"/>
      <c r="DXC99" s="343"/>
      <c r="DXD99" s="343"/>
      <c r="DXE99" s="151"/>
      <c r="DXF99" s="151"/>
      <c r="DXG99" s="151"/>
      <c r="DXH99" s="343"/>
      <c r="DXI99" s="343"/>
      <c r="DXJ99" s="151"/>
      <c r="DXK99" s="151"/>
      <c r="DXL99" s="151"/>
      <c r="DXM99" s="343"/>
      <c r="DXN99" s="343"/>
      <c r="DXO99" s="151"/>
      <c r="DXP99" s="151"/>
      <c r="DXQ99" s="151"/>
      <c r="DXR99" s="343"/>
      <c r="DXS99" s="343"/>
      <c r="DXT99" s="151"/>
      <c r="DXU99" s="151"/>
      <c r="DXV99" s="151"/>
      <c r="DXW99" s="343"/>
      <c r="DXX99" s="343"/>
      <c r="DXY99" s="151"/>
      <c r="DXZ99" s="151"/>
      <c r="DYA99" s="151"/>
      <c r="DYB99" s="343"/>
      <c r="DYC99" s="343"/>
      <c r="DYD99" s="151"/>
      <c r="DYE99" s="151"/>
      <c r="DYF99" s="151"/>
      <c r="DYG99" s="343"/>
      <c r="DYH99" s="343"/>
      <c r="DYI99" s="151"/>
      <c r="DYJ99" s="151"/>
      <c r="DYK99" s="151"/>
      <c r="DYL99" s="343"/>
      <c r="DYM99" s="343"/>
      <c r="DYN99" s="151"/>
      <c r="DYO99" s="151"/>
      <c r="DYP99" s="151"/>
      <c r="DYQ99" s="343"/>
      <c r="DYR99" s="343"/>
      <c r="DYS99" s="151"/>
      <c r="DYT99" s="151"/>
      <c r="DYU99" s="151"/>
      <c r="DYV99" s="343"/>
      <c r="DYW99" s="343"/>
      <c r="DYX99" s="151"/>
      <c r="DYY99" s="151"/>
      <c r="DYZ99" s="151"/>
      <c r="DZA99" s="343"/>
      <c r="DZB99" s="343"/>
      <c r="DZC99" s="151"/>
      <c r="DZD99" s="151"/>
      <c r="DZE99" s="151"/>
      <c r="DZF99" s="343"/>
      <c r="DZG99" s="343"/>
      <c r="DZH99" s="151"/>
      <c r="DZI99" s="151"/>
      <c r="DZJ99" s="151"/>
      <c r="DZK99" s="343"/>
      <c r="DZL99" s="343"/>
      <c r="DZM99" s="151"/>
      <c r="DZN99" s="151"/>
      <c r="DZO99" s="151"/>
      <c r="DZP99" s="343"/>
      <c r="DZQ99" s="343"/>
      <c r="DZR99" s="151"/>
      <c r="DZS99" s="151"/>
      <c r="DZT99" s="151"/>
      <c r="DZU99" s="343"/>
      <c r="DZV99" s="343"/>
      <c r="DZW99" s="151"/>
      <c r="DZX99" s="151"/>
      <c r="DZY99" s="151"/>
      <c r="DZZ99" s="343"/>
      <c r="EAA99" s="343"/>
      <c r="EAB99" s="151"/>
      <c r="EAC99" s="151"/>
      <c r="EAD99" s="151"/>
      <c r="EAE99" s="343"/>
      <c r="EAF99" s="343"/>
      <c r="EAG99" s="151"/>
      <c r="EAH99" s="151"/>
      <c r="EAI99" s="151"/>
      <c r="EAJ99" s="343"/>
      <c r="EAK99" s="343"/>
      <c r="EAL99" s="151"/>
      <c r="EAM99" s="151"/>
      <c r="EAN99" s="151"/>
      <c r="EAO99" s="343"/>
      <c r="EAP99" s="343"/>
      <c r="EAQ99" s="151"/>
      <c r="EAR99" s="151"/>
      <c r="EAS99" s="151"/>
      <c r="EAT99" s="343"/>
      <c r="EAU99" s="343"/>
      <c r="EAV99" s="151"/>
      <c r="EAW99" s="151"/>
      <c r="EAX99" s="151"/>
      <c r="EAY99" s="343"/>
      <c r="EAZ99" s="343"/>
      <c r="EBA99" s="151"/>
      <c r="EBB99" s="151"/>
      <c r="EBC99" s="151"/>
      <c r="EBD99" s="343"/>
      <c r="EBE99" s="343"/>
      <c r="EBF99" s="151"/>
      <c r="EBG99" s="151"/>
      <c r="EBH99" s="151"/>
      <c r="EBI99" s="343"/>
      <c r="EBJ99" s="343"/>
      <c r="EBK99" s="151"/>
      <c r="EBL99" s="151"/>
      <c r="EBM99" s="151"/>
      <c r="EBN99" s="343"/>
      <c r="EBO99" s="343"/>
      <c r="EBP99" s="151"/>
      <c r="EBQ99" s="151"/>
      <c r="EBR99" s="151"/>
      <c r="EBS99" s="343"/>
      <c r="EBT99" s="343"/>
      <c r="EBU99" s="151"/>
      <c r="EBV99" s="151"/>
      <c r="EBW99" s="151"/>
      <c r="EBX99" s="343"/>
      <c r="EBY99" s="343"/>
      <c r="EBZ99" s="151"/>
      <c r="ECA99" s="151"/>
      <c r="ECB99" s="151"/>
      <c r="ECC99" s="343"/>
      <c r="ECD99" s="343"/>
      <c r="ECE99" s="151"/>
      <c r="ECF99" s="151"/>
      <c r="ECG99" s="151"/>
      <c r="ECH99" s="343"/>
      <c r="ECI99" s="343"/>
      <c r="ECJ99" s="151"/>
      <c r="ECK99" s="151"/>
      <c r="ECL99" s="151"/>
      <c r="ECM99" s="343"/>
      <c r="ECN99" s="343"/>
      <c r="ECO99" s="151"/>
      <c r="ECP99" s="151"/>
      <c r="ECQ99" s="151"/>
      <c r="ECR99" s="343"/>
      <c r="ECS99" s="343"/>
      <c r="ECT99" s="151"/>
      <c r="ECU99" s="151"/>
      <c r="ECV99" s="151"/>
      <c r="ECW99" s="343"/>
      <c r="ECX99" s="343"/>
      <c r="ECY99" s="151"/>
      <c r="ECZ99" s="151"/>
      <c r="EDA99" s="151"/>
      <c r="EDB99" s="343"/>
      <c r="EDC99" s="343"/>
      <c r="EDD99" s="151"/>
      <c r="EDE99" s="151"/>
      <c r="EDF99" s="151"/>
      <c r="EDG99" s="343"/>
      <c r="EDH99" s="343"/>
      <c r="EDI99" s="151"/>
      <c r="EDJ99" s="151"/>
      <c r="EDK99" s="151"/>
      <c r="EDL99" s="343"/>
      <c r="EDM99" s="343"/>
      <c r="EDN99" s="151"/>
      <c r="EDO99" s="151"/>
      <c r="EDP99" s="151"/>
      <c r="EDQ99" s="343"/>
      <c r="EDR99" s="343"/>
      <c r="EDS99" s="151"/>
      <c r="EDT99" s="151"/>
      <c r="EDU99" s="151"/>
      <c r="EDV99" s="343"/>
      <c r="EDW99" s="343"/>
      <c r="EDX99" s="151"/>
      <c r="EDY99" s="151"/>
      <c r="EDZ99" s="151"/>
      <c r="EEA99" s="343"/>
      <c r="EEB99" s="343"/>
      <c r="EEC99" s="151"/>
      <c r="EED99" s="151"/>
      <c r="EEE99" s="151"/>
      <c r="EEF99" s="343"/>
      <c r="EEG99" s="343"/>
      <c r="EEH99" s="151"/>
      <c r="EEI99" s="151"/>
      <c r="EEJ99" s="151"/>
      <c r="EEK99" s="343"/>
      <c r="EEL99" s="343"/>
      <c r="EEM99" s="151"/>
      <c r="EEN99" s="151"/>
      <c r="EEO99" s="151"/>
      <c r="EEP99" s="343"/>
      <c r="EEQ99" s="343"/>
      <c r="EER99" s="151"/>
      <c r="EES99" s="151"/>
      <c r="EET99" s="151"/>
      <c r="EEU99" s="343"/>
      <c r="EEV99" s="343"/>
      <c r="EEW99" s="151"/>
      <c r="EEX99" s="151"/>
      <c r="EEY99" s="151"/>
      <c r="EEZ99" s="343"/>
      <c r="EFA99" s="343"/>
      <c r="EFB99" s="151"/>
      <c r="EFC99" s="151"/>
      <c r="EFD99" s="151"/>
      <c r="EFE99" s="343"/>
      <c r="EFF99" s="343"/>
      <c r="EFG99" s="151"/>
      <c r="EFH99" s="151"/>
      <c r="EFI99" s="151"/>
      <c r="EFJ99" s="343"/>
      <c r="EFK99" s="343"/>
      <c r="EFL99" s="151"/>
      <c r="EFM99" s="151"/>
      <c r="EFN99" s="151"/>
      <c r="EFO99" s="343"/>
      <c r="EFP99" s="343"/>
      <c r="EFQ99" s="151"/>
      <c r="EFR99" s="151"/>
      <c r="EFS99" s="151"/>
      <c r="EFT99" s="343"/>
      <c r="EFU99" s="343"/>
      <c r="EFV99" s="151"/>
      <c r="EFW99" s="151"/>
      <c r="EFX99" s="151"/>
      <c r="EFY99" s="343"/>
      <c r="EFZ99" s="343"/>
      <c r="EGA99" s="151"/>
      <c r="EGB99" s="151"/>
      <c r="EGC99" s="151"/>
      <c r="EGD99" s="343"/>
      <c r="EGE99" s="343"/>
      <c r="EGF99" s="151"/>
      <c r="EGG99" s="151"/>
      <c r="EGH99" s="151"/>
      <c r="EGI99" s="343"/>
      <c r="EGJ99" s="343"/>
      <c r="EGK99" s="151"/>
      <c r="EGL99" s="151"/>
      <c r="EGM99" s="151"/>
      <c r="EGN99" s="343"/>
      <c r="EGO99" s="343"/>
      <c r="EGP99" s="151"/>
      <c r="EGQ99" s="151"/>
      <c r="EGR99" s="151"/>
      <c r="EGS99" s="343"/>
      <c r="EGT99" s="343"/>
      <c r="EGU99" s="151"/>
      <c r="EGV99" s="151"/>
      <c r="EGW99" s="151"/>
      <c r="EGX99" s="343"/>
      <c r="EGY99" s="343"/>
      <c r="EGZ99" s="151"/>
      <c r="EHA99" s="151"/>
      <c r="EHB99" s="151"/>
      <c r="EHC99" s="343"/>
      <c r="EHD99" s="343"/>
      <c r="EHE99" s="151"/>
      <c r="EHF99" s="151"/>
      <c r="EHG99" s="151"/>
      <c r="EHH99" s="343"/>
      <c r="EHI99" s="343"/>
      <c r="EHJ99" s="151"/>
      <c r="EHK99" s="151"/>
      <c r="EHL99" s="151"/>
      <c r="EHM99" s="343"/>
      <c r="EHN99" s="343"/>
      <c r="EHO99" s="151"/>
      <c r="EHP99" s="151"/>
      <c r="EHQ99" s="151"/>
      <c r="EHR99" s="343"/>
      <c r="EHS99" s="343"/>
      <c r="EHT99" s="151"/>
      <c r="EHU99" s="151"/>
      <c r="EHV99" s="151"/>
      <c r="EHW99" s="343"/>
      <c r="EHX99" s="343"/>
      <c r="EHY99" s="151"/>
      <c r="EHZ99" s="151"/>
      <c r="EIA99" s="151"/>
      <c r="EIB99" s="343"/>
      <c r="EIC99" s="343"/>
      <c r="EID99" s="151"/>
      <c r="EIE99" s="151"/>
      <c r="EIF99" s="151"/>
      <c r="EIG99" s="343"/>
      <c r="EIH99" s="343"/>
      <c r="EII99" s="151"/>
      <c r="EIJ99" s="151"/>
      <c r="EIK99" s="151"/>
      <c r="EIL99" s="343"/>
      <c r="EIM99" s="343"/>
      <c r="EIN99" s="151"/>
      <c r="EIO99" s="151"/>
      <c r="EIP99" s="151"/>
      <c r="EIQ99" s="343"/>
      <c r="EIR99" s="343"/>
      <c r="EIS99" s="151"/>
      <c r="EIT99" s="151"/>
      <c r="EIU99" s="151"/>
      <c r="EIV99" s="343"/>
      <c r="EIW99" s="343"/>
      <c r="EIX99" s="151"/>
      <c r="EIY99" s="151"/>
      <c r="EIZ99" s="151"/>
      <c r="EJA99" s="343"/>
      <c r="EJB99" s="343"/>
      <c r="EJC99" s="151"/>
      <c r="EJD99" s="151"/>
      <c r="EJE99" s="151"/>
      <c r="EJF99" s="343"/>
      <c r="EJG99" s="343"/>
      <c r="EJH99" s="151"/>
      <c r="EJI99" s="151"/>
      <c r="EJJ99" s="151"/>
      <c r="EJK99" s="343"/>
      <c r="EJL99" s="343"/>
      <c r="EJM99" s="151"/>
      <c r="EJN99" s="151"/>
      <c r="EJO99" s="151"/>
      <c r="EJP99" s="343"/>
      <c r="EJQ99" s="343"/>
      <c r="EJR99" s="151"/>
      <c r="EJS99" s="151"/>
      <c r="EJT99" s="151"/>
      <c r="EJU99" s="343"/>
      <c r="EJV99" s="343"/>
      <c r="EJW99" s="151"/>
      <c r="EJX99" s="151"/>
      <c r="EJY99" s="151"/>
      <c r="EJZ99" s="343"/>
      <c r="EKA99" s="343"/>
      <c r="EKB99" s="151"/>
      <c r="EKC99" s="151"/>
      <c r="EKD99" s="151"/>
      <c r="EKE99" s="343"/>
      <c r="EKF99" s="343"/>
      <c r="EKG99" s="151"/>
      <c r="EKH99" s="151"/>
      <c r="EKI99" s="151"/>
      <c r="EKJ99" s="343"/>
      <c r="EKK99" s="343"/>
      <c r="EKL99" s="151"/>
      <c r="EKM99" s="151"/>
      <c r="EKN99" s="151"/>
      <c r="EKO99" s="343"/>
      <c r="EKP99" s="343"/>
      <c r="EKQ99" s="151"/>
      <c r="EKR99" s="151"/>
      <c r="EKS99" s="151"/>
      <c r="EKT99" s="343"/>
      <c r="EKU99" s="343"/>
      <c r="EKV99" s="151"/>
      <c r="EKW99" s="151"/>
      <c r="EKX99" s="151"/>
      <c r="EKY99" s="343"/>
      <c r="EKZ99" s="343"/>
      <c r="ELA99" s="151"/>
      <c r="ELB99" s="151"/>
      <c r="ELC99" s="151"/>
      <c r="ELD99" s="343"/>
      <c r="ELE99" s="343"/>
      <c r="ELF99" s="151"/>
      <c r="ELG99" s="151"/>
      <c r="ELH99" s="151"/>
      <c r="ELI99" s="343"/>
      <c r="ELJ99" s="343"/>
      <c r="ELK99" s="151"/>
      <c r="ELL99" s="151"/>
      <c r="ELM99" s="151"/>
      <c r="ELN99" s="343"/>
      <c r="ELO99" s="343"/>
      <c r="ELP99" s="151"/>
      <c r="ELQ99" s="151"/>
      <c r="ELR99" s="151"/>
      <c r="ELS99" s="343"/>
      <c r="ELT99" s="343"/>
      <c r="ELU99" s="151"/>
      <c r="ELV99" s="151"/>
      <c r="ELW99" s="151"/>
      <c r="ELX99" s="343"/>
      <c r="ELY99" s="343"/>
      <c r="ELZ99" s="151"/>
      <c r="EMA99" s="151"/>
      <c r="EMB99" s="151"/>
      <c r="EMC99" s="343"/>
      <c r="EMD99" s="343"/>
      <c r="EME99" s="151"/>
      <c r="EMF99" s="151"/>
      <c r="EMG99" s="151"/>
      <c r="EMH99" s="343"/>
      <c r="EMI99" s="343"/>
      <c r="EMJ99" s="151"/>
      <c r="EMK99" s="151"/>
      <c r="EML99" s="151"/>
      <c r="EMM99" s="343"/>
      <c r="EMN99" s="343"/>
      <c r="EMO99" s="151"/>
      <c r="EMP99" s="151"/>
      <c r="EMQ99" s="151"/>
      <c r="EMR99" s="343"/>
      <c r="EMS99" s="343"/>
      <c r="EMT99" s="151"/>
      <c r="EMU99" s="151"/>
      <c r="EMV99" s="151"/>
      <c r="EMW99" s="343"/>
      <c r="EMX99" s="343"/>
      <c r="EMY99" s="151"/>
      <c r="EMZ99" s="151"/>
      <c r="ENA99" s="151"/>
      <c r="ENB99" s="343"/>
      <c r="ENC99" s="343"/>
      <c r="END99" s="151"/>
      <c r="ENE99" s="151"/>
      <c r="ENF99" s="151"/>
      <c r="ENG99" s="343"/>
      <c r="ENH99" s="343"/>
      <c r="ENI99" s="151"/>
      <c r="ENJ99" s="151"/>
      <c r="ENK99" s="151"/>
      <c r="ENL99" s="343"/>
      <c r="ENM99" s="343"/>
      <c r="ENN99" s="151"/>
      <c r="ENO99" s="151"/>
      <c r="ENP99" s="151"/>
      <c r="ENQ99" s="343"/>
      <c r="ENR99" s="343"/>
      <c r="ENS99" s="151"/>
      <c r="ENT99" s="151"/>
      <c r="ENU99" s="151"/>
      <c r="ENV99" s="343"/>
      <c r="ENW99" s="343"/>
      <c r="ENX99" s="151"/>
      <c r="ENY99" s="151"/>
      <c r="ENZ99" s="151"/>
      <c r="EOA99" s="343"/>
      <c r="EOB99" s="343"/>
      <c r="EOC99" s="151"/>
      <c r="EOD99" s="151"/>
      <c r="EOE99" s="151"/>
      <c r="EOF99" s="343"/>
      <c r="EOG99" s="343"/>
      <c r="EOH99" s="151"/>
      <c r="EOI99" s="151"/>
      <c r="EOJ99" s="151"/>
      <c r="EOK99" s="343"/>
      <c r="EOL99" s="343"/>
      <c r="EOM99" s="151"/>
      <c r="EON99" s="151"/>
      <c r="EOO99" s="151"/>
      <c r="EOP99" s="343"/>
      <c r="EOQ99" s="343"/>
      <c r="EOR99" s="151"/>
      <c r="EOS99" s="151"/>
      <c r="EOT99" s="151"/>
      <c r="EOU99" s="343"/>
      <c r="EOV99" s="343"/>
      <c r="EOW99" s="151"/>
      <c r="EOX99" s="151"/>
      <c r="EOY99" s="151"/>
      <c r="EOZ99" s="343"/>
      <c r="EPA99" s="343"/>
      <c r="EPB99" s="151"/>
      <c r="EPC99" s="151"/>
      <c r="EPD99" s="151"/>
      <c r="EPE99" s="343"/>
      <c r="EPF99" s="343"/>
      <c r="EPG99" s="151"/>
      <c r="EPH99" s="151"/>
      <c r="EPI99" s="151"/>
      <c r="EPJ99" s="343"/>
      <c r="EPK99" s="343"/>
      <c r="EPL99" s="151"/>
      <c r="EPM99" s="151"/>
      <c r="EPN99" s="151"/>
      <c r="EPO99" s="343"/>
      <c r="EPP99" s="343"/>
      <c r="EPQ99" s="151"/>
      <c r="EPR99" s="151"/>
      <c r="EPS99" s="151"/>
      <c r="EPT99" s="343"/>
      <c r="EPU99" s="343"/>
      <c r="EPV99" s="151"/>
      <c r="EPW99" s="151"/>
      <c r="EPX99" s="151"/>
      <c r="EPY99" s="343"/>
      <c r="EPZ99" s="343"/>
      <c r="EQA99" s="151"/>
      <c r="EQB99" s="151"/>
      <c r="EQC99" s="151"/>
      <c r="EQD99" s="343"/>
      <c r="EQE99" s="343"/>
      <c r="EQF99" s="151"/>
      <c r="EQG99" s="151"/>
      <c r="EQH99" s="151"/>
      <c r="EQI99" s="343"/>
      <c r="EQJ99" s="343"/>
      <c r="EQK99" s="151"/>
      <c r="EQL99" s="151"/>
      <c r="EQM99" s="151"/>
      <c r="EQN99" s="343"/>
      <c r="EQO99" s="343"/>
      <c r="EQP99" s="151"/>
      <c r="EQQ99" s="151"/>
      <c r="EQR99" s="151"/>
      <c r="EQS99" s="343"/>
      <c r="EQT99" s="343"/>
      <c r="EQU99" s="151"/>
      <c r="EQV99" s="151"/>
      <c r="EQW99" s="151"/>
      <c r="EQX99" s="343"/>
      <c r="EQY99" s="343"/>
      <c r="EQZ99" s="151"/>
      <c r="ERA99" s="151"/>
      <c r="ERB99" s="151"/>
      <c r="ERC99" s="343"/>
      <c r="ERD99" s="343"/>
      <c r="ERE99" s="151"/>
      <c r="ERF99" s="151"/>
      <c r="ERG99" s="151"/>
      <c r="ERH99" s="343"/>
      <c r="ERI99" s="343"/>
      <c r="ERJ99" s="151"/>
      <c r="ERK99" s="151"/>
      <c r="ERL99" s="151"/>
      <c r="ERM99" s="343"/>
      <c r="ERN99" s="343"/>
      <c r="ERO99" s="151"/>
      <c r="ERP99" s="151"/>
      <c r="ERQ99" s="151"/>
      <c r="ERR99" s="343"/>
      <c r="ERS99" s="343"/>
      <c r="ERT99" s="151"/>
      <c r="ERU99" s="151"/>
      <c r="ERV99" s="151"/>
      <c r="ERW99" s="343"/>
      <c r="ERX99" s="343"/>
      <c r="ERY99" s="151"/>
      <c r="ERZ99" s="151"/>
      <c r="ESA99" s="151"/>
      <c r="ESB99" s="343"/>
      <c r="ESC99" s="343"/>
      <c r="ESD99" s="151"/>
      <c r="ESE99" s="151"/>
      <c r="ESF99" s="151"/>
      <c r="ESG99" s="343"/>
      <c r="ESH99" s="343"/>
      <c r="ESI99" s="151"/>
      <c r="ESJ99" s="151"/>
      <c r="ESK99" s="151"/>
      <c r="ESL99" s="343"/>
      <c r="ESM99" s="343"/>
      <c r="ESN99" s="151"/>
      <c r="ESO99" s="151"/>
      <c r="ESP99" s="151"/>
      <c r="ESQ99" s="343"/>
      <c r="ESR99" s="343"/>
      <c r="ESS99" s="151"/>
      <c r="EST99" s="151"/>
      <c r="ESU99" s="151"/>
      <c r="ESV99" s="343"/>
      <c r="ESW99" s="343"/>
      <c r="ESX99" s="151"/>
      <c r="ESY99" s="151"/>
      <c r="ESZ99" s="151"/>
      <c r="ETA99" s="343"/>
      <c r="ETB99" s="343"/>
      <c r="ETC99" s="151"/>
      <c r="ETD99" s="151"/>
      <c r="ETE99" s="151"/>
      <c r="ETF99" s="343"/>
      <c r="ETG99" s="343"/>
      <c r="ETH99" s="151"/>
      <c r="ETI99" s="151"/>
      <c r="ETJ99" s="151"/>
      <c r="ETK99" s="343"/>
      <c r="ETL99" s="343"/>
      <c r="ETM99" s="151"/>
      <c r="ETN99" s="151"/>
      <c r="ETO99" s="151"/>
      <c r="ETP99" s="343"/>
      <c r="ETQ99" s="343"/>
      <c r="ETR99" s="151"/>
      <c r="ETS99" s="151"/>
      <c r="ETT99" s="151"/>
      <c r="ETU99" s="343"/>
      <c r="ETV99" s="343"/>
      <c r="ETW99" s="151"/>
      <c r="ETX99" s="151"/>
      <c r="ETY99" s="151"/>
      <c r="ETZ99" s="343"/>
      <c r="EUA99" s="343"/>
      <c r="EUB99" s="151"/>
      <c r="EUC99" s="151"/>
      <c r="EUD99" s="151"/>
      <c r="EUE99" s="343"/>
      <c r="EUF99" s="343"/>
      <c r="EUG99" s="151"/>
      <c r="EUH99" s="151"/>
      <c r="EUI99" s="151"/>
      <c r="EUJ99" s="343"/>
      <c r="EUK99" s="343"/>
      <c r="EUL99" s="151"/>
      <c r="EUM99" s="151"/>
      <c r="EUN99" s="151"/>
      <c r="EUO99" s="343"/>
      <c r="EUP99" s="343"/>
      <c r="EUQ99" s="151"/>
      <c r="EUR99" s="151"/>
      <c r="EUS99" s="151"/>
      <c r="EUT99" s="343"/>
      <c r="EUU99" s="343"/>
      <c r="EUV99" s="151"/>
      <c r="EUW99" s="151"/>
      <c r="EUX99" s="151"/>
      <c r="EUY99" s="343"/>
      <c r="EUZ99" s="343"/>
      <c r="EVA99" s="151"/>
      <c r="EVB99" s="151"/>
      <c r="EVC99" s="151"/>
      <c r="EVD99" s="343"/>
      <c r="EVE99" s="343"/>
      <c r="EVF99" s="151"/>
      <c r="EVG99" s="151"/>
      <c r="EVH99" s="151"/>
      <c r="EVI99" s="343"/>
      <c r="EVJ99" s="343"/>
      <c r="EVK99" s="151"/>
      <c r="EVL99" s="151"/>
      <c r="EVM99" s="151"/>
      <c r="EVN99" s="343"/>
      <c r="EVO99" s="343"/>
      <c r="EVP99" s="151"/>
      <c r="EVQ99" s="151"/>
      <c r="EVR99" s="151"/>
      <c r="EVS99" s="343"/>
      <c r="EVT99" s="343"/>
      <c r="EVU99" s="151"/>
      <c r="EVV99" s="151"/>
      <c r="EVW99" s="151"/>
      <c r="EVX99" s="343"/>
      <c r="EVY99" s="343"/>
      <c r="EVZ99" s="151"/>
      <c r="EWA99" s="151"/>
      <c r="EWB99" s="151"/>
      <c r="EWC99" s="343"/>
      <c r="EWD99" s="343"/>
      <c r="EWE99" s="151"/>
      <c r="EWF99" s="151"/>
      <c r="EWG99" s="151"/>
      <c r="EWH99" s="343"/>
      <c r="EWI99" s="343"/>
      <c r="EWJ99" s="151"/>
      <c r="EWK99" s="151"/>
      <c r="EWL99" s="151"/>
      <c r="EWM99" s="343"/>
      <c r="EWN99" s="343"/>
      <c r="EWO99" s="151"/>
      <c r="EWP99" s="151"/>
      <c r="EWQ99" s="151"/>
      <c r="EWR99" s="343"/>
      <c r="EWS99" s="343"/>
      <c r="EWT99" s="151"/>
      <c r="EWU99" s="151"/>
      <c r="EWV99" s="151"/>
      <c r="EWW99" s="343"/>
      <c r="EWX99" s="343"/>
      <c r="EWY99" s="151"/>
      <c r="EWZ99" s="151"/>
      <c r="EXA99" s="151"/>
      <c r="EXB99" s="343"/>
      <c r="EXC99" s="343"/>
      <c r="EXD99" s="151"/>
      <c r="EXE99" s="151"/>
      <c r="EXF99" s="151"/>
      <c r="EXG99" s="343"/>
      <c r="EXH99" s="343"/>
      <c r="EXI99" s="151"/>
      <c r="EXJ99" s="151"/>
      <c r="EXK99" s="151"/>
      <c r="EXL99" s="343"/>
      <c r="EXM99" s="343"/>
      <c r="EXN99" s="151"/>
      <c r="EXO99" s="151"/>
      <c r="EXP99" s="151"/>
      <c r="EXQ99" s="343"/>
      <c r="EXR99" s="343"/>
      <c r="EXS99" s="151"/>
      <c r="EXT99" s="151"/>
      <c r="EXU99" s="151"/>
      <c r="EXV99" s="343"/>
      <c r="EXW99" s="343"/>
      <c r="EXX99" s="151"/>
      <c r="EXY99" s="151"/>
      <c r="EXZ99" s="151"/>
      <c r="EYA99" s="343"/>
      <c r="EYB99" s="343"/>
      <c r="EYC99" s="151"/>
      <c r="EYD99" s="151"/>
      <c r="EYE99" s="151"/>
      <c r="EYF99" s="343"/>
      <c r="EYG99" s="343"/>
      <c r="EYH99" s="151"/>
      <c r="EYI99" s="151"/>
      <c r="EYJ99" s="151"/>
      <c r="EYK99" s="343"/>
      <c r="EYL99" s="343"/>
      <c r="EYM99" s="151"/>
      <c r="EYN99" s="151"/>
      <c r="EYO99" s="151"/>
      <c r="EYP99" s="343"/>
      <c r="EYQ99" s="343"/>
      <c r="EYR99" s="151"/>
      <c r="EYS99" s="151"/>
      <c r="EYT99" s="151"/>
      <c r="EYU99" s="343"/>
      <c r="EYV99" s="343"/>
      <c r="EYW99" s="151"/>
      <c r="EYX99" s="151"/>
      <c r="EYY99" s="151"/>
      <c r="EYZ99" s="343"/>
      <c r="EZA99" s="343"/>
      <c r="EZB99" s="151"/>
      <c r="EZC99" s="151"/>
      <c r="EZD99" s="151"/>
      <c r="EZE99" s="343"/>
      <c r="EZF99" s="343"/>
      <c r="EZG99" s="151"/>
      <c r="EZH99" s="151"/>
      <c r="EZI99" s="151"/>
      <c r="EZJ99" s="343"/>
      <c r="EZK99" s="343"/>
      <c r="EZL99" s="151"/>
      <c r="EZM99" s="151"/>
      <c r="EZN99" s="151"/>
      <c r="EZO99" s="343"/>
      <c r="EZP99" s="343"/>
      <c r="EZQ99" s="151"/>
      <c r="EZR99" s="151"/>
      <c r="EZS99" s="151"/>
      <c r="EZT99" s="343"/>
      <c r="EZU99" s="343"/>
      <c r="EZV99" s="151"/>
      <c r="EZW99" s="151"/>
      <c r="EZX99" s="151"/>
      <c r="EZY99" s="343"/>
      <c r="EZZ99" s="343"/>
      <c r="FAA99" s="151"/>
      <c r="FAB99" s="151"/>
      <c r="FAC99" s="151"/>
      <c r="FAD99" s="343"/>
      <c r="FAE99" s="343"/>
      <c r="FAF99" s="151"/>
      <c r="FAG99" s="151"/>
      <c r="FAH99" s="151"/>
      <c r="FAI99" s="343"/>
      <c r="FAJ99" s="343"/>
      <c r="FAK99" s="151"/>
      <c r="FAL99" s="151"/>
      <c r="FAM99" s="151"/>
      <c r="FAN99" s="343"/>
      <c r="FAO99" s="343"/>
      <c r="FAP99" s="151"/>
      <c r="FAQ99" s="151"/>
      <c r="FAR99" s="151"/>
      <c r="FAS99" s="343"/>
      <c r="FAT99" s="343"/>
      <c r="FAU99" s="151"/>
      <c r="FAV99" s="151"/>
      <c r="FAW99" s="151"/>
      <c r="FAX99" s="343"/>
      <c r="FAY99" s="343"/>
      <c r="FAZ99" s="151"/>
      <c r="FBA99" s="151"/>
      <c r="FBB99" s="151"/>
      <c r="FBC99" s="343"/>
      <c r="FBD99" s="343"/>
      <c r="FBE99" s="151"/>
      <c r="FBF99" s="151"/>
      <c r="FBG99" s="151"/>
      <c r="FBH99" s="343"/>
      <c r="FBI99" s="343"/>
      <c r="FBJ99" s="151"/>
      <c r="FBK99" s="151"/>
      <c r="FBL99" s="151"/>
      <c r="FBM99" s="343"/>
      <c r="FBN99" s="343"/>
      <c r="FBO99" s="151"/>
      <c r="FBP99" s="151"/>
      <c r="FBQ99" s="151"/>
      <c r="FBR99" s="343"/>
      <c r="FBS99" s="343"/>
      <c r="FBT99" s="151"/>
      <c r="FBU99" s="151"/>
      <c r="FBV99" s="151"/>
      <c r="FBW99" s="343"/>
      <c r="FBX99" s="343"/>
      <c r="FBY99" s="151"/>
      <c r="FBZ99" s="151"/>
      <c r="FCA99" s="151"/>
      <c r="FCB99" s="343"/>
      <c r="FCC99" s="343"/>
      <c r="FCD99" s="151"/>
      <c r="FCE99" s="151"/>
      <c r="FCF99" s="151"/>
      <c r="FCG99" s="343"/>
      <c r="FCH99" s="343"/>
      <c r="FCI99" s="151"/>
      <c r="FCJ99" s="151"/>
      <c r="FCK99" s="151"/>
      <c r="FCL99" s="343"/>
      <c r="FCM99" s="343"/>
      <c r="FCN99" s="151"/>
      <c r="FCO99" s="151"/>
      <c r="FCP99" s="151"/>
      <c r="FCQ99" s="343"/>
      <c r="FCR99" s="343"/>
      <c r="FCS99" s="151"/>
      <c r="FCT99" s="151"/>
      <c r="FCU99" s="151"/>
      <c r="FCV99" s="343"/>
      <c r="FCW99" s="343"/>
      <c r="FCX99" s="151"/>
      <c r="FCY99" s="151"/>
      <c r="FCZ99" s="151"/>
      <c r="FDA99" s="343"/>
      <c r="FDB99" s="343"/>
      <c r="FDC99" s="151"/>
      <c r="FDD99" s="151"/>
      <c r="FDE99" s="151"/>
      <c r="FDF99" s="343"/>
      <c r="FDG99" s="343"/>
      <c r="FDH99" s="151"/>
      <c r="FDI99" s="151"/>
      <c r="FDJ99" s="151"/>
      <c r="FDK99" s="343"/>
      <c r="FDL99" s="343"/>
      <c r="FDM99" s="151"/>
      <c r="FDN99" s="151"/>
      <c r="FDO99" s="151"/>
      <c r="FDP99" s="343"/>
      <c r="FDQ99" s="343"/>
      <c r="FDR99" s="151"/>
      <c r="FDS99" s="151"/>
      <c r="FDT99" s="151"/>
      <c r="FDU99" s="343"/>
      <c r="FDV99" s="343"/>
      <c r="FDW99" s="151"/>
      <c r="FDX99" s="151"/>
      <c r="FDY99" s="151"/>
      <c r="FDZ99" s="343"/>
      <c r="FEA99" s="343"/>
      <c r="FEB99" s="151"/>
      <c r="FEC99" s="151"/>
      <c r="FED99" s="151"/>
      <c r="FEE99" s="343"/>
      <c r="FEF99" s="343"/>
      <c r="FEG99" s="151"/>
      <c r="FEH99" s="151"/>
      <c r="FEI99" s="151"/>
      <c r="FEJ99" s="343"/>
      <c r="FEK99" s="343"/>
      <c r="FEL99" s="151"/>
      <c r="FEM99" s="151"/>
      <c r="FEN99" s="151"/>
      <c r="FEO99" s="343"/>
      <c r="FEP99" s="343"/>
      <c r="FEQ99" s="151"/>
      <c r="FER99" s="151"/>
      <c r="FES99" s="151"/>
      <c r="FET99" s="343"/>
      <c r="FEU99" s="343"/>
      <c r="FEV99" s="151"/>
      <c r="FEW99" s="151"/>
      <c r="FEX99" s="151"/>
      <c r="FEY99" s="343"/>
      <c r="FEZ99" s="343"/>
      <c r="FFA99" s="151"/>
      <c r="FFB99" s="151"/>
      <c r="FFC99" s="151"/>
      <c r="FFD99" s="343"/>
      <c r="FFE99" s="343"/>
      <c r="FFF99" s="151"/>
      <c r="FFG99" s="151"/>
      <c r="FFH99" s="151"/>
      <c r="FFI99" s="343"/>
      <c r="FFJ99" s="343"/>
      <c r="FFK99" s="151"/>
      <c r="FFL99" s="151"/>
      <c r="FFM99" s="151"/>
      <c r="FFN99" s="343"/>
      <c r="FFO99" s="343"/>
      <c r="FFP99" s="151"/>
      <c r="FFQ99" s="151"/>
      <c r="FFR99" s="151"/>
      <c r="FFS99" s="343"/>
      <c r="FFT99" s="343"/>
      <c r="FFU99" s="151"/>
      <c r="FFV99" s="151"/>
      <c r="FFW99" s="151"/>
      <c r="FFX99" s="343"/>
      <c r="FFY99" s="343"/>
      <c r="FFZ99" s="151"/>
      <c r="FGA99" s="151"/>
      <c r="FGB99" s="151"/>
      <c r="FGC99" s="343"/>
      <c r="FGD99" s="343"/>
      <c r="FGE99" s="151"/>
      <c r="FGF99" s="151"/>
      <c r="FGG99" s="151"/>
      <c r="FGH99" s="343"/>
      <c r="FGI99" s="343"/>
      <c r="FGJ99" s="151"/>
      <c r="FGK99" s="151"/>
      <c r="FGL99" s="151"/>
      <c r="FGM99" s="343"/>
      <c r="FGN99" s="343"/>
      <c r="FGO99" s="151"/>
      <c r="FGP99" s="151"/>
      <c r="FGQ99" s="151"/>
      <c r="FGR99" s="343"/>
      <c r="FGS99" s="343"/>
      <c r="FGT99" s="151"/>
      <c r="FGU99" s="151"/>
      <c r="FGV99" s="151"/>
      <c r="FGW99" s="343"/>
      <c r="FGX99" s="343"/>
      <c r="FGY99" s="151"/>
      <c r="FGZ99" s="151"/>
      <c r="FHA99" s="151"/>
      <c r="FHB99" s="343"/>
      <c r="FHC99" s="343"/>
      <c r="FHD99" s="151"/>
      <c r="FHE99" s="151"/>
      <c r="FHF99" s="151"/>
      <c r="FHG99" s="343"/>
      <c r="FHH99" s="343"/>
      <c r="FHI99" s="151"/>
      <c r="FHJ99" s="151"/>
      <c r="FHK99" s="151"/>
      <c r="FHL99" s="343"/>
      <c r="FHM99" s="343"/>
      <c r="FHN99" s="151"/>
      <c r="FHO99" s="151"/>
      <c r="FHP99" s="151"/>
      <c r="FHQ99" s="343"/>
      <c r="FHR99" s="343"/>
      <c r="FHS99" s="151"/>
      <c r="FHT99" s="151"/>
      <c r="FHU99" s="151"/>
      <c r="FHV99" s="343"/>
      <c r="FHW99" s="343"/>
      <c r="FHX99" s="151"/>
      <c r="FHY99" s="151"/>
      <c r="FHZ99" s="151"/>
      <c r="FIA99" s="343"/>
      <c r="FIB99" s="343"/>
      <c r="FIC99" s="151"/>
      <c r="FID99" s="151"/>
      <c r="FIE99" s="151"/>
      <c r="FIF99" s="343"/>
      <c r="FIG99" s="343"/>
      <c r="FIH99" s="151"/>
      <c r="FII99" s="151"/>
      <c r="FIJ99" s="151"/>
      <c r="FIK99" s="343"/>
      <c r="FIL99" s="343"/>
      <c r="FIM99" s="151"/>
      <c r="FIN99" s="151"/>
      <c r="FIO99" s="151"/>
      <c r="FIP99" s="343"/>
      <c r="FIQ99" s="343"/>
      <c r="FIR99" s="151"/>
      <c r="FIS99" s="151"/>
      <c r="FIT99" s="151"/>
      <c r="FIU99" s="343"/>
      <c r="FIV99" s="343"/>
      <c r="FIW99" s="151"/>
      <c r="FIX99" s="151"/>
      <c r="FIY99" s="151"/>
      <c r="FIZ99" s="343"/>
      <c r="FJA99" s="343"/>
      <c r="FJB99" s="151"/>
      <c r="FJC99" s="151"/>
      <c r="FJD99" s="151"/>
      <c r="FJE99" s="343"/>
      <c r="FJF99" s="343"/>
      <c r="FJG99" s="151"/>
      <c r="FJH99" s="151"/>
      <c r="FJI99" s="151"/>
      <c r="FJJ99" s="343"/>
      <c r="FJK99" s="343"/>
      <c r="FJL99" s="151"/>
      <c r="FJM99" s="151"/>
      <c r="FJN99" s="151"/>
      <c r="FJO99" s="343"/>
      <c r="FJP99" s="343"/>
      <c r="FJQ99" s="151"/>
      <c r="FJR99" s="151"/>
      <c r="FJS99" s="151"/>
      <c r="FJT99" s="343"/>
      <c r="FJU99" s="343"/>
      <c r="FJV99" s="151"/>
      <c r="FJW99" s="151"/>
      <c r="FJX99" s="151"/>
      <c r="FJY99" s="343"/>
      <c r="FJZ99" s="343"/>
      <c r="FKA99" s="151"/>
      <c r="FKB99" s="151"/>
      <c r="FKC99" s="151"/>
      <c r="FKD99" s="343"/>
      <c r="FKE99" s="343"/>
      <c r="FKF99" s="151"/>
      <c r="FKG99" s="151"/>
      <c r="FKH99" s="151"/>
      <c r="FKI99" s="343"/>
      <c r="FKJ99" s="343"/>
      <c r="FKK99" s="151"/>
      <c r="FKL99" s="151"/>
      <c r="FKM99" s="151"/>
      <c r="FKN99" s="343"/>
      <c r="FKO99" s="343"/>
      <c r="FKP99" s="151"/>
      <c r="FKQ99" s="151"/>
      <c r="FKR99" s="151"/>
      <c r="FKS99" s="343"/>
      <c r="FKT99" s="343"/>
      <c r="FKU99" s="151"/>
      <c r="FKV99" s="151"/>
      <c r="FKW99" s="151"/>
      <c r="FKX99" s="343"/>
      <c r="FKY99" s="343"/>
      <c r="FKZ99" s="151"/>
      <c r="FLA99" s="151"/>
      <c r="FLB99" s="151"/>
      <c r="FLC99" s="343"/>
      <c r="FLD99" s="343"/>
      <c r="FLE99" s="151"/>
      <c r="FLF99" s="151"/>
      <c r="FLG99" s="151"/>
      <c r="FLH99" s="343"/>
      <c r="FLI99" s="343"/>
      <c r="FLJ99" s="151"/>
      <c r="FLK99" s="151"/>
      <c r="FLL99" s="151"/>
      <c r="FLM99" s="343"/>
      <c r="FLN99" s="343"/>
      <c r="FLO99" s="151"/>
      <c r="FLP99" s="151"/>
      <c r="FLQ99" s="151"/>
      <c r="FLR99" s="343"/>
      <c r="FLS99" s="343"/>
      <c r="FLT99" s="151"/>
      <c r="FLU99" s="151"/>
      <c r="FLV99" s="151"/>
      <c r="FLW99" s="343"/>
      <c r="FLX99" s="343"/>
      <c r="FLY99" s="151"/>
      <c r="FLZ99" s="151"/>
      <c r="FMA99" s="151"/>
      <c r="FMB99" s="343"/>
      <c r="FMC99" s="343"/>
      <c r="FMD99" s="151"/>
      <c r="FME99" s="151"/>
      <c r="FMF99" s="151"/>
      <c r="FMG99" s="343"/>
      <c r="FMH99" s="343"/>
      <c r="FMI99" s="151"/>
      <c r="FMJ99" s="151"/>
      <c r="FMK99" s="151"/>
      <c r="FML99" s="343"/>
      <c r="FMM99" s="343"/>
      <c r="FMN99" s="151"/>
      <c r="FMO99" s="151"/>
      <c r="FMP99" s="151"/>
      <c r="FMQ99" s="343"/>
      <c r="FMR99" s="343"/>
      <c r="FMS99" s="151"/>
      <c r="FMT99" s="151"/>
      <c r="FMU99" s="151"/>
      <c r="FMV99" s="343"/>
      <c r="FMW99" s="343"/>
      <c r="FMX99" s="151"/>
      <c r="FMY99" s="151"/>
      <c r="FMZ99" s="151"/>
      <c r="FNA99" s="343"/>
      <c r="FNB99" s="343"/>
      <c r="FNC99" s="151"/>
      <c r="FND99" s="151"/>
      <c r="FNE99" s="151"/>
      <c r="FNF99" s="343"/>
      <c r="FNG99" s="343"/>
      <c r="FNH99" s="151"/>
      <c r="FNI99" s="151"/>
      <c r="FNJ99" s="151"/>
      <c r="FNK99" s="343"/>
      <c r="FNL99" s="343"/>
      <c r="FNM99" s="151"/>
      <c r="FNN99" s="151"/>
      <c r="FNO99" s="151"/>
      <c r="FNP99" s="343"/>
      <c r="FNQ99" s="343"/>
      <c r="FNR99" s="151"/>
      <c r="FNS99" s="151"/>
      <c r="FNT99" s="151"/>
      <c r="FNU99" s="343"/>
      <c r="FNV99" s="343"/>
      <c r="FNW99" s="151"/>
      <c r="FNX99" s="151"/>
      <c r="FNY99" s="151"/>
      <c r="FNZ99" s="343"/>
      <c r="FOA99" s="343"/>
      <c r="FOB99" s="151"/>
      <c r="FOC99" s="151"/>
      <c r="FOD99" s="151"/>
      <c r="FOE99" s="343"/>
      <c r="FOF99" s="343"/>
      <c r="FOG99" s="151"/>
      <c r="FOH99" s="151"/>
      <c r="FOI99" s="151"/>
      <c r="FOJ99" s="343"/>
      <c r="FOK99" s="343"/>
      <c r="FOL99" s="151"/>
      <c r="FOM99" s="151"/>
      <c r="FON99" s="151"/>
      <c r="FOO99" s="343"/>
      <c r="FOP99" s="343"/>
      <c r="FOQ99" s="151"/>
      <c r="FOR99" s="151"/>
      <c r="FOS99" s="151"/>
      <c r="FOT99" s="343"/>
      <c r="FOU99" s="343"/>
      <c r="FOV99" s="151"/>
      <c r="FOW99" s="151"/>
      <c r="FOX99" s="151"/>
      <c r="FOY99" s="343"/>
      <c r="FOZ99" s="343"/>
      <c r="FPA99" s="151"/>
      <c r="FPB99" s="151"/>
      <c r="FPC99" s="151"/>
      <c r="FPD99" s="343"/>
      <c r="FPE99" s="343"/>
      <c r="FPF99" s="151"/>
      <c r="FPG99" s="151"/>
      <c r="FPH99" s="151"/>
      <c r="FPI99" s="343"/>
      <c r="FPJ99" s="343"/>
      <c r="FPK99" s="151"/>
      <c r="FPL99" s="151"/>
      <c r="FPM99" s="151"/>
      <c r="FPN99" s="343"/>
      <c r="FPO99" s="343"/>
      <c r="FPP99" s="151"/>
      <c r="FPQ99" s="151"/>
      <c r="FPR99" s="151"/>
      <c r="FPS99" s="343"/>
      <c r="FPT99" s="343"/>
      <c r="FPU99" s="151"/>
      <c r="FPV99" s="151"/>
      <c r="FPW99" s="151"/>
      <c r="FPX99" s="343"/>
      <c r="FPY99" s="343"/>
      <c r="FPZ99" s="151"/>
      <c r="FQA99" s="151"/>
      <c r="FQB99" s="151"/>
      <c r="FQC99" s="343"/>
      <c r="FQD99" s="343"/>
      <c r="FQE99" s="151"/>
      <c r="FQF99" s="151"/>
      <c r="FQG99" s="151"/>
      <c r="FQH99" s="343"/>
      <c r="FQI99" s="343"/>
      <c r="FQJ99" s="151"/>
      <c r="FQK99" s="151"/>
      <c r="FQL99" s="151"/>
      <c r="FQM99" s="343"/>
      <c r="FQN99" s="343"/>
      <c r="FQO99" s="151"/>
      <c r="FQP99" s="151"/>
      <c r="FQQ99" s="151"/>
      <c r="FQR99" s="343"/>
      <c r="FQS99" s="343"/>
      <c r="FQT99" s="151"/>
      <c r="FQU99" s="151"/>
      <c r="FQV99" s="151"/>
      <c r="FQW99" s="343"/>
      <c r="FQX99" s="343"/>
      <c r="FQY99" s="151"/>
      <c r="FQZ99" s="151"/>
      <c r="FRA99" s="151"/>
      <c r="FRB99" s="343"/>
      <c r="FRC99" s="343"/>
      <c r="FRD99" s="151"/>
      <c r="FRE99" s="151"/>
      <c r="FRF99" s="151"/>
      <c r="FRG99" s="343"/>
      <c r="FRH99" s="343"/>
      <c r="FRI99" s="151"/>
      <c r="FRJ99" s="151"/>
      <c r="FRK99" s="151"/>
      <c r="FRL99" s="343"/>
      <c r="FRM99" s="343"/>
      <c r="FRN99" s="151"/>
      <c r="FRO99" s="151"/>
      <c r="FRP99" s="151"/>
      <c r="FRQ99" s="343"/>
      <c r="FRR99" s="343"/>
      <c r="FRS99" s="151"/>
      <c r="FRT99" s="151"/>
      <c r="FRU99" s="151"/>
      <c r="FRV99" s="343"/>
      <c r="FRW99" s="343"/>
      <c r="FRX99" s="151"/>
      <c r="FRY99" s="151"/>
      <c r="FRZ99" s="151"/>
      <c r="FSA99" s="343"/>
      <c r="FSB99" s="343"/>
      <c r="FSC99" s="151"/>
      <c r="FSD99" s="151"/>
      <c r="FSE99" s="151"/>
      <c r="FSF99" s="343"/>
      <c r="FSG99" s="343"/>
      <c r="FSH99" s="151"/>
      <c r="FSI99" s="151"/>
      <c r="FSJ99" s="151"/>
      <c r="FSK99" s="343"/>
      <c r="FSL99" s="343"/>
      <c r="FSM99" s="151"/>
      <c r="FSN99" s="151"/>
      <c r="FSO99" s="151"/>
      <c r="FSP99" s="343"/>
      <c r="FSQ99" s="343"/>
      <c r="FSR99" s="151"/>
      <c r="FSS99" s="151"/>
      <c r="FST99" s="151"/>
      <c r="FSU99" s="343"/>
      <c r="FSV99" s="343"/>
      <c r="FSW99" s="151"/>
      <c r="FSX99" s="151"/>
      <c r="FSY99" s="151"/>
      <c r="FSZ99" s="343"/>
      <c r="FTA99" s="343"/>
      <c r="FTB99" s="151"/>
      <c r="FTC99" s="151"/>
      <c r="FTD99" s="151"/>
      <c r="FTE99" s="343"/>
      <c r="FTF99" s="343"/>
      <c r="FTG99" s="151"/>
      <c r="FTH99" s="151"/>
      <c r="FTI99" s="151"/>
      <c r="FTJ99" s="343"/>
      <c r="FTK99" s="343"/>
      <c r="FTL99" s="151"/>
      <c r="FTM99" s="151"/>
      <c r="FTN99" s="151"/>
      <c r="FTO99" s="343"/>
      <c r="FTP99" s="343"/>
      <c r="FTQ99" s="151"/>
      <c r="FTR99" s="151"/>
      <c r="FTS99" s="151"/>
      <c r="FTT99" s="343"/>
      <c r="FTU99" s="343"/>
      <c r="FTV99" s="151"/>
      <c r="FTW99" s="151"/>
      <c r="FTX99" s="151"/>
      <c r="FTY99" s="343"/>
      <c r="FTZ99" s="343"/>
      <c r="FUA99" s="151"/>
      <c r="FUB99" s="151"/>
      <c r="FUC99" s="151"/>
      <c r="FUD99" s="343"/>
      <c r="FUE99" s="343"/>
      <c r="FUF99" s="151"/>
      <c r="FUG99" s="151"/>
      <c r="FUH99" s="151"/>
      <c r="FUI99" s="343"/>
      <c r="FUJ99" s="343"/>
      <c r="FUK99" s="151"/>
      <c r="FUL99" s="151"/>
      <c r="FUM99" s="151"/>
      <c r="FUN99" s="343"/>
      <c r="FUO99" s="343"/>
      <c r="FUP99" s="151"/>
      <c r="FUQ99" s="151"/>
      <c r="FUR99" s="151"/>
      <c r="FUS99" s="343"/>
      <c r="FUT99" s="343"/>
      <c r="FUU99" s="151"/>
      <c r="FUV99" s="151"/>
      <c r="FUW99" s="151"/>
      <c r="FUX99" s="343"/>
      <c r="FUY99" s="343"/>
      <c r="FUZ99" s="151"/>
      <c r="FVA99" s="151"/>
      <c r="FVB99" s="151"/>
      <c r="FVC99" s="343"/>
      <c r="FVD99" s="343"/>
      <c r="FVE99" s="151"/>
      <c r="FVF99" s="151"/>
      <c r="FVG99" s="151"/>
      <c r="FVH99" s="343"/>
      <c r="FVI99" s="343"/>
      <c r="FVJ99" s="151"/>
      <c r="FVK99" s="151"/>
      <c r="FVL99" s="151"/>
      <c r="FVM99" s="343"/>
      <c r="FVN99" s="343"/>
      <c r="FVO99" s="151"/>
      <c r="FVP99" s="151"/>
      <c r="FVQ99" s="151"/>
      <c r="FVR99" s="343"/>
      <c r="FVS99" s="343"/>
      <c r="FVT99" s="151"/>
      <c r="FVU99" s="151"/>
      <c r="FVV99" s="151"/>
      <c r="FVW99" s="343"/>
      <c r="FVX99" s="343"/>
      <c r="FVY99" s="151"/>
      <c r="FVZ99" s="151"/>
      <c r="FWA99" s="151"/>
      <c r="FWB99" s="343"/>
      <c r="FWC99" s="343"/>
      <c r="FWD99" s="151"/>
      <c r="FWE99" s="151"/>
      <c r="FWF99" s="151"/>
      <c r="FWG99" s="343"/>
      <c r="FWH99" s="343"/>
      <c r="FWI99" s="151"/>
      <c r="FWJ99" s="151"/>
      <c r="FWK99" s="151"/>
      <c r="FWL99" s="343"/>
      <c r="FWM99" s="343"/>
      <c r="FWN99" s="151"/>
      <c r="FWO99" s="151"/>
      <c r="FWP99" s="151"/>
      <c r="FWQ99" s="343"/>
      <c r="FWR99" s="343"/>
      <c r="FWS99" s="151"/>
      <c r="FWT99" s="151"/>
      <c r="FWU99" s="151"/>
      <c r="FWV99" s="343"/>
      <c r="FWW99" s="343"/>
      <c r="FWX99" s="151"/>
      <c r="FWY99" s="151"/>
      <c r="FWZ99" s="151"/>
      <c r="FXA99" s="343"/>
      <c r="FXB99" s="343"/>
      <c r="FXC99" s="151"/>
      <c r="FXD99" s="151"/>
      <c r="FXE99" s="151"/>
      <c r="FXF99" s="343"/>
      <c r="FXG99" s="343"/>
      <c r="FXH99" s="151"/>
      <c r="FXI99" s="151"/>
      <c r="FXJ99" s="151"/>
      <c r="FXK99" s="343"/>
      <c r="FXL99" s="343"/>
      <c r="FXM99" s="151"/>
      <c r="FXN99" s="151"/>
      <c r="FXO99" s="151"/>
      <c r="FXP99" s="343"/>
      <c r="FXQ99" s="343"/>
      <c r="FXR99" s="151"/>
      <c r="FXS99" s="151"/>
      <c r="FXT99" s="151"/>
      <c r="FXU99" s="343"/>
      <c r="FXV99" s="343"/>
      <c r="FXW99" s="151"/>
      <c r="FXX99" s="151"/>
      <c r="FXY99" s="151"/>
      <c r="FXZ99" s="343"/>
      <c r="FYA99" s="343"/>
      <c r="FYB99" s="151"/>
      <c r="FYC99" s="151"/>
      <c r="FYD99" s="151"/>
      <c r="FYE99" s="343"/>
      <c r="FYF99" s="343"/>
      <c r="FYG99" s="151"/>
      <c r="FYH99" s="151"/>
      <c r="FYI99" s="151"/>
      <c r="FYJ99" s="343"/>
      <c r="FYK99" s="343"/>
      <c r="FYL99" s="151"/>
      <c r="FYM99" s="151"/>
      <c r="FYN99" s="151"/>
      <c r="FYO99" s="343"/>
      <c r="FYP99" s="343"/>
      <c r="FYQ99" s="151"/>
      <c r="FYR99" s="151"/>
      <c r="FYS99" s="151"/>
      <c r="FYT99" s="343"/>
      <c r="FYU99" s="343"/>
      <c r="FYV99" s="151"/>
      <c r="FYW99" s="151"/>
      <c r="FYX99" s="151"/>
      <c r="FYY99" s="343"/>
      <c r="FYZ99" s="343"/>
      <c r="FZA99" s="151"/>
      <c r="FZB99" s="151"/>
      <c r="FZC99" s="151"/>
      <c r="FZD99" s="343"/>
      <c r="FZE99" s="343"/>
      <c r="FZF99" s="151"/>
      <c r="FZG99" s="151"/>
      <c r="FZH99" s="151"/>
      <c r="FZI99" s="343"/>
      <c r="FZJ99" s="343"/>
      <c r="FZK99" s="151"/>
      <c r="FZL99" s="151"/>
      <c r="FZM99" s="151"/>
      <c r="FZN99" s="343"/>
      <c r="FZO99" s="343"/>
      <c r="FZP99" s="151"/>
      <c r="FZQ99" s="151"/>
      <c r="FZR99" s="151"/>
      <c r="FZS99" s="343"/>
      <c r="FZT99" s="343"/>
      <c r="FZU99" s="151"/>
      <c r="FZV99" s="151"/>
      <c r="FZW99" s="151"/>
      <c r="FZX99" s="343"/>
      <c r="FZY99" s="343"/>
      <c r="FZZ99" s="151"/>
      <c r="GAA99" s="151"/>
      <c r="GAB99" s="151"/>
      <c r="GAC99" s="343"/>
      <c r="GAD99" s="343"/>
      <c r="GAE99" s="151"/>
      <c r="GAF99" s="151"/>
      <c r="GAG99" s="151"/>
      <c r="GAH99" s="343"/>
      <c r="GAI99" s="343"/>
      <c r="GAJ99" s="151"/>
      <c r="GAK99" s="151"/>
      <c r="GAL99" s="151"/>
      <c r="GAM99" s="343"/>
      <c r="GAN99" s="343"/>
      <c r="GAO99" s="151"/>
      <c r="GAP99" s="151"/>
      <c r="GAQ99" s="151"/>
      <c r="GAR99" s="343"/>
      <c r="GAS99" s="343"/>
      <c r="GAT99" s="151"/>
      <c r="GAU99" s="151"/>
      <c r="GAV99" s="151"/>
      <c r="GAW99" s="343"/>
      <c r="GAX99" s="343"/>
      <c r="GAY99" s="151"/>
      <c r="GAZ99" s="151"/>
      <c r="GBA99" s="151"/>
      <c r="GBB99" s="343"/>
      <c r="GBC99" s="343"/>
      <c r="GBD99" s="151"/>
      <c r="GBE99" s="151"/>
      <c r="GBF99" s="151"/>
      <c r="GBG99" s="343"/>
      <c r="GBH99" s="343"/>
      <c r="GBI99" s="151"/>
      <c r="GBJ99" s="151"/>
      <c r="GBK99" s="151"/>
      <c r="GBL99" s="343"/>
      <c r="GBM99" s="343"/>
      <c r="GBN99" s="151"/>
      <c r="GBO99" s="151"/>
      <c r="GBP99" s="151"/>
      <c r="GBQ99" s="343"/>
      <c r="GBR99" s="343"/>
      <c r="GBS99" s="151"/>
      <c r="GBT99" s="151"/>
      <c r="GBU99" s="151"/>
      <c r="GBV99" s="343"/>
      <c r="GBW99" s="343"/>
      <c r="GBX99" s="151"/>
      <c r="GBY99" s="151"/>
      <c r="GBZ99" s="151"/>
      <c r="GCA99" s="343"/>
      <c r="GCB99" s="343"/>
      <c r="GCC99" s="151"/>
      <c r="GCD99" s="151"/>
      <c r="GCE99" s="151"/>
      <c r="GCF99" s="343"/>
      <c r="GCG99" s="343"/>
      <c r="GCH99" s="151"/>
      <c r="GCI99" s="151"/>
      <c r="GCJ99" s="151"/>
      <c r="GCK99" s="343"/>
      <c r="GCL99" s="343"/>
      <c r="GCM99" s="151"/>
      <c r="GCN99" s="151"/>
      <c r="GCO99" s="151"/>
      <c r="GCP99" s="343"/>
      <c r="GCQ99" s="343"/>
      <c r="GCR99" s="151"/>
      <c r="GCS99" s="151"/>
      <c r="GCT99" s="151"/>
      <c r="GCU99" s="343"/>
      <c r="GCV99" s="343"/>
      <c r="GCW99" s="151"/>
      <c r="GCX99" s="151"/>
      <c r="GCY99" s="151"/>
      <c r="GCZ99" s="343"/>
      <c r="GDA99" s="343"/>
      <c r="GDB99" s="151"/>
      <c r="GDC99" s="151"/>
      <c r="GDD99" s="151"/>
      <c r="GDE99" s="343"/>
      <c r="GDF99" s="343"/>
      <c r="GDG99" s="151"/>
      <c r="GDH99" s="151"/>
      <c r="GDI99" s="151"/>
      <c r="GDJ99" s="343"/>
      <c r="GDK99" s="343"/>
      <c r="GDL99" s="151"/>
      <c r="GDM99" s="151"/>
      <c r="GDN99" s="151"/>
      <c r="GDO99" s="343"/>
      <c r="GDP99" s="343"/>
      <c r="GDQ99" s="151"/>
      <c r="GDR99" s="151"/>
      <c r="GDS99" s="151"/>
      <c r="GDT99" s="343"/>
      <c r="GDU99" s="343"/>
      <c r="GDV99" s="151"/>
      <c r="GDW99" s="151"/>
      <c r="GDX99" s="151"/>
      <c r="GDY99" s="343"/>
      <c r="GDZ99" s="343"/>
      <c r="GEA99" s="151"/>
      <c r="GEB99" s="151"/>
      <c r="GEC99" s="151"/>
      <c r="GED99" s="343"/>
      <c r="GEE99" s="343"/>
      <c r="GEF99" s="151"/>
      <c r="GEG99" s="151"/>
      <c r="GEH99" s="151"/>
      <c r="GEI99" s="343"/>
      <c r="GEJ99" s="343"/>
      <c r="GEK99" s="151"/>
      <c r="GEL99" s="151"/>
      <c r="GEM99" s="151"/>
      <c r="GEN99" s="343"/>
      <c r="GEO99" s="343"/>
      <c r="GEP99" s="151"/>
      <c r="GEQ99" s="151"/>
      <c r="GER99" s="151"/>
      <c r="GES99" s="343"/>
      <c r="GET99" s="343"/>
      <c r="GEU99" s="151"/>
      <c r="GEV99" s="151"/>
      <c r="GEW99" s="151"/>
      <c r="GEX99" s="343"/>
      <c r="GEY99" s="343"/>
      <c r="GEZ99" s="151"/>
      <c r="GFA99" s="151"/>
      <c r="GFB99" s="151"/>
      <c r="GFC99" s="343"/>
      <c r="GFD99" s="343"/>
      <c r="GFE99" s="151"/>
      <c r="GFF99" s="151"/>
      <c r="GFG99" s="151"/>
      <c r="GFH99" s="343"/>
      <c r="GFI99" s="343"/>
      <c r="GFJ99" s="151"/>
      <c r="GFK99" s="151"/>
      <c r="GFL99" s="151"/>
      <c r="GFM99" s="343"/>
      <c r="GFN99" s="343"/>
      <c r="GFO99" s="151"/>
      <c r="GFP99" s="151"/>
      <c r="GFQ99" s="151"/>
      <c r="GFR99" s="343"/>
      <c r="GFS99" s="343"/>
      <c r="GFT99" s="151"/>
      <c r="GFU99" s="151"/>
      <c r="GFV99" s="151"/>
      <c r="GFW99" s="343"/>
      <c r="GFX99" s="343"/>
      <c r="GFY99" s="151"/>
      <c r="GFZ99" s="151"/>
      <c r="GGA99" s="151"/>
      <c r="GGB99" s="343"/>
      <c r="GGC99" s="343"/>
      <c r="GGD99" s="151"/>
      <c r="GGE99" s="151"/>
      <c r="GGF99" s="151"/>
      <c r="GGG99" s="343"/>
      <c r="GGH99" s="343"/>
      <c r="GGI99" s="151"/>
      <c r="GGJ99" s="151"/>
      <c r="GGK99" s="151"/>
      <c r="GGL99" s="343"/>
      <c r="GGM99" s="343"/>
      <c r="GGN99" s="151"/>
      <c r="GGO99" s="151"/>
      <c r="GGP99" s="151"/>
      <c r="GGQ99" s="343"/>
      <c r="GGR99" s="343"/>
      <c r="GGS99" s="151"/>
      <c r="GGT99" s="151"/>
      <c r="GGU99" s="151"/>
      <c r="GGV99" s="343"/>
      <c r="GGW99" s="343"/>
      <c r="GGX99" s="151"/>
      <c r="GGY99" s="151"/>
      <c r="GGZ99" s="151"/>
      <c r="GHA99" s="343"/>
      <c r="GHB99" s="343"/>
      <c r="GHC99" s="151"/>
      <c r="GHD99" s="151"/>
      <c r="GHE99" s="151"/>
      <c r="GHF99" s="343"/>
      <c r="GHG99" s="343"/>
      <c r="GHH99" s="151"/>
      <c r="GHI99" s="151"/>
      <c r="GHJ99" s="151"/>
      <c r="GHK99" s="343"/>
      <c r="GHL99" s="343"/>
      <c r="GHM99" s="151"/>
      <c r="GHN99" s="151"/>
      <c r="GHO99" s="151"/>
      <c r="GHP99" s="343"/>
      <c r="GHQ99" s="343"/>
      <c r="GHR99" s="151"/>
      <c r="GHS99" s="151"/>
      <c r="GHT99" s="151"/>
      <c r="GHU99" s="343"/>
      <c r="GHV99" s="343"/>
      <c r="GHW99" s="151"/>
      <c r="GHX99" s="151"/>
      <c r="GHY99" s="151"/>
      <c r="GHZ99" s="343"/>
      <c r="GIA99" s="343"/>
      <c r="GIB99" s="151"/>
      <c r="GIC99" s="151"/>
      <c r="GID99" s="151"/>
      <c r="GIE99" s="343"/>
      <c r="GIF99" s="343"/>
      <c r="GIG99" s="151"/>
      <c r="GIH99" s="151"/>
      <c r="GII99" s="151"/>
      <c r="GIJ99" s="343"/>
      <c r="GIK99" s="343"/>
      <c r="GIL99" s="151"/>
      <c r="GIM99" s="151"/>
      <c r="GIN99" s="151"/>
      <c r="GIO99" s="343"/>
      <c r="GIP99" s="343"/>
      <c r="GIQ99" s="151"/>
      <c r="GIR99" s="151"/>
      <c r="GIS99" s="151"/>
      <c r="GIT99" s="343"/>
      <c r="GIU99" s="343"/>
      <c r="GIV99" s="151"/>
      <c r="GIW99" s="151"/>
      <c r="GIX99" s="151"/>
      <c r="GIY99" s="343"/>
      <c r="GIZ99" s="343"/>
      <c r="GJA99" s="151"/>
      <c r="GJB99" s="151"/>
      <c r="GJC99" s="151"/>
      <c r="GJD99" s="343"/>
      <c r="GJE99" s="343"/>
      <c r="GJF99" s="151"/>
      <c r="GJG99" s="151"/>
      <c r="GJH99" s="151"/>
      <c r="GJI99" s="343"/>
      <c r="GJJ99" s="343"/>
      <c r="GJK99" s="151"/>
      <c r="GJL99" s="151"/>
      <c r="GJM99" s="151"/>
      <c r="GJN99" s="343"/>
      <c r="GJO99" s="343"/>
      <c r="GJP99" s="151"/>
      <c r="GJQ99" s="151"/>
      <c r="GJR99" s="151"/>
      <c r="GJS99" s="343"/>
      <c r="GJT99" s="343"/>
      <c r="GJU99" s="151"/>
      <c r="GJV99" s="151"/>
      <c r="GJW99" s="151"/>
      <c r="GJX99" s="343"/>
      <c r="GJY99" s="343"/>
      <c r="GJZ99" s="151"/>
      <c r="GKA99" s="151"/>
      <c r="GKB99" s="151"/>
      <c r="GKC99" s="343"/>
      <c r="GKD99" s="343"/>
      <c r="GKE99" s="151"/>
      <c r="GKF99" s="151"/>
      <c r="GKG99" s="151"/>
      <c r="GKH99" s="343"/>
      <c r="GKI99" s="343"/>
      <c r="GKJ99" s="151"/>
      <c r="GKK99" s="151"/>
      <c r="GKL99" s="151"/>
      <c r="GKM99" s="343"/>
      <c r="GKN99" s="343"/>
      <c r="GKO99" s="151"/>
      <c r="GKP99" s="151"/>
      <c r="GKQ99" s="151"/>
      <c r="GKR99" s="343"/>
      <c r="GKS99" s="343"/>
      <c r="GKT99" s="151"/>
      <c r="GKU99" s="151"/>
      <c r="GKV99" s="151"/>
      <c r="GKW99" s="343"/>
      <c r="GKX99" s="343"/>
      <c r="GKY99" s="151"/>
      <c r="GKZ99" s="151"/>
      <c r="GLA99" s="151"/>
      <c r="GLB99" s="343"/>
      <c r="GLC99" s="343"/>
      <c r="GLD99" s="151"/>
      <c r="GLE99" s="151"/>
      <c r="GLF99" s="151"/>
      <c r="GLG99" s="343"/>
      <c r="GLH99" s="343"/>
      <c r="GLI99" s="151"/>
      <c r="GLJ99" s="151"/>
      <c r="GLK99" s="151"/>
      <c r="GLL99" s="343"/>
      <c r="GLM99" s="343"/>
      <c r="GLN99" s="151"/>
      <c r="GLO99" s="151"/>
      <c r="GLP99" s="151"/>
      <c r="GLQ99" s="343"/>
      <c r="GLR99" s="343"/>
      <c r="GLS99" s="151"/>
      <c r="GLT99" s="151"/>
      <c r="GLU99" s="151"/>
      <c r="GLV99" s="343"/>
      <c r="GLW99" s="343"/>
      <c r="GLX99" s="151"/>
      <c r="GLY99" s="151"/>
      <c r="GLZ99" s="151"/>
      <c r="GMA99" s="343"/>
      <c r="GMB99" s="343"/>
      <c r="GMC99" s="151"/>
      <c r="GMD99" s="151"/>
      <c r="GME99" s="151"/>
      <c r="GMF99" s="343"/>
      <c r="GMG99" s="343"/>
      <c r="GMH99" s="151"/>
      <c r="GMI99" s="151"/>
      <c r="GMJ99" s="151"/>
      <c r="GMK99" s="343"/>
      <c r="GML99" s="343"/>
      <c r="GMM99" s="151"/>
      <c r="GMN99" s="151"/>
      <c r="GMO99" s="151"/>
      <c r="GMP99" s="343"/>
      <c r="GMQ99" s="343"/>
      <c r="GMR99" s="151"/>
      <c r="GMS99" s="151"/>
      <c r="GMT99" s="151"/>
      <c r="GMU99" s="343"/>
      <c r="GMV99" s="343"/>
      <c r="GMW99" s="151"/>
      <c r="GMX99" s="151"/>
      <c r="GMY99" s="151"/>
      <c r="GMZ99" s="343"/>
      <c r="GNA99" s="343"/>
      <c r="GNB99" s="151"/>
      <c r="GNC99" s="151"/>
      <c r="GND99" s="151"/>
      <c r="GNE99" s="343"/>
      <c r="GNF99" s="343"/>
      <c r="GNG99" s="151"/>
      <c r="GNH99" s="151"/>
      <c r="GNI99" s="151"/>
      <c r="GNJ99" s="343"/>
      <c r="GNK99" s="343"/>
      <c r="GNL99" s="151"/>
      <c r="GNM99" s="151"/>
      <c r="GNN99" s="151"/>
      <c r="GNO99" s="343"/>
      <c r="GNP99" s="343"/>
      <c r="GNQ99" s="151"/>
      <c r="GNR99" s="151"/>
      <c r="GNS99" s="151"/>
      <c r="GNT99" s="343"/>
      <c r="GNU99" s="343"/>
      <c r="GNV99" s="151"/>
      <c r="GNW99" s="151"/>
      <c r="GNX99" s="151"/>
      <c r="GNY99" s="343"/>
      <c r="GNZ99" s="343"/>
      <c r="GOA99" s="151"/>
      <c r="GOB99" s="151"/>
      <c r="GOC99" s="151"/>
      <c r="GOD99" s="343"/>
      <c r="GOE99" s="343"/>
      <c r="GOF99" s="151"/>
      <c r="GOG99" s="151"/>
      <c r="GOH99" s="151"/>
      <c r="GOI99" s="343"/>
      <c r="GOJ99" s="343"/>
      <c r="GOK99" s="151"/>
      <c r="GOL99" s="151"/>
      <c r="GOM99" s="151"/>
      <c r="GON99" s="343"/>
      <c r="GOO99" s="343"/>
      <c r="GOP99" s="151"/>
      <c r="GOQ99" s="151"/>
      <c r="GOR99" s="151"/>
      <c r="GOS99" s="343"/>
      <c r="GOT99" s="343"/>
      <c r="GOU99" s="151"/>
      <c r="GOV99" s="151"/>
      <c r="GOW99" s="151"/>
      <c r="GOX99" s="343"/>
      <c r="GOY99" s="343"/>
      <c r="GOZ99" s="151"/>
      <c r="GPA99" s="151"/>
      <c r="GPB99" s="151"/>
      <c r="GPC99" s="343"/>
      <c r="GPD99" s="343"/>
      <c r="GPE99" s="151"/>
      <c r="GPF99" s="151"/>
      <c r="GPG99" s="151"/>
      <c r="GPH99" s="343"/>
      <c r="GPI99" s="343"/>
      <c r="GPJ99" s="151"/>
      <c r="GPK99" s="151"/>
      <c r="GPL99" s="151"/>
      <c r="GPM99" s="343"/>
      <c r="GPN99" s="343"/>
      <c r="GPO99" s="151"/>
      <c r="GPP99" s="151"/>
      <c r="GPQ99" s="151"/>
      <c r="GPR99" s="343"/>
      <c r="GPS99" s="343"/>
      <c r="GPT99" s="151"/>
      <c r="GPU99" s="151"/>
      <c r="GPV99" s="151"/>
      <c r="GPW99" s="343"/>
      <c r="GPX99" s="343"/>
      <c r="GPY99" s="151"/>
      <c r="GPZ99" s="151"/>
      <c r="GQA99" s="151"/>
      <c r="GQB99" s="343"/>
      <c r="GQC99" s="343"/>
      <c r="GQD99" s="151"/>
      <c r="GQE99" s="151"/>
      <c r="GQF99" s="151"/>
      <c r="GQG99" s="343"/>
      <c r="GQH99" s="343"/>
      <c r="GQI99" s="151"/>
      <c r="GQJ99" s="151"/>
      <c r="GQK99" s="151"/>
      <c r="GQL99" s="343"/>
      <c r="GQM99" s="343"/>
      <c r="GQN99" s="151"/>
      <c r="GQO99" s="151"/>
      <c r="GQP99" s="151"/>
      <c r="GQQ99" s="343"/>
      <c r="GQR99" s="343"/>
      <c r="GQS99" s="151"/>
      <c r="GQT99" s="151"/>
      <c r="GQU99" s="151"/>
      <c r="GQV99" s="343"/>
      <c r="GQW99" s="343"/>
      <c r="GQX99" s="151"/>
      <c r="GQY99" s="151"/>
      <c r="GQZ99" s="151"/>
      <c r="GRA99" s="343"/>
      <c r="GRB99" s="343"/>
      <c r="GRC99" s="151"/>
      <c r="GRD99" s="151"/>
      <c r="GRE99" s="151"/>
      <c r="GRF99" s="343"/>
      <c r="GRG99" s="343"/>
      <c r="GRH99" s="151"/>
      <c r="GRI99" s="151"/>
      <c r="GRJ99" s="151"/>
      <c r="GRK99" s="343"/>
      <c r="GRL99" s="343"/>
      <c r="GRM99" s="151"/>
      <c r="GRN99" s="151"/>
      <c r="GRO99" s="151"/>
      <c r="GRP99" s="343"/>
      <c r="GRQ99" s="343"/>
      <c r="GRR99" s="151"/>
      <c r="GRS99" s="151"/>
      <c r="GRT99" s="151"/>
      <c r="GRU99" s="343"/>
      <c r="GRV99" s="343"/>
      <c r="GRW99" s="151"/>
      <c r="GRX99" s="151"/>
      <c r="GRY99" s="151"/>
      <c r="GRZ99" s="343"/>
      <c r="GSA99" s="343"/>
      <c r="GSB99" s="151"/>
      <c r="GSC99" s="151"/>
      <c r="GSD99" s="151"/>
      <c r="GSE99" s="343"/>
      <c r="GSF99" s="343"/>
      <c r="GSG99" s="151"/>
      <c r="GSH99" s="151"/>
      <c r="GSI99" s="151"/>
      <c r="GSJ99" s="343"/>
      <c r="GSK99" s="343"/>
      <c r="GSL99" s="151"/>
      <c r="GSM99" s="151"/>
      <c r="GSN99" s="151"/>
      <c r="GSO99" s="343"/>
      <c r="GSP99" s="343"/>
      <c r="GSQ99" s="151"/>
      <c r="GSR99" s="151"/>
      <c r="GSS99" s="151"/>
      <c r="GST99" s="343"/>
      <c r="GSU99" s="343"/>
      <c r="GSV99" s="151"/>
      <c r="GSW99" s="151"/>
      <c r="GSX99" s="151"/>
      <c r="GSY99" s="343"/>
      <c r="GSZ99" s="343"/>
      <c r="GTA99" s="151"/>
      <c r="GTB99" s="151"/>
      <c r="GTC99" s="151"/>
      <c r="GTD99" s="343"/>
      <c r="GTE99" s="343"/>
      <c r="GTF99" s="151"/>
      <c r="GTG99" s="151"/>
      <c r="GTH99" s="151"/>
      <c r="GTI99" s="343"/>
      <c r="GTJ99" s="343"/>
      <c r="GTK99" s="151"/>
      <c r="GTL99" s="151"/>
      <c r="GTM99" s="151"/>
      <c r="GTN99" s="343"/>
      <c r="GTO99" s="343"/>
      <c r="GTP99" s="151"/>
      <c r="GTQ99" s="151"/>
      <c r="GTR99" s="151"/>
      <c r="GTS99" s="343"/>
      <c r="GTT99" s="343"/>
      <c r="GTU99" s="151"/>
      <c r="GTV99" s="151"/>
      <c r="GTW99" s="151"/>
      <c r="GTX99" s="343"/>
      <c r="GTY99" s="343"/>
      <c r="GTZ99" s="151"/>
      <c r="GUA99" s="151"/>
      <c r="GUB99" s="151"/>
      <c r="GUC99" s="343"/>
      <c r="GUD99" s="343"/>
      <c r="GUE99" s="151"/>
      <c r="GUF99" s="151"/>
      <c r="GUG99" s="151"/>
      <c r="GUH99" s="343"/>
      <c r="GUI99" s="343"/>
      <c r="GUJ99" s="151"/>
      <c r="GUK99" s="151"/>
      <c r="GUL99" s="151"/>
      <c r="GUM99" s="343"/>
      <c r="GUN99" s="343"/>
      <c r="GUO99" s="151"/>
      <c r="GUP99" s="151"/>
      <c r="GUQ99" s="151"/>
      <c r="GUR99" s="343"/>
      <c r="GUS99" s="343"/>
      <c r="GUT99" s="151"/>
      <c r="GUU99" s="151"/>
      <c r="GUV99" s="151"/>
      <c r="GUW99" s="343"/>
      <c r="GUX99" s="343"/>
      <c r="GUY99" s="151"/>
      <c r="GUZ99" s="151"/>
      <c r="GVA99" s="151"/>
      <c r="GVB99" s="343"/>
      <c r="GVC99" s="343"/>
      <c r="GVD99" s="151"/>
      <c r="GVE99" s="151"/>
      <c r="GVF99" s="151"/>
      <c r="GVG99" s="343"/>
      <c r="GVH99" s="343"/>
      <c r="GVI99" s="151"/>
      <c r="GVJ99" s="151"/>
      <c r="GVK99" s="151"/>
      <c r="GVL99" s="343"/>
      <c r="GVM99" s="343"/>
      <c r="GVN99" s="151"/>
      <c r="GVO99" s="151"/>
      <c r="GVP99" s="151"/>
      <c r="GVQ99" s="343"/>
      <c r="GVR99" s="343"/>
      <c r="GVS99" s="151"/>
      <c r="GVT99" s="151"/>
      <c r="GVU99" s="151"/>
      <c r="GVV99" s="343"/>
      <c r="GVW99" s="343"/>
      <c r="GVX99" s="151"/>
      <c r="GVY99" s="151"/>
      <c r="GVZ99" s="151"/>
      <c r="GWA99" s="343"/>
      <c r="GWB99" s="343"/>
      <c r="GWC99" s="151"/>
      <c r="GWD99" s="151"/>
      <c r="GWE99" s="151"/>
      <c r="GWF99" s="343"/>
      <c r="GWG99" s="343"/>
      <c r="GWH99" s="151"/>
      <c r="GWI99" s="151"/>
      <c r="GWJ99" s="151"/>
      <c r="GWK99" s="343"/>
      <c r="GWL99" s="343"/>
      <c r="GWM99" s="151"/>
      <c r="GWN99" s="151"/>
      <c r="GWO99" s="151"/>
      <c r="GWP99" s="343"/>
      <c r="GWQ99" s="343"/>
      <c r="GWR99" s="151"/>
      <c r="GWS99" s="151"/>
      <c r="GWT99" s="151"/>
      <c r="GWU99" s="343"/>
      <c r="GWV99" s="343"/>
      <c r="GWW99" s="151"/>
      <c r="GWX99" s="151"/>
      <c r="GWY99" s="151"/>
      <c r="GWZ99" s="343"/>
      <c r="GXA99" s="343"/>
      <c r="GXB99" s="151"/>
      <c r="GXC99" s="151"/>
      <c r="GXD99" s="151"/>
      <c r="GXE99" s="343"/>
      <c r="GXF99" s="343"/>
      <c r="GXG99" s="151"/>
      <c r="GXH99" s="151"/>
      <c r="GXI99" s="151"/>
      <c r="GXJ99" s="343"/>
      <c r="GXK99" s="343"/>
      <c r="GXL99" s="151"/>
      <c r="GXM99" s="151"/>
      <c r="GXN99" s="151"/>
      <c r="GXO99" s="343"/>
      <c r="GXP99" s="343"/>
      <c r="GXQ99" s="151"/>
      <c r="GXR99" s="151"/>
      <c r="GXS99" s="151"/>
      <c r="GXT99" s="343"/>
      <c r="GXU99" s="343"/>
      <c r="GXV99" s="151"/>
      <c r="GXW99" s="151"/>
      <c r="GXX99" s="151"/>
      <c r="GXY99" s="343"/>
      <c r="GXZ99" s="343"/>
      <c r="GYA99" s="151"/>
      <c r="GYB99" s="151"/>
      <c r="GYC99" s="151"/>
      <c r="GYD99" s="343"/>
      <c r="GYE99" s="343"/>
      <c r="GYF99" s="151"/>
      <c r="GYG99" s="151"/>
      <c r="GYH99" s="151"/>
      <c r="GYI99" s="343"/>
      <c r="GYJ99" s="343"/>
      <c r="GYK99" s="151"/>
      <c r="GYL99" s="151"/>
      <c r="GYM99" s="151"/>
      <c r="GYN99" s="343"/>
      <c r="GYO99" s="343"/>
      <c r="GYP99" s="151"/>
      <c r="GYQ99" s="151"/>
      <c r="GYR99" s="151"/>
      <c r="GYS99" s="343"/>
      <c r="GYT99" s="343"/>
      <c r="GYU99" s="151"/>
      <c r="GYV99" s="151"/>
      <c r="GYW99" s="151"/>
      <c r="GYX99" s="343"/>
      <c r="GYY99" s="343"/>
      <c r="GYZ99" s="151"/>
      <c r="GZA99" s="151"/>
      <c r="GZB99" s="151"/>
      <c r="GZC99" s="343"/>
      <c r="GZD99" s="343"/>
      <c r="GZE99" s="151"/>
      <c r="GZF99" s="151"/>
      <c r="GZG99" s="151"/>
      <c r="GZH99" s="343"/>
      <c r="GZI99" s="343"/>
      <c r="GZJ99" s="151"/>
      <c r="GZK99" s="151"/>
      <c r="GZL99" s="151"/>
      <c r="GZM99" s="343"/>
      <c r="GZN99" s="343"/>
      <c r="GZO99" s="151"/>
      <c r="GZP99" s="151"/>
      <c r="GZQ99" s="151"/>
      <c r="GZR99" s="343"/>
      <c r="GZS99" s="343"/>
      <c r="GZT99" s="151"/>
      <c r="GZU99" s="151"/>
      <c r="GZV99" s="151"/>
      <c r="GZW99" s="343"/>
      <c r="GZX99" s="343"/>
      <c r="GZY99" s="151"/>
      <c r="GZZ99" s="151"/>
      <c r="HAA99" s="151"/>
      <c r="HAB99" s="343"/>
      <c r="HAC99" s="343"/>
      <c r="HAD99" s="151"/>
      <c r="HAE99" s="151"/>
      <c r="HAF99" s="151"/>
      <c r="HAG99" s="343"/>
      <c r="HAH99" s="343"/>
      <c r="HAI99" s="151"/>
      <c r="HAJ99" s="151"/>
      <c r="HAK99" s="151"/>
      <c r="HAL99" s="343"/>
      <c r="HAM99" s="343"/>
      <c r="HAN99" s="151"/>
      <c r="HAO99" s="151"/>
      <c r="HAP99" s="151"/>
      <c r="HAQ99" s="343"/>
      <c r="HAR99" s="343"/>
      <c r="HAS99" s="151"/>
      <c r="HAT99" s="151"/>
      <c r="HAU99" s="151"/>
      <c r="HAV99" s="343"/>
      <c r="HAW99" s="343"/>
      <c r="HAX99" s="151"/>
      <c r="HAY99" s="151"/>
      <c r="HAZ99" s="151"/>
      <c r="HBA99" s="343"/>
      <c r="HBB99" s="343"/>
      <c r="HBC99" s="151"/>
      <c r="HBD99" s="151"/>
      <c r="HBE99" s="151"/>
      <c r="HBF99" s="343"/>
      <c r="HBG99" s="343"/>
      <c r="HBH99" s="151"/>
      <c r="HBI99" s="151"/>
      <c r="HBJ99" s="151"/>
      <c r="HBK99" s="343"/>
      <c r="HBL99" s="343"/>
      <c r="HBM99" s="151"/>
      <c r="HBN99" s="151"/>
      <c r="HBO99" s="151"/>
      <c r="HBP99" s="343"/>
      <c r="HBQ99" s="343"/>
      <c r="HBR99" s="151"/>
      <c r="HBS99" s="151"/>
      <c r="HBT99" s="151"/>
      <c r="HBU99" s="343"/>
      <c r="HBV99" s="343"/>
      <c r="HBW99" s="151"/>
      <c r="HBX99" s="151"/>
      <c r="HBY99" s="151"/>
      <c r="HBZ99" s="343"/>
      <c r="HCA99" s="343"/>
      <c r="HCB99" s="151"/>
      <c r="HCC99" s="151"/>
      <c r="HCD99" s="151"/>
      <c r="HCE99" s="343"/>
      <c r="HCF99" s="343"/>
      <c r="HCG99" s="151"/>
      <c r="HCH99" s="151"/>
      <c r="HCI99" s="151"/>
      <c r="HCJ99" s="343"/>
      <c r="HCK99" s="343"/>
      <c r="HCL99" s="151"/>
      <c r="HCM99" s="151"/>
      <c r="HCN99" s="151"/>
      <c r="HCO99" s="343"/>
      <c r="HCP99" s="343"/>
      <c r="HCQ99" s="151"/>
      <c r="HCR99" s="151"/>
      <c r="HCS99" s="151"/>
      <c r="HCT99" s="343"/>
      <c r="HCU99" s="343"/>
      <c r="HCV99" s="151"/>
      <c r="HCW99" s="151"/>
      <c r="HCX99" s="151"/>
      <c r="HCY99" s="343"/>
      <c r="HCZ99" s="343"/>
      <c r="HDA99" s="151"/>
      <c r="HDB99" s="151"/>
      <c r="HDC99" s="151"/>
      <c r="HDD99" s="343"/>
      <c r="HDE99" s="343"/>
      <c r="HDF99" s="151"/>
      <c r="HDG99" s="151"/>
      <c r="HDH99" s="151"/>
      <c r="HDI99" s="343"/>
      <c r="HDJ99" s="343"/>
      <c r="HDK99" s="151"/>
      <c r="HDL99" s="151"/>
      <c r="HDM99" s="151"/>
      <c r="HDN99" s="343"/>
      <c r="HDO99" s="343"/>
      <c r="HDP99" s="151"/>
      <c r="HDQ99" s="151"/>
      <c r="HDR99" s="151"/>
      <c r="HDS99" s="343"/>
      <c r="HDT99" s="343"/>
      <c r="HDU99" s="151"/>
      <c r="HDV99" s="151"/>
      <c r="HDW99" s="151"/>
      <c r="HDX99" s="343"/>
      <c r="HDY99" s="343"/>
      <c r="HDZ99" s="151"/>
      <c r="HEA99" s="151"/>
      <c r="HEB99" s="151"/>
      <c r="HEC99" s="343"/>
      <c r="HED99" s="343"/>
      <c r="HEE99" s="151"/>
      <c r="HEF99" s="151"/>
      <c r="HEG99" s="151"/>
      <c r="HEH99" s="343"/>
      <c r="HEI99" s="343"/>
      <c r="HEJ99" s="151"/>
      <c r="HEK99" s="151"/>
      <c r="HEL99" s="151"/>
      <c r="HEM99" s="343"/>
      <c r="HEN99" s="343"/>
      <c r="HEO99" s="151"/>
      <c r="HEP99" s="151"/>
      <c r="HEQ99" s="151"/>
      <c r="HER99" s="343"/>
      <c r="HES99" s="343"/>
      <c r="HET99" s="151"/>
      <c r="HEU99" s="151"/>
      <c r="HEV99" s="151"/>
      <c r="HEW99" s="343"/>
      <c r="HEX99" s="343"/>
      <c r="HEY99" s="151"/>
      <c r="HEZ99" s="151"/>
      <c r="HFA99" s="151"/>
      <c r="HFB99" s="343"/>
      <c r="HFC99" s="343"/>
      <c r="HFD99" s="151"/>
      <c r="HFE99" s="151"/>
      <c r="HFF99" s="151"/>
      <c r="HFG99" s="343"/>
      <c r="HFH99" s="343"/>
      <c r="HFI99" s="151"/>
      <c r="HFJ99" s="151"/>
      <c r="HFK99" s="151"/>
      <c r="HFL99" s="343"/>
      <c r="HFM99" s="343"/>
      <c r="HFN99" s="151"/>
      <c r="HFO99" s="151"/>
      <c r="HFP99" s="151"/>
      <c r="HFQ99" s="343"/>
      <c r="HFR99" s="343"/>
      <c r="HFS99" s="151"/>
      <c r="HFT99" s="151"/>
      <c r="HFU99" s="151"/>
      <c r="HFV99" s="343"/>
      <c r="HFW99" s="343"/>
      <c r="HFX99" s="151"/>
      <c r="HFY99" s="151"/>
      <c r="HFZ99" s="151"/>
      <c r="HGA99" s="343"/>
      <c r="HGB99" s="343"/>
      <c r="HGC99" s="151"/>
      <c r="HGD99" s="151"/>
      <c r="HGE99" s="151"/>
      <c r="HGF99" s="343"/>
      <c r="HGG99" s="343"/>
      <c r="HGH99" s="151"/>
      <c r="HGI99" s="151"/>
      <c r="HGJ99" s="151"/>
      <c r="HGK99" s="343"/>
      <c r="HGL99" s="343"/>
      <c r="HGM99" s="151"/>
      <c r="HGN99" s="151"/>
      <c r="HGO99" s="151"/>
      <c r="HGP99" s="343"/>
      <c r="HGQ99" s="343"/>
      <c r="HGR99" s="151"/>
      <c r="HGS99" s="151"/>
      <c r="HGT99" s="151"/>
      <c r="HGU99" s="343"/>
      <c r="HGV99" s="343"/>
      <c r="HGW99" s="151"/>
      <c r="HGX99" s="151"/>
      <c r="HGY99" s="151"/>
      <c r="HGZ99" s="343"/>
      <c r="HHA99" s="343"/>
      <c r="HHB99" s="151"/>
      <c r="HHC99" s="151"/>
      <c r="HHD99" s="151"/>
      <c r="HHE99" s="343"/>
      <c r="HHF99" s="343"/>
      <c r="HHG99" s="151"/>
      <c r="HHH99" s="151"/>
      <c r="HHI99" s="151"/>
      <c r="HHJ99" s="343"/>
      <c r="HHK99" s="343"/>
      <c r="HHL99" s="151"/>
      <c r="HHM99" s="151"/>
      <c r="HHN99" s="151"/>
      <c r="HHO99" s="343"/>
      <c r="HHP99" s="343"/>
      <c r="HHQ99" s="151"/>
      <c r="HHR99" s="151"/>
      <c r="HHS99" s="151"/>
      <c r="HHT99" s="343"/>
      <c r="HHU99" s="343"/>
      <c r="HHV99" s="151"/>
      <c r="HHW99" s="151"/>
      <c r="HHX99" s="151"/>
      <c r="HHY99" s="343"/>
      <c r="HHZ99" s="343"/>
      <c r="HIA99" s="151"/>
      <c r="HIB99" s="151"/>
      <c r="HIC99" s="151"/>
      <c r="HID99" s="343"/>
      <c r="HIE99" s="343"/>
      <c r="HIF99" s="151"/>
      <c r="HIG99" s="151"/>
      <c r="HIH99" s="151"/>
      <c r="HII99" s="343"/>
      <c r="HIJ99" s="343"/>
      <c r="HIK99" s="151"/>
      <c r="HIL99" s="151"/>
      <c r="HIM99" s="151"/>
      <c r="HIN99" s="343"/>
      <c r="HIO99" s="343"/>
      <c r="HIP99" s="151"/>
      <c r="HIQ99" s="151"/>
      <c r="HIR99" s="151"/>
      <c r="HIS99" s="343"/>
      <c r="HIT99" s="343"/>
      <c r="HIU99" s="151"/>
      <c r="HIV99" s="151"/>
      <c r="HIW99" s="151"/>
      <c r="HIX99" s="343"/>
      <c r="HIY99" s="343"/>
      <c r="HIZ99" s="151"/>
      <c r="HJA99" s="151"/>
      <c r="HJB99" s="151"/>
      <c r="HJC99" s="343"/>
      <c r="HJD99" s="343"/>
      <c r="HJE99" s="151"/>
      <c r="HJF99" s="151"/>
      <c r="HJG99" s="151"/>
      <c r="HJH99" s="343"/>
      <c r="HJI99" s="343"/>
      <c r="HJJ99" s="151"/>
      <c r="HJK99" s="151"/>
      <c r="HJL99" s="151"/>
      <c r="HJM99" s="343"/>
      <c r="HJN99" s="343"/>
      <c r="HJO99" s="151"/>
      <c r="HJP99" s="151"/>
      <c r="HJQ99" s="151"/>
      <c r="HJR99" s="343"/>
      <c r="HJS99" s="343"/>
      <c r="HJT99" s="151"/>
      <c r="HJU99" s="151"/>
      <c r="HJV99" s="151"/>
      <c r="HJW99" s="343"/>
      <c r="HJX99" s="343"/>
      <c r="HJY99" s="151"/>
      <c r="HJZ99" s="151"/>
      <c r="HKA99" s="151"/>
      <c r="HKB99" s="343"/>
      <c r="HKC99" s="343"/>
      <c r="HKD99" s="151"/>
      <c r="HKE99" s="151"/>
      <c r="HKF99" s="151"/>
      <c r="HKG99" s="343"/>
      <c r="HKH99" s="343"/>
      <c r="HKI99" s="151"/>
      <c r="HKJ99" s="151"/>
      <c r="HKK99" s="151"/>
      <c r="HKL99" s="343"/>
      <c r="HKM99" s="343"/>
      <c r="HKN99" s="151"/>
      <c r="HKO99" s="151"/>
      <c r="HKP99" s="151"/>
      <c r="HKQ99" s="343"/>
      <c r="HKR99" s="343"/>
      <c r="HKS99" s="151"/>
      <c r="HKT99" s="151"/>
      <c r="HKU99" s="151"/>
      <c r="HKV99" s="343"/>
      <c r="HKW99" s="343"/>
      <c r="HKX99" s="151"/>
      <c r="HKY99" s="151"/>
      <c r="HKZ99" s="151"/>
      <c r="HLA99" s="343"/>
      <c r="HLB99" s="343"/>
      <c r="HLC99" s="151"/>
      <c r="HLD99" s="151"/>
      <c r="HLE99" s="151"/>
      <c r="HLF99" s="343"/>
      <c r="HLG99" s="343"/>
      <c r="HLH99" s="151"/>
      <c r="HLI99" s="151"/>
      <c r="HLJ99" s="151"/>
      <c r="HLK99" s="343"/>
      <c r="HLL99" s="343"/>
      <c r="HLM99" s="151"/>
      <c r="HLN99" s="151"/>
      <c r="HLO99" s="151"/>
      <c r="HLP99" s="343"/>
      <c r="HLQ99" s="343"/>
      <c r="HLR99" s="151"/>
      <c r="HLS99" s="151"/>
      <c r="HLT99" s="151"/>
      <c r="HLU99" s="343"/>
      <c r="HLV99" s="343"/>
      <c r="HLW99" s="151"/>
      <c r="HLX99" s="151"/>
      <c r="HLY99" s="151"/>
      <c r="HLZ99" s="343"/>
      <c r="HMA99" s="343"/>
      <c r="HMB99" s="151"/>
      <c r="HMC99" s="151"/>
      <c r="HMD99" s="151"/>
      <c r="HME99" s="343"/>
      <c r="HMF99" s="343"/>
      <c r="HMG99" s="151"/>
      <c r="HMH99" s="151"/>
      <c r="HMI99" s="151"/>
      <c r="HMJ99" s="343"/>
      <c r="HMK99" s="343"/>
      <c r="HML99" s="151"/>
      <c r="HMM99" s="151"/>
      <c r="HMN99" s="151"/>
      <c r="HMO99" s="343"/>
      <c r="HMP99" s="343"/>
      <c r="HMQ99" s="151"/>
      <c r="HMR99" s="151"/>
      <c r="HMS99" s="151"/>
      <c r="HMT99" s="343"/>
      <c r="HMU99" s="343"/>
      <c r="HMV99" s="151"/>
      <c r="HMW99" s="151"/>
      <c r="HMX99" s="151"/>
      <c r="HMY99" s="343"/>
      <c r="HMZ99" s="343"/>
      <c r="HNA99" s="151"/>
      <c r="HNB99" s="151"/>
      <c r="HNC99" s="151"/>
      <c r="HND99" s="343"/>
      <c r="HNE99" s="343"/>
      <c r="HNF99" s="151"/>
      <c r="HNG99" s="151"/>
      <c r="HNH99" s="151"/>
      <c r="HNI99" s="343"/>
      <c r="HNJ99" s="343"/>
      <c r="HNK99" s="151"/>
      <c r="HNL99" s="151"/>
      <c r="HNM99" s="151"/>
      <c r="HNN99" s="343"/>
      <c r="HNO99" s="343"/>
      <c r="HNP99" s="151"/>
      <c r="HNQ99" s="151"/>
      <c r="HNR99" s="151"/>
      <c r="HNS99" s="343"/>
      <c r="HNT99" s="343"/>
      <c r="HNU99" s="151"/>
      <c r="HNV99" s="151"/>
      <c r="HNW99" s="151"/>
      <c r="HNX99" s="343"/>
      <c r="HNY99" s="343"/>
      <c r="HNZ99" s="151"/>
      <c r="HOA99" s="151"/>
      <c r="HOB99" s="151"/>
      <c r="HOC99" s="343"/>
      <c r="HOD99" s="343"/>
      <c r="HOE99" s="151"/>
      <c r="HOF99" s="151"/>
      <c r="HOG99" s="151"/>
      <c r="HOH99" s="343"/>
      <c r="HOI99" s="343"/>
      <c r="HOJ99" s="151"/>
      <c r="HOK99" s="151"/>
      <c r="HOL99" s="151"/>
      <c r="HOM99" s="343"/>
      <c r="HON99" s="343"/>
      <c r="HOO99" s="151"/>
      <c r="HOP99" s="151"/>
      <c r="HOQ99" s="151"/>
      <c r="HOR99" s="343"/>
      <c r="HOS99" s="343"/>
      <c r="HOT99" s="151"/>
      <c r="HOU99" s="151"/>
      <c r="HOV99" s="151"/>
      <c r="HOW99" s="343"/>
      <c r="HOX99" s="343"/>
      <c r="HOY99" s="151"/>
      <c r="HOZ99" s="151"/>
      <c r="HPA99" s="151"/>
      <c r="HPB99" s="343"/>
      <c r="HPC99" s="343"/>
      <c r="HPD99" s="151"/>
      <c r="HPE99" s="151"/>
      <c r="HPF99" s="151"/>
      <c r="HPG99" s="343"/>
      <c r="HPH99" s="343"/>
      <c r="HPI99" s="151"/>
      <c r="HPJ99" s="151"/>
      <c r="HPK99" s="151"/>
      <c r="HPL99" s="343"/>
      <c r="HPM99" s="343"/>
      <c r="HPN99" s="151"/>
      <c r="HPO99" s="151"/>
      <c r="HPP99" s="151"/>
      <c r="HPQ99" s="343"/>
      <c r="HPR99" s="343"/>
      <c r="HPS99" s="151"/>
      <c r="HPT99" s="151"/>
      <c r="HPU99" s="151"/>
      <c r="HPV99" s="343"/>
      <c r="HPW99" s="343"/>
      <c r="HPX99" s="151"/>
      <c r="HPY99" s="151"/>
      <c r="HPZ99" s="151"/>
      <c r="HQA99" s="343"/>
      <c r="HQB99" s="343"/>
      <c r="HQC99" s="151"/>
      <c r="HQD99" s="151"/>
      <c r="HQE99" s="151"/>
      <c r="HQF99" s="343"/>
      <c r="HQG99" s="343"/>
      <c r="HQH99" s="151"/>
      <c r="HQI99" s="151"/>
      <c r="HQJ99" s="151"/>
      <c r="HQK99" s="343"/>
      <c r="HQL99" s="343"/>
      <c r="HQM99" s="151"/>
      <c r="HQN99" s="151"/>
      <c r="HQO99" s="151"/>
      <c r="HQP99" s="343"/>
      <c r="HQQ99" s="343"/>
      <c r="HQR99" s="151"/>
      <c r="HQS99" s="151"/>
      <c r="HQT99" s="151"/>
      <c r="HQU99" s="343"/>
      <c r="HQV99" s="343"/>
      <c r="HQW99" s="151"/>
      <c r="HQX99" s="151"/>
      <c r="HQY99" s="151"/>
      <c r="HQZ99" s="343"/>
      <c r="HRA99" s="343"/>
      <c r="HRB99" s="151"/>
      <c r="HRC99" s="151"/>
      <c r="HRD99" s="151"/>
      <c r="HRE99" s="343"/>
      <c r="HRF99" s="343"/>
      <c r="HRG99" s="151"/>
      <c r="HRH99" s="151"/>
      <c r="HRI99" s="151"/>
      <c r="HRJ99" s="343"/>
      <c r="HRK99" s="343"/>
      <c r="HRL99" s="151"/>
      <c r="HRM99" s="151"/>
      <c r="HRN99" s="151"/>
      <c r="HRO99" s="343"/>
      <c r="HRP99" s="343"/>
      <c r="HRQ99" s="151"/>
      <c r="HRR99" s="151"/>
      <c r="HRS99" s="151"/>
      <c r="HRT99" s="343"/>
      <c r="HRU99" s="343"/>
      <c r="HRV99" s="151"/>
      <c r="HRW99" s="151"/>
      <c r="HRX99" s="151"/>
      <c r="HRY99" s="343"/>
      <c r="HRZ99" s="343"/>
      <c r="HSA99" s="151"/>
      <c r="HSB99" s="151"/>
      <c r="HSC99" s="151"/>
      <c r="HSD99" s="343"/>
      <c r="HSE99" s="343"/>
      <c r="HSF99" s="151"/>
      <c r="HSG99" s="151"/>
      <c r="HSH99" s="151"/>
      <c r="HSI99" s="343"/>
      <c r="HSJ99" s="343"/>
      <c r="HSK99" s="151"/>
      <c r="HSL99" s="151"/>
      <c r="HSM99" s="151"/>
      <c r="HSN99" s="343"/>
      <c r="HSO99" s="343"/>
      <c r="HSP99" s="151"/>
      <c r="HSQ99" s="151"/>
      <c r="HSR99" s="151"/>
      <c r="HSS99" s="343"/>
      <c r="HST99" s="343"/>
      <c r="HSU99" s="151"/>
      <c r="HSV99" s="151"/>
      <c r="HSW99" s="151"/>
      <c r="HSX99" s="343"/>
      <c r="HSY99" s="343"/>
      <c r="HSZ99" s="151"/>
      <c r="HTA99" s="151"/>
      <c r="HTB99" s="151"/>
      <c r="HTC99" s="343"/>
      <c r="HTD99" s="343"/>
      <c r="HTE99" s="151"/>
      <c r="HTF99" s="151"/>
      <c r="HTG99" s="151"/>
      <c r="HTH99" s="343"/>
      <c r="HTI99" s="343"/>
      <c r="HTJ99" s="151"/>
      <c r="HTK99" s="151"/>
      <c r="HTL99" s="151"/>
      <c r="HTM99" s="343"/>
      <c r="HTN99" s="343"/>
      <c r="HTO99" s="151"/>
      <c r="HTP99" s="151"/>
      <c r="HTQ99" s="151"/>
      <c r="HTR99" s="343"/>
      <c r="HTS99" s="343"/>
      <c r="HTT99" s="151"/>
      <c r="HTU99" s="151"/>
      <c r="HTV99" s="151"/>
      <c r="HTW99" s="343"/>
      <c r="HTX99" s="343"/>
      <c r="HTY99" s="151"/>
      <c r="HTZ99" s="151"/>
      <c r="HUA99" s="151"/>
      <c r="HUB99" s="343"/>
      <c r="HUC99" s="343"/>
      <c r="HUD99" s="151"/>
      <c r="HUE99" s="151"/>
      <c r="HUF99" s="151"/>
      <c r="HUG99" s="343"/>
      <c r="HUH99" s="343"/>
      <c r="HUI99" s="151"/>
      <c r="HUJ99" s="151"/>
      <c r="HUK99" s="151"/>
      <c r="HUL99" s="343"/>
      <c r="HUM99" s="343"/>
      <c r="HUN99" s="151"/>
      <c r="HUO99" s="151"/>
      <c r="HUP99" s="151"/>
      <c r="HUQ99" s="343"/>
      <c r="HUR99" s="343"/>
      <c r="HUS99" s="151"/>
      <c r="HUT99" s="151"/>
      <c r="HUU99" s="151"/>
      <c r="HUV99" s="343"/>
      <c r="HUW99" s="343"/>
      <c r="HUX99" s="151"/>
      <c r="HUY99" s="151"/>
      <c r="HUZ99" s="151"/>
      <c r="HVA99" s="343"/>
      <c r="HVB99" s="343"/>
      <c r="HVC99" s="151"/>
      <c r="HVD99" s="151"/>
      <c r="HVE99" s="151"/>
      <c r="HVF99" s="343"/>
      <c r="HVG99" s="343"/>
      <c r="HVH99" s="151"/>
      <c r="HVI99" s="151"/>
      <c r="HVJ99" s="151"/>
      <c r="HVK99" s="343"/>
      <c r="HVL99" s="343"/>
      <c r="HVM99" s="151"/>
      <c r="HVN99" s="151"/>
      <c r="HVO99" s="151"/>
      <c r="HVP99" s="343"/>
      <c r="HVQ99" s="343"/>
      <c r="HVR99" s="151"/>
      <c r="HVS99" s="151"/>
      <c r="HVT99" s="151"/>
      <c r="HVU99" s="343"/>
      <c r="HVV99" s="343"/>
      <c r="HVW99" s="151"/>
      <c r="HVX99" s="151"/>
      <c r="HVY99" s="151"/>
      <c r="HVZ99" s="343"/>
      <c r="HWA99" s="343"/>
      <c r="HWB99" s="151"/>
      <c r="HWC99" s="151"/>
      <c r="HWD99" s="151"/>
      <c r="HWE99" s="343"/>
      <c r="HWF99" s="343"/>
      <c r="HWG99" s="151"/>
      <c r="HWH99" s="151"/>
      <c r="HWI99" s="151"/>
      <c r="HWJ99" s="343"/>
      <c r="HWK99" s="343"/>
      <c r="HWL99" s="151"/>
      <c r="HWM99" s="151"/>
      <c r="HWN99" s="151"/>
      <c r="HWO99" s="343"/>
      <c r="HWP99" s="343"/>
      <c r="HWQ99" s="151"/>
      <c r="HWR99" s="151"/>
      <c r="HWS99" s="151"/>
      <c r="HWT99" s="343"/>
      <c r="HWU99" s="343"/>
      <c r="HWV99" s="151"/>
      <c r="HWW99" s="151"/>
      <c r="HWX99" s="151"/>
      <c r="HWY99" s="343"/>
      <c r="HWZ99" s="343"/>
      <c r="HXA99" s="151"/>
      <c r="HXB99" s="151"/>
      <c r="HXC99" s="151"/>
      <c r="HXD99" s="343"/>
      <c r="HXE99" s="343"/>
      <c r="HXF99" s="151"/>
      <c r="HXG99" s="151"/>
      <c r="HXH99" s="151"/>
      <c r="HXI99" s="343"/>
      <c r="HXJ99" s="343"/>
      <c r="HXK99" s="151"/>
      <c r="HXL99" s="151"/>
      <c r="HXM99" s="151"/>
      <c r="HXN99" s="343"/>
      <c r="HXO99" s="343"/>
      <c r="HXP99" s="151"/>
      <c r="HXQ99" s="151"/>
      <c r="HXR99" s="151"/>
      <c r="HXS99" s="343"/>
      <c r="HXT99" s="343"/>
      <c r="HXU99" s="151"/>
      <c r="HXV99" s="151"/>
      <c r="HXW99" s="151"/>
      <c r="HXX99" s="343"/>
      <c r="HXY99" s="343"/>
      <c r="HXZ99" s="151"/>
      <c r="HYA99" s="151"/>
      <c r="HYB99" s="151"/>
      <c r="HYC99" s="343"/>
      <c r="HYD99" s="343"/>
      <c r="HYE99" s="151"/>
      <c r="HYF99" s="151"/>
      <c r="HYG99" s="151"/>
      <c r="HYH99" s="343"/>
      <c r="HYI99" s="343"/>
      <c r="HYJ99" s="151"/>
      <c r="HYK99" s="151"/>
      <c r="HYL99" s="151"/>
      <c r="HYM99" s="343"/>
      <c r="HYN99" s="343"/>
      <c r="HYO99" s="151"/>
      <c r="HYP99" s="151"/>
      <c r="HYQ99" s="151"/>
      <c r="HYR99" s="343"/>
      <c r="HYS99" s="343"/>
      <c r="HYT99" s="151"/>
      <c r="HYU99" s="151"/>
      <c r="HYV99" s="151"/>
      <c r="HYW99" s="343"/>
      <c r="HYX99" s="343"/>
      <c r="HYY99" s="151"/>
      <c r="HYZ99" s="151"/>
      <c r="HZA99" s="151"/>
      <c r="HZB99" s="343"/>
      <c r="HZC99" s="343"/>
      <c r="HZD99" s="151"/>
      <c r="HZE99" s="151"/>
      <c r="HZF99" s="151"/>
      <c r="HZG99" s="343"/>
      <c r="HZH99" s="343"/>
      <c r="HZI99" s="151"/>
      <c r="HZJ99" s="151"/>
      <c r="HZK99" s="151"/>
      <c r="HZL99" s="343"/>
      <c r="HZM99" s="343"/>
      <c r="HZN99" s="151"/>
      <c r="HZO99" s="151"/>
      <c r="HZP99" s="151"/>
      <c r="HZQ99" s="343"/>
      <c r="HZR99" s="343"/>
      <c r="HZS99" s="151"/>
      <c r="HZT99" s="151"/>
      <c r="HZU99" s="151"/>
      <c r="HZV99" s="343"/>
      <c r="HZW99" s="343"/>
      <c r="HZX99" s="151"/>
      <c r="HZY99" s="151"/>
      <c r="HZZ99" s="151"/>
      <c r="IAA99" s="343"/>
      <c r="IAB99" s="343"/>
      <c r="IAC99" s="151"/>
      <c r="IAD99" s="151"/>
      <c r="IAE99" s="151"/>
      <c r="IAF99" s="343"/>
      <c r="IAG99" s="343"/>
      <c r="IAH99" s="151"/>
      <c r="IAI99" s="151"/>
      <c r="IAJ99" s="151"/>
      <c r="IAK99" s="343"/>
      <c r="IAL99" s="343"/>
      <c r="IAM99" s="151"/>
      <c r="IAN99" s="151"/>
      <c r="IAO99" s="151"/>
      <c r="IAP99" s="343"/>
      <c r="IAQ99" s="343"/>
      <c r="IAR99" s="151"/>
      <c r="IAS99" s="151"/>
      <c r="IAT99" s="151"/>
      <c r="IAU99" s="343"/>
      <c r="IAV99" s="343"/>
      <c r="IAW99" s="151"/>
      <c r="IAX99" s="151"/>
      <c r="IAY99" s="151"/>
      <c r="IAZ99" s="343"/>
      <c r="IBA99" s="343"/>
      <c r="IBB99" s="151"/>
      <c r="IBC99" s="151"/>
      <c r="IBD99" s="151"/>
      <c r="IBE99" s="343"/>
      <c r="IBF99" s="343"/>
      <c r="IBG99" s="151"/>
      <c r="IBH99" s="151"/>
      <c r="IBI99" s="151"/>
      <c r="IBJ99" s="343"/>
      <c r="IBK99" s="343"/>
      <c r="IBL99" s="151"/>
      <c r="IBM99" s="151"/>
      <c r="IBN99" s="151"/>
      <c r="IBO99" s="343"/>
      <c r="IBP99" s="343"/>
      <c r="IBQ99" s="151"/>
      <c r="IBR99" s="151"/>
      <c r="IBS99" s="151"/>
      <c r="IBT99" s="343"/>
      <c r="IBU99" s="343"/>
      <c r="IBV99" s="151"/>
      <c r="IBW99" s="151"/>
      <c r="IBX99" s="151"/>
      <c r="IBY99" s="343"/>
      <c r="IBZ99" s="343"/>
      <c r="ICA99" s="151"/>
      <c r="ICB99" s="151"/>
      <c r="ICC99" s="151"/>
      <c r="ICD99" s="343"/>
      <c r="ICE99" s="343"/>
      <c r="ICF99" s="151"/>
      <c r="ICG99" s="151"/>
      <c r="ICH99" s="151"/>
      <c r="ICI99" s="343"/>
      <c r="ICJ99" s="343"/>
      <c r="ICK99" s="151"/>
      <c r="ICL99" s="151"/>
      <c r="ICM99" s="151"/>
      <c r="ICN99" s="343"/>
      <c r="ICO99" s="343"/>
      <c r="ICP99" s="151"/>
      <c r="ICQ99" s="151"/>
      <c r="ICR99" s="151"/>
      <c r="ICS99" s="343"/>
      <c r="ICT99" s="343"/>
      <c r="ICU99" s="151"/>
      <c r="ICV99" s="151"/>
      <c r="ICW99" s="151"/>
      <c r="ICX99" s="343"/>
      <c r="ICY99" s="343"/>
      <c r="ICZ99" s="151"/>
      <c r="IDA99" s="151"/>
      <c r="IDB99" s="151"/>
      <c r="IDC99" s="343"/>
      <c r="IDD99" s="343"/>
      <c r="IDE99" s="151"/>
      <c r="IDF99" s="151"/>
      <c r="IDG99" s="151"/>
      <c r="IDH99" s="343"/>
      <c r="IDI99" s="343"/>
      <c r="IDJ99" s="151"/>
      <c r="IDK99" s="151"/>
      <c r="IDL99" s="151"/>
      <c r="IDM99" s="343"/>
      <c r="IDN99" s="343"/>
      <c r="IDO99" s="151"/>
      <c r="IDP99" s="151"/>
      <c r="IDQ99" s="151"/>
      <c r="IDR99" s="343"/>
      <c r="IDS99" s="343"/>
      <c r="IDT99" s="151"/>
      <c r="IDU99" s="151"/>
      <c r="IDV99" s="151"/>
      <c r="IDW99" s="343"/>
      <c r="IDX99" s="343"/>
      <c r="IDY99" s="151"/>
      <c r="IDZ99" s="151"/>
      <c r="IEA99" s="151"/>
      <c r="IEB99" s="343"/>
      <c r="IEC99" s="343"/>
      <c r="IED99" s="151"/>
      <c r="IEE99" s="151"/>
      <c r="IEF99" s="151"/>
      <c r="IEG99" s="343"/>
      <c r="IEH99" s="343"/>
      <c r="IEI99" s="151"/>
      <c r="IEJ99" s="151"/>
      <c r="IEK99" s="151"/>
      <c r="IEL99" s="343"/>
      <c r="IEM99" s="343"/>
      <c r="IEN99" s="151"/>
      <c r="IEO99" s="151"/>
      <c r="IEP99" s="151"/>
      <c r="IEQ99" s="343"/>
      <c r="IER99" s="343"/>
      <c r="IES99" s="151"/>
      <c r="IET99" s="151"/>
      <c r="IEU99" s="151"/>
      <c r="IEV99" s="343"/>
      <c r="IEW99" s="343"/>
      <c r="IEX99" s="151"/>
      <c r="IEY99" s="151"/>
      <c r="IEZ99" s="151"/>
      <c r="IFA99" s="343"/>
      <c r="IFB99" s="343"/>
      <c r="IFC99" s="151"/>
      <c r="IFD99" s="151"/>
      <c r="IFE99" s="151"/>
      <c r="IFF99" s="343"/>
      <c r="IFG99" s="343"/>
      <c r="IFH99" s="151"/>
      <c r="IFI99" s="151"/>
      <c r="IFJ99" s="151"/>
      <c r="IFK99" s="343"/>
      <c r="IFL99" s="343"/>
      <c r="IFM99" s="151"/>
      <c r="IFN99" s="151"/>
      <c r="IFO99" s="151"/>
      <c r="IFP99" s="343"/>
      <c r="IFQ99" s="343"/>
      <c r="IFR99" s="151"/>
      <c r="IFS99" s="151"/>
      <c r="IFT99" s="151"/>
      <c r="IFU99" s="343"/>
      <c r="IFV99" s="343"/>
      <c r="IFW99" s="151"/>
      <c r="IFX99" s="151"/>
      <c r="IFY99" s="151"/>
      <c r="IFZ99" s="343"/>
      <c r="IGA99" s="343"/>
      <c r="IGB99" s="151"/>
      <c r="IGC99" s="151"/>
      <c r="IGD99" s="151"/>
      <c r="IGE99" s="343"/>
      <c r="IGF99" s="343"/>
      <c r="IGG99" s="151"/>
      <c r="IGH99" s="151"/>
      <c r="IGI99" s="151"/>
      <c r="IGJ99" s="343"/>
      <c r="IGK99" s="343"/>
      <c r="IGL99" s="151"/>
      <c r="IGM99" s="151"/>
      <c r="IGN99" s="151"/>
      <c r="IGO99" s="343"/>
      <c r="IGP99" s="343"/>
      <c r="IGQ99" s="151"/>
      <c r="IGR99" s="151"/>
      <c r="IGS99" s="151"/>
      <c r="IGT99" s="343"/>
      <c r="IGU99" s="343"/>
      <c r="IGV99" s="151"/>
      <c r="IGW99" s="151"/>
      <c r="IGX99" s="151"/>
      <c r="IGY99" s="343"/>
      <c r="IGZ99" s="343"/>
      <c r="IHA99" s="151"/>
      <c r="IHB99" s="151"/>
      <c r="IHC99" s="151"/>
      <c r="IHD99" s="343"/>
      <c r="IHE99" s="343"/>
      <c r="IHF99" s="151"/>
      <c r="IHG99" s="151"/>
      <c r="IHH99" s="151"/>
      <c r="IHI99" s="343"/>
      <c r="IHJ99" s="343"/>
      <c r="IHK99" s="151"/>
      <c r="IHL99" s="151"/>
      <c r="IHM99" s="151"/>
      <c r="IHN99" s="343"/>
      <c r="IHO99" s="343"/>
      <c r="IHP99" s="151"/>
      <c r="IHQ99" s="151"/>
      <c r="IHR99" s="151"/>
      <c r="IHS99" s="343"/>
      <c r="IHT99" s="343"/>
      <c r="IHU99" s="151"/>
      <c r="IHV99" s="151"/>
      <c r="IHW99" s="151"/>
      <c r="IHX99" s="343"/>
      <c r="IHY99" s="343"/>
      <c r="IHZ99" s="151"/>
      <c r="IIA99" s="151"/>
      <c r="IIB99" s="151"/>
      <c r="IIC99" s="343"/>
      <c r="IID99" s="343"/>
      <c r="IIE99" s="151"/>
      <c r="IIF99" s="151"/>
      <c r="IIG99" s="151"/>
      <c r="IIH99" s="343"/>
      <c r="III99" s="343"/>
      <c r="IIJ99" s="151"/>
      <c r="IIK99" s="151"/>
      <c r="IIL99" s="151"/>
      <c r="IIM99" s="343"/>
      <c r="IIN99" s="343"/>
      <c r="IIO99" s="151"/>
      <c r="IIP99" s="151"/>
      <c r="IIQ99" s="151"/>
      <c r="IIR99" s="343"/>
      <c r="IIS99" s="343"/>
      <c r="IIT99" s="151"/>
      <c r="IIU99" s="151"/>
      <c r="IIV99" s="151"/>
      <c r="IIW99" s="343"/>
      <c r="IIX99" s="343"/>
      <c r="IIY99" s="151"/>
      <c r="IIZ99" s="151"/>
      <c r="IJA99" s="151"/>
      <c r="IJB99" s="343"/>
      <c r="IJC99" s="343"/>
      <c r="IJD99" s="151"/>
      <c r="IJE99" s="151"/>
      <c r="IJF99" s="151"/>
      <c r="IJG99" s="343"/>
      <c r="IJH99" s="343"/>
      <c r="IJI99" s="151"/>
      <c r="IJJ99" s="151"/>
      <c r="IJK99" s="151"/>
      <c r="IJL99" s="343"/>
      <c r="IJM99" s="343"/>
      <c r="IJN99" s="151"/>
      <c r="IJO99" s="151"/>
      <c r="IJP99" s="151"/>
      <c r="IJQ99" s="343"/>
      <c r="IJR99" s="343"/>
      <c r="IJS99" s="151"/>
      <c r="IJT99" s="151"/>
      <c r="IJU99" s="151"/>
      <c r="IJV99" s="343"/>
      <c r="IJW99" s="343"/>
      <c r="IJX99" s="151"/>
      <c r="IJY99" s="151"/>
      <c r="IJZ99" s="151"/>
      <c r="IKA99" s="343"/>
      <c r="IKB99" s="343"/>
      <c r="IKC99" s="151"/>
      <c r="IKD99" s="151"/>
      <c r="IKE99" s="151"/>
      <c r="IKF99" s="343"/>
      <c r="IKG99" s="343"/>
      <c r="IKH99" s="151"/>
      <c r="IKI99" s="151"/>
      <c r="IKJ99" s="151"/>
      <c r="IKK99" s="343"/>
      <c r="IKL99" s="343"/>
      <c r="IKM99" s="151"/>
      <c r="IKN99" s="151"/>
      <c r="IKO99" s="151"/>
      <c r="IKP99" s="343"/>
      <c r="IKQ99" s="343"/>
      <c r="IKR99" s="151"/>
      <c r="IKS99" s="151"/>
      <c r="IKT99" s="151"/>
      <c r="IKU99" s="343"/>
      <c r="IKV99" s="343"/>
      <c r="IKW99" s="151"/>
      <c r="IKX99" s="151"/>
      <c r="IKY99" s="151"/>
      <c r="IKZ99" s="343"/>
      <c r="ILA99" s="343"/>
      <c r="ILB99" s="151"/>
      <c r="ILC99" s="151"/>
      <c r="ILD99" s="151"/>
      <c r="ILE99" s="343"/>
      <c r="ILF99" s="343"/>
      <c r="ILG99" s="151"/>
      <c r="ILH99" s="151"/>
      <c r="ILI99" s="151"/>
      <c r="ILJ99" s="343"/>
      <c r="ILK99" s="343"/>
      <c r="ILL99" s="151"/>
      <c r="ILM99" s="151"/>
      <c r="ILN99" s="151"/>
      <c r="ILO99" s="343"/>
      <c r="ILP99" s="343"/>
      <c r="ILQ99" s="151"/>
      <c r="ILR99" s="151"/>
      <c r="ILS99" s="151"/>
      <c r="ILT99" s="343"/>
      <c r="ILU99" s="343"/>
      <c r="ILV99" s="151"/>
      <c r="ILW99" s="151"/>
      <c r="ILX99" s="151"/>
      <c r="ILY99" s="343"/>
      <c r="ILZ99" s="343"/>
      <c r="IMA99" s="151"/>
      <c r="IMB99" s="151"/>
      <c r="IMC99" s="151"/>
      <c r="IMD99" s="343"/>
      <c r="IME99" s="343"/>
      <c r="IMF99" s="151"/>
      <c r="IMG99" s="151"/>
      <c r="IMH99" s="151"/>
      <c r="IMI99" s="343"/>
      <c r="IMJ99" s="343"/>
      <c r="IMK99" s="151"/>
      <c r="IML99" s="151"/>
      <c r="IMM99" s="151"/>
      <c r="IMN99" s="343"/>
      <c r="IMO99" s="343"/>
      <c r="IMP99" s="151"/>
      <c r="IMQ99" s="151"/>
      <c r="IMR99" s="151"/>
      <c r="IMS99" s="343"/>
      <c r="IMT99" s="343"/>
      <c r="IMU99" s="151"/>
      <c r="IMV99" s="151"/>
      <c r="IMW99" s="151"/>
      <c r="IMX99" s="343"/>
      <c r="IMY99" s="343"/>
      <c r="IMZ99" s="151"/>
      <c r="INA99" s="151"/>
      <c r="INB99" s="151"/>
      <c r="INC99" s="343"/>
      <c r="IND99" s="343"/>
      <c r="INE99" s="151"/>
      <c r="INF99" s="151"/>
      <c r="ING99" s="151"/>
      <c r="INH99" s="343"/>
      <c r="INI99" s="343"/>
      <c r="INJ99" s="151"/>
      <c r="INK99" s="151"/>
      <c r="INL99" s="151"/>
      <c r="INM99" s="343"/>
      <c r="INN99" s="343"/>
      <c r="INO99" s="151"/>
      <c r="INP99" s="151"/>
      <c r="INQ99" s="151"/>
      <c r="INR99" s="343"/>
      <c r="INS99" s="343"/>
      <c r="INT99" s="151"/>
      <c r="INU99" s="151"/>
      <c r="INV99" s="151"/>
      <c r="INW99" s="343"/>
      <c r="INX99" s="343"/>
      <c r="INY99" s="151"/>
      <c r="INZ99" s="151"/>
      <c r="IOA99" s="151"/>
      <c r="IOB99" s="343"/>
      <c r="IOC99" s="343"/>
      <c r="IOD99" s="151"/>
      <c r="IOE99" s="151"/>
      <c r="IOF99" s="151"/>
      <c r="IOG99" s="343"/>
      <c r="IOH99" s="343"/>
      <c r="IOI99" s="151"/>
      <c r="IOJ99" s="151"/>
      <c r="IOK99" s="151"/>
      <c r="IOL99" s="343"/>
      <c r="IOM99" s="343"/>
      <c r="ION99" s="151"/>
      <c r="IOO99" s="151"/>
      <c r="IOP99" s="151"/>
      <c r="IOQ99" s="343"/>
      <c r="IOR99" s="343"/>
      <c r="IOS99" s="151"/>
      <c r="IOT99" s="151"/>
      <c r="IOU99" s="151"/>
      <c r="IOV99" s="343"/>
      <c r="IOW99" s="343"/>
      <c r="IOX99" s="151"/>
      <c r="IOY99" s="151"/>
      <c r="IOZ99" s="151"/>
      <c r="IPA99" s="343"/>
      <c r="IPB99" s="343"/>
      <c r="IPC99" s="151"/>
      <c r="IPD99" s="151"/>
      <c r="IPE99" s="151"/>
      <c r="IPF99" s="343"/>
      <c r="IPG99" s="343"/>
      <c r="IPH99" s="151"/>
      <c r="IPI99" s="151"/>
      <c r="IPJ99" s="151"/>
      <c r="IPK99" s="343"/>
      <c r="IPL99" s="343"/>
      <c r="IPM99" s="151"/>
      <c r="IPN99" s="151"/>
      <c r="IPO99" s="151"/>
      <c r="IPP99" s="343"/>
      <c r="IPQ99" s="343"/>
      <c r="IPR99" s="151"/>
      <c r="IPS99" s="151"/>
      <c r="IPT99" s="151"/>
      <c r="IPU99" s="343"/>
      <c r="IPV99" s="343"/>
      <c r="IPW99" s="151"/>
      <c r="IPX99" s="151"/>
      <c r="IPY99" s="151"/>
      <c r="IPZ99" s="343"/>
      <c r="IQA99" s="343"/>
      <c r="IQB99" s="151"/>
      <c r="IQC99" s="151"/>
      <c r="IQD99" s="151"/>
      <c r="IQE99" s="343"/>
      <c r="IQF99" s="343"/>
      <c r="IQG99" s="151"/>
      <c r="IQH99" s="151"/>
      <c r="IQI99" s="151"/>
      <c r="IQJ99" s="343"/>
      <c r="IQK99" s="343"/>
      <c r="IQL99" s="151"/>
      <c r="IQM99" s="151"/>
      <c r="IQN99" s="151"/>
      <c r="IQO99" s="343"/>
      <c r="IQP99" s="343"/>
      <c r="IQQ99" s="151"/>
      <c r="IQR99" s="151"/>
      <c r="IQS99" s="151"/>
      <c r="IQT99" s="343"/>
      <c r="IQU99" s="343"/>
      <c r="IQV99" s="151"/>
      <c r="IQW99" s="151"/>
      <c r="IQX99" s="151"/>
      <c r="IQY99" s="343"/>
      <c r="IQZ99" s="343"/>
      <c r="IRA99" s="151"/>
      <c r="IRB99" s="151"/>
      <c r="IRC99" s="151"/>
      <c r="IRD99" s="343"/>
      <c r="IRE99" s="343"/>
      <c r="IRF99" s="151"/>
      <c r="IRG99" s="151"/>
      <c r="IRH99" s="151"/>
      <c r="IRI99" s="343"/>
      <c r="IRJ99" s="343"/>
      <c r="IRK99" s="151"/>
      <c r="IRL99" s="151"/>
      <c r="IRM99" s="151"/>
      <c r="IRN99" s="343"/>
      <c r="IRO99" s="343"/>
      <c r="IRP99" s="151"/>
      <c r="IRQ99" s="151"/>
      <c r="IRR99" s="151"/>
      <c r="IRS99" s="343"/>
      <c r="IRT99" s="343"/>
      <c r="IRU99" s="151"/>
      <c r="IRV99" s="151"/>
      <c r="IRW99" s="151"/>
      <c r="IRX99" s="343"/>
      <c r="IRY99" s="343"/>
      <c r="IRZ99" s="151"/>
      <c r="ISA99" s="151"/>
      <c r="ISB99" s="151"/>
      <c r="ISC99" s="343"/>
      <c r="ISD99" s="343"/>
      <c r="ISE99" s="151"/>
      <c r="ISF99" s="151"/>
      <c r="ISG99" s="151"/>
      <c r="ISH99" s="343"/>
      <c r="ISI99" s="343"/>
      <c r="ISJ99" s="151"/>
      <c r="ISK99" s="151"/>
      <c r="ISL99" s="151"/>
      <c r="ISM99" s="343"/>
      <c r="ISN99" s="343"/>
      <c r="ISO99" s="151"/>
      <c r="ISP99" s="151"/>
      <c r="ISQ99" s="151"/>
      <c r="ISR99" s="343"/>
      <c r="ISS99" s="343"/>
      <c r="IST99" s="151"/>
      <c r="ISU99" s="151"/>
      <c r="ISV99" s="151"/>
      <c r="ISW99" s="343"/>
      <c r="ISX99" s="343"/>
      <c r="ISY99" s="151"/>
      <c r="ISZ99" s="151"/>
      <c r="ITA99" s="151"/>
      <c r="ITB99" s="343"/>
      <c r="ITC99" s="343"/>
      <c r="ITD99" s="151"/>
      <c r="ITE99" s="151"/>
      <c r="ITF99" s="151"/>
      <c r="ITG99" s="343"/>
      <c r="ITH99" s="343"/>
      <c r="ITI99" s="151"/>
      <c r="ITJ99" s="151"/>
      <c r="ITK99" s="151"/>
      <c r="ITL99" s="343"/>
      <c r="ITM99" s="343"/>
      <c r="ITN99" s="151"/>
      <c r="ITO99" s="151"/>
      <c r="ITP99" s="151"/>
      <c r="ITQ99" s="343"/>
      <c r="ITR99" s="343"/>
      <c r="ITS99" s="151"/>
      <c r="ITT99" s="151"/>
      <c r="ITU99" s="151"/>
      <c r="ITV99" s="343"/>
      <c r="ITW99" s="343"/>
      <c r="ITX99" s="151"/>
      <c r="ITY99" s="151"/>
      <c r="ITZ99" s="151"/>
      <c r="IUA99" s="343"/>
      <c r="IUB99" s="343"/>
      <c r="IUC99" s="151"/>
      <c r="IUD99" s="151"/>
      <c r="IUE99" s="151"/>
      <c r="IUF99" s="343"/>
      <c r="IUG99" s="343"/>
      <c r="IUH99" s="151"/>
      <c r="IUI99" s="151"/>
      <c r="IUJ99" s="151"/>
      <c r="IUK99" s="343"/>
      <c r="IUL99" s="343"/>
      <c r="IUM99" s="151"/>
      <c r="IUN99" s="151"/>
      <c r="IUO99" s="151"/>
      <c r="IUP99" s="343"/>
      <c r="IUQ99" s="343"/>
      <c r="IUR99" s="151"/>
      <c r="IUS99" s="151"/>
      <c r="IUT99" s="151"/>
      <c r="IUU99" s="343"/>
      <c r="IUV99" s="343"/>
      <c r="IUW99" s="151"/>
      <c r="IUX99" s="151"/>
      <c r="IUY99" s="151"/>
      <c r="IUZ99" s="343"/>
      <c r="IVA99" s="343"/>
      <c r="IVB99" s="151"/>
      <c r="IVC99" s="151"/>
      <c r="IVD99" s="151"/>
      <c r="IVE99" s="343"/>
      <c r="IVF99" s="343"/>
      <c r="IVG99" s="151"/>
      <c r="IVH99" s="151"/>
      <c r="IVI99" s="151"/>
      <c r="IVJ99" s="343"/>
      <c r="IVK99" s="343"/>
      <c r="IVL99" s="151"/>
      <c r="IVM99" s="151"/>
      <c r="IVN99" s="151"/>
      <c r="IVO99" s="343"/>
      <c r="IVP99" s="343"/>
      <c r="IVQ99" s="151"/>
      <c r="IVR99" s="151"/>
      <c r="IVS99" s="151"/>
      <c r="IVT99" s="343"/>
      <c r="IVU99" s="343"/>
      <c r="IVV99" s="151"/>
      <c r="IVW99" s="151"/>
      <c r="IVX99" s="151"/>
      <c r="IVY99" s="343"/>
      <c r="IVZ99" s="343"/>
      <c r="IWA99" s="151"/>
      <c r="IWB99" s="151"/>
      <c r="IWC99" s="151"/>
      <c r="IWD99" s="343"/>
      <c r="IWE99" s="343"/>
      <c r="IWF99" s="151"/>
      <c r="IWG99" s="151"/>
      <c r="IWH99" s="151"/>
      <c r="IWI99" s="343"/>
      <c r="IWJ99" s="343"/>
      <c r="IWK99" s="151"/>
      <c r="IWL99" s="151"/>
      <c r="IWM99" s="151"/>
      <c r="IWN99" s="343"/>
      <c r="IWO99" s="343"/>
      <c r="IWP99" s="151"/>
      <c r="IWQ99" s="151"/>
      <c r="IWR99" s="151"/>
      <c r="IWS99" s="343"/>
      <c r="IWT99" s="343"/>
      <c r="IWU99" s="151"/>
      <c r="IWV99" s="151"/>
      <c r="IWW99" s="151"/>
      <c r="IWX99" s="343"/>
      <c r="IWY99" s="343"/>
      <c r="IWZ99" s="151"/>
      <c r="IXA99" s="151"/>
      <c r="IXB99" s="151"/>
      <c r="IXC99" s="343"/>
      <c r="IXD99" s="343"/>
      <c r="IXE99" s="151"/>
      <c r="IXF99" s="151"/>
      <c r="IXG99" s="151"/>
      <c r="IXH99" s="343"/>
      <c r="IXI99" s="343"/>
      <c r="IXJ99" s="151"/>
      <c r="IXK99" s="151"/>
      <c r="IXL99" s="151"/>
      <c r="IXM99" s="343"/>
      <c r="IXN99" s="343"/>
      <c r="IXO99" s="151"/>
      <c r="IXP99" s="151"/>
      <c r="IXQ99" s="151"/>
      <c r="IXR99" s="343"/>
      <c r="IXS99" s="343"/>
      <c r="IXT99" s="151"/>
      <c r="IXU99" s="151"/>
      <c r="IXV99" s="151"/>
      <c r="IXW99" s="343"/>
      <c r="IXX99" s="343"/>
      <c r="IXY99" s="151"/>
      <c r="IXZ99" s="151"/>
      <c r="IYA99" s="151"/>
      <c r="IYB99" s="343"/>
      <c r="IYC99" s="343"/>
      <c r="IYD99" s="151"/>
      <c r="IYE99" s="151"/>
      <c r="IYF99" s="151"/>
      <c r="IYG99" s="343"/>
      <c r="IYH99" s="343"/>
      <c r="IYI99" s="151"/>
      <c r="IYJ99" s="151"/>
      <c r="IYK99" s="151"/>
      <c r="IYL99" s="343"/>
      <c r="IYM99" s="343"/>
      <c r="IYN99" s="151"/>
      <c r="IYO99" s="151"/>
      <c r="IYP99" s="151"/>
      <c r="IYQ99" s="343"/>
      <c r="IYR99" s="343"/>
      <c r="IYS99" s="151"/>
      <c r="IYT99" s="151"/>
      <c r="IYU99" s="151"/>
      <c r="IYV99" s="343"/>
      <c r="IYW99" s="343"/>
      <c r="IYX99" s="151"/>
      <c r="IYY99" s="151"/>
      <c r="IYZ99" s="151"/>
      <c r="IZA99" s="343"/>
      <c r="IZB99" s="343"/>
      <c r="IZC99" s="151"/>
      <c r="IZD99" s="151"/>
      <c r="IZE99" s="151"/>
      <c r="IZF99" s="343"/>
      <c r="IZG99" s="343"/>
      <c r="IZH99" s="151"/>
      <c r="IZI99" s="151"/>
      <c r="IZJ99" s="151"/>
      <c r="IZK99" s="343"/>
      <c r="IZL99" s="343"/>
      <c r="IZM99" s="151"/>
      <c r="IZN99" s="151"/>
      <c r="IZO99" s="151"/>
      <c r="IZP99" s="343"/>
      <c r="IZQ99" s="343"/>
      <c r="IZR99" s="151"/>
      <c r="IZS99" s="151"/>
      <c r="IZT99" s="151"/>
      <c r="IZU99" s="343"/>
      <c r="IZV99" s="343"/>
      <c r="IZW99" s="151"/>
      <c r="IZX99" s="151"/>
      <c r="IZY99" s="151"/>
      <c r="IZZ99" s="343"/>
      <c r="JAA99" s="343"/>
      <c r="JAB99" s="151"/>
      <c r="JAC99" s="151"/>
      <c r="JAD99" s="151"/>
      <c r="JAE99" s="343"/>
      <c r="JAF99" s="343"/>
      <c r="JAG99" s="151"/>
      <c r="JAH99" s="151"/>
      <c r="JAI99" s="151"/>
      <c r="JAJ99" s="343"/>
      <c r="JAK99" s="343"/>
      <c r="JAL99" s="151"/>
      <c r="JAM99" s="151"/>
      <c r="JAN99" s="151"/>
      <c r="JAO99" s="343"/>
      <c r="JAP99" s="343"/>
      <c r="JAQ99" s="151"/>
      <c r="JAR99" s="151"/>
      <c r="JAS99" s="151"/>
      <c r="JAT99" s="343"/>
      <c r="JAU99" s="343"/>
      <c r="JAV99" s="151"/>
      <c r="JAW99" s="151"/>
      <c r="JAX99" s="151"/>
      <c r="JAY99" s="343"/>
      <c r="JAZ99" s="343"/>
      <c r="JBA99" s="151"/>
      <c r="JBB99" s="151"/>
      <c r="JBC99" s="151"/>
      <c r="JBD99" s="343"/>
      <c r="JBE99" s="343"/>
      <c r="JBF99" s="151"/>
      <c r="JBG99" s="151"/>
      <c r="JBH99" s="151"/>
      <c r="JBI99" s="343"/>
      <c r="JBJ99" s="343"/>
      <c r="JBK99" s="151"/>
      <c r="JBL99" s="151"/>
      <c r="JBM99" s="151"/>
      <c r="JBN99" s="343"/>
      <c r="JBO99" s="343"/>
      <c r="JBP99" s="151"/>
      <c r="JBQ99" s="151"/>
      <c r="JBR99" s="151"/>
      <c r="JBS99" s="343"/>
      <c r="JBT99" s="343"/>
      <c r="JBU99" s="151"/>
      <c r="JBV99" s="151"/>
      <c r="JBW99" s="151"/>
      <c r="JBX99" s="343"/>
      <c r="JBY99" s="343"/>
      <c r="JBZ99" s="151"/>
      <c r="JCA99" s="151"/>
      <c r="JCB99" s="151"/>
      <c r="JCC99" s="343"/>
      <c r="JCD99" s="343"/>
      <c r="JCE99" s="151"/>
      <c r="JCF99" s="151"/>
      <c r="JCG99" s="151"/>
      <c r="JCH99" s="343"/>
      <c r="JCI99" s="343"/>
      <c r="JCJ99" s="151"/>
      <c r="JCK99" s="151"/>
      <c r="JCL99" s="151"/>
      <c r="JCM99" s="343"/>
      <c r="JCN99" s="343"/>
      <c r="JCO99" s="151"/>
      <c r="JCP99" s="151"/>
      <c r="JCQ99" s="151"/>
      <c r="JCR99" s="343"/>
      <c r="JCS99" s="343"/>
      <c r="JCT99" s="151"/>
      <c r="JCU99" s="151"/>
      <c r="JCV99" s="151"/>
      <c r="JCW99" s="343"/>
      <c r="JCX99" s="343"/>
      <c r="JCY99" s="151"/>
      <c r="JCZ99" s="151"/>
      <c r="JDA99" s="151"/>
      <c r="JDB99" s="343"/>
      <c r="JDC99" s="343"/>
      <c r="JDD99" s="151"/>
      <c r="JDE99" s="151"/>
      <c r="JDF99" s="151"/>
      <c r="JDG99" s="343"/>
      <c r="JDH99" s="343"/>
      <c r="JDI99" s="151"/>
      <c r="JDJ99" s="151"/>
      <c r="JDK99" s="151"/>
      <c r="JDL99" s="343"/>
      <c r="JDM99" s="343"/>
      <c r="JDN99" s="151"/>
      <c r="JDO99" s="151"/>
      <c r="JDP99" s="151"/>
      <c r="JDQ99" s="343"/>
      <c r="JDR99" s="343"/>
      <c r="JDS99" s="151"/>
      <c r="JDT99" s="151"/>
      <c r="JDU99" s="151"/>
      <c r="JDV99" s="343"/>
      <c r="JDW99" s="343"/>
      <c r="JDX99" s="151"/>
      <c r="JDY99" s="151"/>
      <c r="JDZ99" s="151"/>
      <c r="JEA99" s="343"/>
      <c r="JEB99" s="343"/>
      <c r="JEC99" s="151"/>
      <c r="JED99" s="151"/>
      <c r="JEE99" s="151"/>
      <c r="JEF99" s="343"/>
      <c r="JEG99" s="343"/>
      <c r="JEH99" s="151"/>
      <c r="JEI99" s="151"/>
      <c r="JEJ99" s="151"/>
      <c r="JEK99" s="343"/>
      <c r="JEL99" s="343"/>
      <c r="JEM99" s="151"/>
      <c r="JEN99" s="151"/>
      <c r="JEO99" s="151"/>
      <c r="JEP99" s="343"/>
      <c r="JEQ99" s="343"/>
      <c r="JER99" s="151"/>
      <c r="JES99" s="151"/>
      <c r="JET99" s="151"/>
      <c r="JEU99" s="343"/>
      <c r="JEV99" s="343"/>
      <c r="JEW99" s="151"/>
      <c r="JEX99" s="151"/>
      <c r="JEY99" s="151"/>
      <c r="JEZ99" s="343"/>
      <c r="JFA99" s="343"/>
      <c r="JFB99" s="151"/>
      <c r="JFC99" s="151"/>
      <c r="JFD99" s="151"/>
      <c r="JFE99" s="343"/>
      <c r="JFF99" s="343"/>
      <c r="JFG99" s="151"/>
      <c r="JFH99" s="151"/>
      <c r="JFI99" s="151"/>
      <c r="JFJ99" s="343"/>
      <c r="JFK99" s="343"/>
      <c r="JFL99" s="151"/>
      <c r="JFM99" s="151"/>
      <c r="JFN99" s="151"/>
      <c r="JFO99" s="343"/>
      <c r="JFP99" s="343"/>
      <c r="JFQ99" s="151"/>
      <c r="JFR99" s="151"/>
      <c r="JFS99" s="151"/>
      <c r="JFT99" s="343"/>
      <c r="JFU99" s="343"/>
      <c r="JFV99" s="151"/>
      <c r="JFW99" s="151"/>
      <c r="JFX99" s="151"/>
      <c r="JFY99" s="343"/>
      <c r="JFZ99" s="343"/>
      <c r="JGA99" s="151"/>
      <c r="JGB99" s="151"/>
      <c r="JGC99" s="151"/>
      <c r="JGD99" s="343"/>
      <c r="JGE99" s="343"/>
      <c r="JGF99" s="151"/>
      <c r="JGG99" s="151"/>
      <c r="JGH99" s="151"/>
      <c r="JGI99" s="343"/>
      <c r="JGJ99" s="343"/>
      <c r="JGK99" s="151"/>
      <c r="JGL99" s="151"/>
      <c r="JGM99" s="151"/>
      <c r="JGN99" s="343"/>
      <c r="JGO99" s="343"/>
      <c r="JGP99" s="151"/>
      <c r="JGQ99" s="151"/>
      <c r="JGR99" s="151"/>
      <c r="JGS99" s="343"/>
      <c r="JGT99" s="343"/>
      <c r="JGU99" s="151"/>
      <c r="JGV99" s="151"/>
      <c r="JGW99" s="151"/>
      <c r="JGX99" s="343"/>
      <c r="JGY99" s="343"/>
      <c r="JGZ99" s="151"/>
      <c r="JHA99" s="151"/>
      <c r="JHB99" s="151"/>
      <c r="JHC99" s="343"/>
      <c r="JHD99" s="343"/>
      <c r="JHE99" s="151"/>
      <c r="JHF99" s="151"/>
      <c r="JHG99" s="151"/>
      <c r="JHH99" s="343"/>
      <c r="JHI99" s="343"/>
      <c r="JHJ99" s="151"/>
      <c r="JHK99" s="151"/>
      <c r="JHL99" s="151"/>
      <c r="JHM99" s="343"/>
      <c r="JHN99" s="343"/>
      <c r="JHO99" s="151"/>
      <c r="JHP99" s="151"/>
      <c r="JHQ99" s="151"/>
      <c r="JHR99" s="343"/>
      <c r="JHS99" s="343"/>
      <c r="JHT99" s="151"/>
      <c r="JHU99" s="151"/>
      <c r="JHV99" s="151"/>
      <c r="JHW99" s="343"/>
      <c r="JHX99" s="343"/>
      <c r="JHY99" s="151"/>
      <c r="JHZ99" s="151"/>
      <c r="JIA99" s="151"/>
      <c r="JIB99" s="343"/>
      <c r="JIC99" s="343"/>
      <c r="JID99" s="151"/>
      <c r="JIE99" s="151"/>
      <c r="JIF99" s="151"/>
      <c r="JIG99" s="343"/>
      <c r="JIH99" s="343"/>
      <c r="JII99" s="151"/>
      <c r="JIJ99" s="151"/>
      <c r="JIK99" s="151"/>
      <c r="JIL99" s="343"/>
      <c r="JIM99" s="343"/>
      <c r="JIN99" s="151"/>
      <c r="JIO99" s="151"/>
      <c r="JIP99" s="151"/>
      <c r="JIQ99" s="343"/>
      <c r="JIR99" s="343"/>
      <c r="JIS99" s="151"/>
      <c r="JIT99" s="151"/>
      <c r="JIU99" s="151"/>
      <c r="JIV99" s="343"/>
      <c r="JIW99" s="343"/>
      <c r="JIX99" s="151"/>
      <c r="JIY99" s="151"/>
      <c r="JIZ99" s="151"/>
      <c r="JJA99" s="343"/>
      <c r="JJB99" s="343"/>
      <c r="JJC99" s="151"/>
      <c r="JJD99" s="151"/>
      <c r="JJE99" s="151"/>
      <c r="JJF99" s="343"/>
      <c r="JJG99" s="343"/>
      <c r="JJH99" s="151"/>
      <c r="JJI99" s="151"/>
      <c r="JJJ99" s="151"/>
      <c r="JJK99" s="343"/>
      <c r="JJL99" s="343"/>
      <c r="JJM99" s="151"/>
      <c r="JJN99" s="151"/>
      <c r="JJO99" s="151"/>
      <c r="JJP99" s="343"/>
      <c r="JJQ99" s="343"/>
      <c r="JJR99" s="151"/>
      <c r="JJS99" s="151"/>
      <c r="JJT99" s="151"/>
      <c r="JJU99" s="343"/>
      <c r="JJV99" s="343"/>
      <c r="JJW99" s="151"/>
      <c r="JJX99" s="151"/>
      <c r="JJY99" s="151"/>
      <c r="JJZ99" s="343"/>
      <c r="JKA99" s="343"/>
      <c r="JKB99" s="151"/>
      <c r="JKC99" s="151"/>
      <c r="JKD99" s="151"/>
      <c r="JKE99" s="343"/>
      <c r="JKF99" s="343"/>
      <c r="JKG99" s="151"/>
      <c r="JKH99" s="151"/>
      <c r="JKI99" s="151"/>
      <c r="JKJ99" s="343"/>
      <c r="JKK99" s="343"/>
      <c r="JKL99" s="151"/>
      <c r="JKM99" s="151"/>
      <c r="JKN99" s="151"/>
      <c r="JKO99" s="343"/>
      <c r="JKP99" s="343"/>
      <c r="JKQ99" s="151"/>
      <c r="JKR99" s="151"/>
      <c r="JKS99" s="151"/>
      <c r="JKT99" s="343"/>
      <c r="JKU99" s="343"/>
      <c r="JKV99" s="151"/>
      <c r="JKW99" s="151"/>
      <c r="JKX99" s="151"/>
      <c r="JKY99" s="343"/>
      <c r="JKZ99" s="343"/>
      <c r="JLA99" s="151"/>
      <c r="JLB99" s="151"/>
      <c r="JLC99" s="151"/>
      <c r="JLD99" s="343"/>
      <c r="JLE99" s="343"/>
      <c r="JLF99" s="151"/>
      <c r="JLG99" s="151"/>
      <c r="JLH99" s="151"/>
      <c r="JLI99" s="343"/>
      <c r="JLJ99" s="343"/>
      <c r="JLK99" s="151"/>
      <c r="JLL99" s="151"/>
      <c r="JLM99" s="151"/>
      <c r="JLN99" s="343"/>
      <c r="JLO99" s="343"/>
      <c r="JLP99" s="151"/>
      <c r="JLQ99" s="151"/>
      <c r="JLR99" s="151"/>
      <c r="JLS99" s="343"/>
      <c r="JLT99" s="343"/>
      <c r="JLU99" s="151"/>
      <c r="JLV99" s="151"/>
      <c r="JLW99" s="151"/>
      <c r="JLX99" s="343"/>
      <c r="JLY99" s="343"/>
      <c r="JLZ99" s="151"/>
      <c r="JMA99" s="151"/>
      <c r="JMB99" s="151"/>
      <c r="JMC99" s="343"/>
      <c r="JMD99" s="343"/>
      <c r="JME99" s="151"/>
      <c r="JMF99" s="151"/>
      <c r="JMG99" s="151"/>
      <c r="JMH99" s="343"/>
      <c r="JMI99" s="343"/>
      <c r="JMJ99" s="151"/>
      <c r="JMK99" s="151"/>
      <c r="JML99" s="151"/>
      <c r="JMM99" s="343"/>
      <c r="JMN99" s="343"/>
      <c r="JMO99" s="151"/>
      <c r="JMP99" s="151"/>
      <c r="JMQ99" s="151"/>
      <c r="JMR99" s="343"/>
      <c r="JMS99" s="343"/>
      <c r="JMT99" s="151"/>
      <c r="JMU99" s="151"/>
      <c r="JMV99" s="151"/>
      <c r="JMW99" s="343"/>
      <c r="JMX99" s="343"/>
      <c r="JMY99" s="151"/>
      <c r="JMZ99" s="151"/>
      <c r="JNA99" s="151"/>
      <c r="JNB99" s="343"/>
      <c r="JNC99" s="343"/>
      <c r="JND99" s="151"/>
      <c r="JNE99" s="151"/>
      <c r="JNF99" s="151"/>
      <c r="JNG99" s="343"/>
      <c r="JNH99" s="343"/>
      <c r="JNI99" s="151"/>
      <c r="JNJ99" s="151"/>
      <c r="JNK99" s="151"/>
      <c r="JNL99" s="343"/>
      <c r="JNM99" s="343"/>
      <c r="JNN99" s="151"/>
      <c r="JNO99" s="151"/>
      <c r="JNP99" s="151"/>
      <c r="JNQ99" s="343"/>
      <c r="JNR99" s="343"/>
      <c r="JNS99" s="151"/>
      <c r="JNT99" s="151"/>
      <c r="JNU99" s="151"/>
      <c r="JNV99" s="343"/>
      <c r="JNW99" s="343"/>
      <c r="JNX99" s="151"/>
      <c r="JNY99" s="151"/>
      <c r="JNZ99" s="151"/>
      <c r="JOA99" s="343"/>
      <c r="JOB99" s="343"/>
      <c r="JOC99" s="151"/>
      <c r="JOD99" s="151"/>
      <c r="JOE99" s="151"/>
      <c r="JOF99" s="343"/>
      <c r="JOG99" s="343"/>
      <c r="JOH99" s="151"/>
      <c r="JOI99" s="151"/>
      <c r="JOJ99" s="151"/>
      <c r="JOK99" s="343"/>
      <c r="JOL99" s="343"/>
      <c r="JOM99" s="151"/>
      <c r="JON99" s="151"/>
      <c r="JOO99" s="151"/>
      <c r="JOP99" s="343"/>
      <c r="JOQ99" s="343"/>
      <c r="JOR99" s="151"/>
      <c r="JOS99" s="151"/>
      <c r="JOT99" s="151"/>
      <c r="JOU99" s="343"/>
      <c r="JOV99" s="343"/>
      <c r="JOW99" s="151"/>
      <c r="JOX99" s="151"/>
      <c r="JOY99" s="151"/>
      <c r="JOZ99" s="343"/>
      <c r="JPA99" s="343"/>
      <c r="JPB99" s="151"/>
      <c r="JPC99" s="151"/>
      <c r="JPD99" s="151"/>
      <c r="JPE99" s="343"/>
      <c r="JPF99" s="343"/>
      <c r="JPG99" s="151"/>
      <c r="JPH99" s="151"/>
      <c r="JPI99" s="151"/>
      <c r="JPJ99" s="343"/>
      <c r="JPK99" s="343"/>
      <c r="JPL99" s="151"/>
      <c r="JPM99" s="151"/>
      <c r="JPN99" s="151"/>
      <c r="JPO99" s="343"/>
      <c r="JPP99" s="343"/>
      <c r="JPQ99" s="151"/>
      <c r="JPR99" s="151"/>
      <c r="JPS99" s="151"/>
      <c r="JPT99" s="343"/>
      <c r="JPU99" s="343"/>
      <c r="JPV99" s="151"/>
      <c r="JPW99" s="151"/>
      <c r="JPX99" s="151"/>
      <c r="JPY99" s="343"/>
      <c r="JPZ99" s="343"/>
      <c r="JQA99" s="151"/>
      <c r="JQB99" s="151"/>
      <c r="JQC99" s="151"/>
      <c r="JQD99" s="343"/>
      <c r="JQE99" s="343"/>
      <c r="JQF99" s="151"/>
      <c r="JQG99" s="151"/>
      <c r="JQH99" s="151"/>
      <c r="JQI99" s="343"/>
      <c r="JQJ99" s="343"/>
      <c r="JQK99" s="151"/>
      <c r="JQL99" s="151"/>
      <c r="JQM99" s="151"/>
      <c r="JQN99" s="343"/>
      <c r="JQO99" s="343"/>
      <c r="JQP99" s="151"/>
      <c r="JQQ99" s="151"/>
      <c r="JQR99" s="151"/>
      <c r="JQS99" s="343"/>
      <c r="JQT99" s="343"/>
      <c r="JQU99" s="151"/>
      <c r="JQV99" s="151"/>
      <c r="JQW99" s="151"/>
      <c r="JQX99" s="343"/>
      <c r="JQY99" s="343"/>
      <c r="JQZ99" s="151"/>
      <c r="JRA99" s="151"/>
      <c r="JRB99" s="151"/>
      <c r="JRC99" s="343"/>
      <c r="JRD99" s="343"/>
      <c r="JRE99" s="151"/>
      <c r="JRF99" s="151"/>
      <c r="JRG99" s="151"/>
      <c r="JRH99" s="343"/>
      <c r="JRI99" s="343"/>
      <c r="JRJ99" s="151"/>
      <c r="JRK99" s="151"/>
      <c r="JRL99" s="151"/>
      <c r="JRM99" s="343"/>
      <c r="JRN99" s="343"/>
      <c r="JRO99" s="151"/>
      <c r="JRP99" s="151"/>
      <c r="JRQ99" s="151"/>
      <c r="JRR99" s="343"/>
      <c r="JRS99" s="343"/>
      <c r="JRT99" s="151"/>
      <c r="JRU99" s="151"/>
      <c r="JRV99" s="151"/>
      <c r="JRW99" s="343"/>
      <c r="JRX99" s="343"/>
      <c r="JRY99" s="151"/>
      <c r="JRZ99" s="151"/>
      <c r="JSA99" s="151"/>
      <c r="JSB99" s="343"/>
      <c r="JSC99" s="343"/>
      <c r="JSD99" s="151"/>
      <c r="JSE99" s="151"/>
      <c r="JSF99" s="151"/>
      <c r="JSG99" s="343"/>
      <c r="JSH99" s="343"/>
      <c r="JSI99" s="151"/>
      <c r="JSJ99" s="151"/>
      <c r="JSK99" s="151"/>
      <c r="JSL99" s="343"/>
      <c r="JSM99" s="343"/>
      <c r="JSN99" s="151"/>
      <c r="JSO99" s="151"/>
      <c r="JSP99" s="151"/>
      <c r="JSQ99" s="343"/>
      <c r="JSR99" s="343"/>
      <c r="JSS99" s="151"/>
      <c r="JST99" s="151"/>
      <c r="JSU99" s="151"/>
      <c r="JSV99" s="343"/>
      <c r="JSW99" s="343"/>
      <c r="JSX99" s="151"/>
      <c r="JSY99" s="151"/>
      <c r="JSZ99" s="151"/>
      <c r="JTA99" s="343"/>
      <c r="JTB99" s="343"/>
      <c r="JTC99" s="151"/>
      <c r="JTD99" s="151"/>
      <c r="JTE99" s="151"/>
      <c r="JTF99" s="343"/>
      <c r="JTG99" s="343"/>
      <c r="JTH99" s="151"/>
      <c r="JTI99" s="151"/>
      <c r="JTJ99" s="151"/>
      <c r="JTK99" s="343"/>
      <c r="JTL99" s="343"/>
      <c r="JTM99" s="151"/>
      <c r="JTN99" s="151"/>
      <c r="JTO99" s="151"/>
      <c r="JTP99" s="343"/>
      <c r="JTQ99" s="343"/>
      <c r="JTR99" s="151"/>
      <c r="JTS99" s="151"/>
      <c r="JTT99" s="151"/>
      <c r="JTU99" s="343"/>
      <c r="JTV99" s="343"/>
      <c r="JTW99" s="151"/>
      <c r="JTX99" s="151"/>
      <c r="JTY99" s="151"/>
      <c r="JTZ99" s="343"/>
      <c r="JUA99" s="343"/>
      <c r="JUB99" s="151"/>
      <c r="JUC99" s="151"/>
      <c r="JUD99" s="151"/>
      <c r="JUE99" s="343"/>
      <c r="JUF99" s="343"/>
      <c r="JUG99" s="151"/>
      <c r="JUH99" s="151"/>
      <c r="JUI99" s="151"/>
      <c r="JUJ99" s="343"/>
      <c r="JUK99" s="343"/>
      <c r="JUL99" s="151"/>
      <c r="JUM99" s="151"/>
      <c r="JUN99" s="151"/>
      <c r="JUO99" s="343"/>
      <c r="JUP99" s="343"/>
      <c r="JUQ99" s="151"/>
      <c r="JUR99" s="151"/>
      <c r="JUS99" s="151"/>
      <c r="JUT99" s="343"/>
      <c r="JUU99" s="343"/>
      <c r="JUV99" s="151"/>
      <c r="JUW99" s="151"/>
      <c r="JUX99" s="151"/>
      <c r="JUY99" s="343"/>
      <c r="JUZ99" s="343"/>
      <c r="JVA99" s="151"/>
      <c r="JVB99" s="151"/>
      <c r="JVC99" s="151"/>
      <c r="JVD99" s="343"/>
      <c r="JVE99" s="343"/>
      <c r="JVF99" s="151"/>
      <c r="JVG99" s="151"/>
      <c r="JVH99" s="151"/>
      <c r="JVI99" s="343"/>
      <c r="JVJ99" s="343"/>
      <c r="JVK99" s="151"/>
      <c r="JVL99" s="151"/>
      <c r="JVM99" s="151"/>
      <c r="JVN99" s="343"/>
      <c r="JVO99" s="343"/>
      <c r="JVP99" s="151"/>
      <c r="JVQ99" s="151"/>
      <c r="JVR99" s="151"/>
      <c r="JVS99" s="343"/>
      <c r="JVT99" s="343"/>
      <c r="JVU99" s="151"/>
      <c r="JVV99" s="151"/>
      <c r="JVW99" s="151"/>
      <c r="JVX99" s="343"/>
      <c r="JVY99" s="343"/>
      <c r="JVZ99" s="151"/>
      <c r="JWA99" s="151"/>
      <c r="JWB99" s="151"/>
      <c r="JWC99" s="343"/>
      <c r="JWD99" s="343"/>
      <c r="JWE99" s="151"/>
      <c r="JWF99" s="151"/>
      <c r="JWG99" s="151"/>
      <c r="JWH99" s="343"/>
      <c r="JWI99" s="343"/>
      <c r="JWJ99" s="151"/>
      <c r="JWK99" s="151"/>
      <c r="JWL99" s="151"/>
      <c r="JWM99" s="343"/>
      <c r="JWN99" s="343"/>
      <c r="JWO99" s="151"/>
      <c r="JWP99" s="151"/>
      <c r="JWQ99" s="151"/>
      <c r="JWR99" s="343"/>
      <c r="JWS99" s="343"/>
      <c r="JWT99" s="151"/>
      <c r="JWU99" s="151"/>
      <c r="JWV99" s="151"/>
      <c r="JWW99" s="343"/>
      <c r="JWX99" s="343"/>
      <c r="JWY99" s="151"/>
      <c r="JWZ99" s="151"/>
      <c r="JXA99" s="151"/>
      <c r="JXB99" s="343"/>
      <c r="JXC99" s="343"/>
      <c r="JXD99" s="151"/>
      <c r="JXE99" s="151"/>
      <c r="JXF99" s="151"/>
      <c r="JXG99" s="343"/>
      <c r="JXH99" s="343"/>
      <c r="JXI99" s="151"/>
      <c r="JXJ99" s="151"/>
      <c r="JXK99" s="151"/>
      <c r="JXL99" s="343"/>
      <c r="JXM99" s="343"/>
      <c r="JXN99" s="151"/>
      <c r="JXO99" s="151"/>
      <c r="JXP99" s="151"/>
      <c r="JXQ99" s="343"/>
      <c r="JXR99" s="343"/>
      <c r="JXS99" s="151"/>
      <c r="JXT99" s="151"/>
      <c r="JXU99" s="151"/>
      <c r="JXV99" s="343"/>
      <c r="JXW99" s="343"/>
      <c r="JXX99" s="151"/>
      <c r="JXY99" s="151"/>
      <c r="JXZ99" s="151"/>
      <c r="JYA99" s="343"/>
      <c r="JYB99" s="343"/>
      <c r="JYC99" s="151"/>
      <c r="JYD99" s="151"/>
      <c r="JYE99" s="151"/>
      <c r="JYF99" s="343"/>
      <c r="JYG99" s="343"/>
      <c r="JYH99" s="151"/>
      <c r="JYI99" s="151"/>
      <c r="JYJ99" s="151"/>
      <c r="JYK99" s="343"/>
      <c r="JYL99" s="343"/>
      <c r="JYM99" s="151"/>
      <c r="JYN99" s="151"/>
      <c r="JYO99" s="151"/>
      <c r="JYP99" s="343"/>
      <c r="JYQ99" s="343"/>
      <c r="JYR99" s="151"/>
      <c r="JYS99" s="151"/>
      <c r="JYT99" s="151"/>
      <c r="JYU99" s="343"/>
      <c r="JYV99" s="343"/>
      <c r="JYW99" s="151"/>
      <c r="JYX99" s="151"/>
      <c r="JYY99" s="151"/>
      <c r="JYZ99" s="343"/>
      <c r="JZA99" s="343"/>
      <c r="JZB99" s="151"/>
      <c r="JZC99" s="151"/>
      <c r="JZD99" s="151"/>
      <c r="JZE99" s="343"/>
      <c r="JZF99" s="343"/>
      <c r="JZG99" s="151"/>
      <c r="JZH99" s="151"/>
      <c r="JZI99" s="151"/>
      <c r="JZJ99" s="343"/>
      <c r="JZK99" s="343"/>
      <c r="JZL99" s="151"/>
      <c r="JZM99" s="151"/>
      <c r="JZN99" s="151"/>
      <c r="JZO99" s="343"/>
      <c r="JZP99" s="343"/>
      <c r="JZQ99" s="151"/>
      <c r="JZR99" s="151"/>
      <c r="JZS99" s="151"/>
      <c r="JZT99" s="343"/>
      <c r="JZU99" s="343"/>
      <c r="JZV99" s="151"/>
      <c r="JZW99" s="151"/>
      <c r="JZX99" s="151"/>
      <c r="JZY99" s="343"/>
      <c r="JZZ99" s="343"/>
      <c r="KAA99" s="151"/>
      <c r="KAB99" s="151"/>
      <c r="KAC99" s="151"/>
      <c r="KAD99" s="343"/>
      <c r="KAE99" s="343"/>
      <c r="KAF99" s="151"/>
      <c r="KAG99" s="151"/>
      <c r="KAH99" s="151"/>
      <c r="KAI99" s="343"/>
      <c r="KAJ99" s="343"/>
      <c r="KAK99" s="151"/>
      <c r="KAL99" s="151"/>
      <c r="KAM99" s="151"/>
      <c r="KAN99" s="343"/>
      <c r="KAO99" s="343"/>
      <c r="KAP99" s="151"/>
      <c r="KAQ99" s="151"/>
      <c r="KAR99" s="151"/>
      <c r="KAS99" s="343"/>
      <c r="KAT99" s="343"/>
      <c r="KAU99" s="151"/>
      <c r="KAV99" s="151"/>
      <c r="KAW99" s="151"/>
      <c r="KAX99" s="343"/>
      <c r="KAY99" s="343"/>
      <c r="KAZ99" s="151"/>
      <c r="KBA99" s="151"/>
      <c r="KBB99" s="151"/>
      <c r="KBC99" s="343"/>
      <c r="KBD99" s="343"/>
      <c r="KBE99" s="151"/>
      <c r="KBF99" s="151"/>
      <c r="KBG99" s="151"/>
      <c r="KBH99" s="343"/>
      <c r="KBI99" s="343"/>
      <c r="KBJ99" s="151"/>
      <c r="KBK99" s="151"/>
      <c r="KBL99" s="151"/>
      <c r="KBM99" s="343"/>
      <c r="KBN99" s="343"/>
      <c r="KBO99" s="151"/>
      <c r="KBP99" s="151"/>
      <c r="KBQ99" s="151"/>
      <c r="KBR99" s="343"/>
      <c r="KBS99" s="343"/>
      <c r="KBT99" s="151"/>
      <c r="KBU99" s="151"/>
      <c r="KBV99" s="151"/>
      <c r="KBW99" s="343"/>
      <c r="KBX99" s="343"/>
      <c r="KBY99" s="151"/>
      <c r="KBZ99" s="151"/>
      <c r="KCA99" s="151"/>
      <c r="KCB99" s="343"/>
      <c r="KCC99" s="343"/>
      <c r="KCD99" s="151"/>
      <c r="KCE99" s="151"/>
      <c r="KCF99" s="151"/>
      <c r="KCG99" s="343"/>
      <c r="KCH99" s="343"/>
      <c r="KCI99" s="151"/>
      <c r="KCJ99" s="151"/>
      <c r="KCK99" s="151"/>
      <c r="KCL99" s="343"/>
      <c r="KCM99" s="343"/>
      <c r="KCN99" s="151"/>
      <c r="KCO99" s="151"/>
      <c r="KCP99" s="151"/>
      <c r="KCQ99" s="343"/>
      <c r="KCR99" s="343"/>
      <c r="KCS99" s="151"/>
      <c r="KCT99" s="151"/>
      <c r="KCU99" s="151"/>
      <c r="KCV99" s="343"/>
      <c r="KCW99" s="343"/>
      <c r="KCX99" s="151"/>
      <c r="KCY99" s="151"/>
      <c r="KCZ99" s="151"/>
      <c r="KDA99" s="343"/>
      <c r="KDB99" s="343"/>
      <c r="KDC99" s="151"/>
      <c r="KDD99" s="151"/>
      <c r="KDE99" s="151"/>
      <c r="KDF99" s="343"/>
      <c r="KDG99" s="343"/>
      <c r="KDH99" s="151"/>
      <c r="KDI99" s="151"/>
      <c r="KDJ99" s="151"/>
      <c r="KDK99" s="343"/>
      <c r="KDL99" s="343"/>
      <c r="KDM99" s="151"/>
      <c r="KDN99" s="151"/>
      <c r="KDO99" s="151"/>
      <c r="KDP99" s="343"/>
      <c r="KDQ99" s="343"/>
      <c r="KDR99" s="151"/>
      <c r="KDS99" s="151"/>
      <c r="KDT99" s="151"/>
      <c r="KDU99" s="343"/>
      <c r="KDV99" s="343"/>
      <c r="KDW99" s="151"/>
      <c r="KDX99" s="151"/>
      <c r="KDY99" s="151"/>
      <c r="KDZ99" s="343"/>
      <c r="KEA99" s="343"/>
      <c r="KEB99" s="151"/>
      <c r="KEC99" s="151"/>
      <c r="KED99" s="151"/>
      <c r="KEE99" s="343"/>
      <c r="KEF99" s="343"/>
      <c r="KEG99" s="151"/>
      <c r="KEH99" s="151"/>
      <c r="KEI99" s="151"/>
      <c r="KEJ99" s="343"/>
      <c r="KEK99" s="343"/>
      <c r="KEL99" s="151"/>
      <c r="KEM99" s="151"/>
      <c r="KEN99" s="151"/>
      <c r="KEO99" s="343"/>
      <c r="KEP99" s="343"/>
      <c r="KEQ99" s="151"/>
      <c r="KER99" s="151"/>
      <c r="KES99" s="151"/>
      <c r="KET99" s="343"/>
      <c r="KEU99" s="343"/>
      <c r="KEV99" s="151"/>
      <c r="KEW99" s="151"/>
      <c r="KEX99" s="151"/>
      <c r="KEY99" s="343"/>
      <c r="KEZ99" s="343"/>
      <c r="KFA99" s="151"/>
      <c r="KFB99" s="151"/>
      <c r="KFC99" s="151"/>
      <c r="KFD99" s="343"/>
      <c r="KFE99" s="343"/>
      <c r="KFF99" s="151"/>
      <c r="KFG99" s="151"/>
      <c r="KFH99" s="151"/>
      <c r="KFI99" s="343"/>
      <c r="KFJ99" s="343"/>
      <c r="KFK99" s="151"/>
      <c r="KFL99" s="151"/>
      <c r="KFM99" s="151"/>
      <c r="KFN99" s="343"/>
      <c r="KFO99" s="343"/>
      <c r="KFP99" s="151"/>
      <c r="KFQ99" s="151"/>
      <c r="KFR99" s="151"/>
      <c r="KFS99" s="343"/>
      <c r="KFT99" s="343"/>
      <c r="KFU99" s="151"/>
      <c r="KFV99" s="151"/>
      <c r="KFW99" s="151"/>
      <c r="KFX99" s="343"/>
      <c r="KFY99" s="343"/>
      <c r="KFZ99" s="151"/>
      <c r="KGA99" s="151"/>
      <c r="KGB99" s="151"/>
      <c r="KGC99" s="343"/>
      <c r="KGD99" s="343"/>
      <c r="KGE99" s="151"/>
      <c r="KGF99" s="151"/>
      <c r="KGG99" s="151"/>
      <c r="KGH99" s="343"/>
      <c r="KGI99" s="343"/>
      <c r="KGJ99" s="151"/>
      <c r="KGK99" s="151"/>
      <c r="KGL99" s="151"/>
      <c r="KGM99" s="343"/>
      <c r="KGN99" s="343"/>
      <c r="KGO99" s="151"/>
      <c r="KGP99" s="151"/>
      <c r="KGQ99" s="151"/>
      <c r="KGR99" s="343"/>
      <c r="KGS99" s="343"/>
      <c r="KGT99" s="151"/>
      <c r="KGU99" s="151"/>
      <c r="KGV99" s="151"/>
      <c r="KGW99" s="343"/>
      <c r="KGX99" s="343"/>
      <c r="KGY99" s="151"/>
      <c r="KGZ99" s="151"/>
      <c r="KHA99" s="151"/>
      <c r="KHB99" s="343"/>
      <c r="KHC99" s="343"/>
      <c r="KHD99" s="151"/>
      <c r="KHE99" s="151"/>
      <c r="KHF99" s="151"/>
      <c r="KHG99" s="343"/>
      <c r="KHH99" s="343"/>
      <c r="KHI99" s="151"/>
      <c r="KHJ99" s="151"/>
      <c r="KHK99" s="151"/>
      <c r="KHL99" s="343"/>
      <c r="KHM99" s="343"/>
      <c r="KHN99" s="151"/>
      <c r="KHO99" s="151"/>
      <c r="KHP99" s="151"/>
      <c r="KHQ99" s="343"/>
      <c r="KHR99" s="343"/>
      <c r="KHS99" s="151"/>
      <c r="KHT99" s="151"/>
      <c r="KHU99" s="151"/>
      <c r="KHV99" s="343"/>
      <c r="KHW99" s="343"/>
      <c r="KHX99" s="151"/>
      <c r="KHY99" s="151"/>
      <c r="KHZ99" s="151"/>
      <c r="KIA99" s="343"/>
      <c r="KIB99" s="343"/>
      <c r="KIC99" s="151"/>
      <c r="KID99" s="151"/>
      <c r="KIE99" s="151"/>
      <c r="KIF99" s="343"/>
      <c r="KIG99" s="343"/>
      <c r="KIH99" s="151"/>
      <c r="KII99" s="151"/>
      <c r="KIJ99" s="151"/>
      <c r="KIK99" s="343"/>
      <c r="KIL99" s="343"/>
      <c r="KIM99" s="151"/>
      <c r="KIN99" s="151"/>
      <c r="KIO99" s="151"/>
      <c r="KIP99" s="343"/>
      <c r="KIQ99" s="343"/>
      <c r="KIR99" s="151"/>
      <c r="KIS99" s="151"/>
      <c r="KIT99" s="151"/>
      <c r="KIU99" s="343"/>
      <c r="KIV99" s="343"/>
      <c r="KIW99" s="151"/>
      <c r="KIX99" s="151"/>
      <c r="KIY99" s="151"/>
      <c r="KIZ99" s="343"/>
      <c r="KJA99" s="343"/>
      <c r="KJB99" s="151"/>
      <c r="KJC99" s="151"/>
      <c r="KJD99" s="151"/>
      <c r="KJE99" s="343"/>
      <c r="KJF99" s="343"/>
      <c r="KJG99" s="151"/>
      <c r="KJH99" s="151"/>
      <c r="KJI99" s="151"/>
      <c r="KJJ99" s="343"/>
      <c r="KJK99" s="343"/>
      <c r="KJL99" s="151"/>
      <c r="KJM99" s="151"/>
      <c r="KJN99" s="151"/>
      <c r="KJO99" s="343"/>
      <c r="KJP99" s="343"/>
      <c r="KJQ99" s="151"/>
      <c r="KJR99" s="151"/>
      <c r="KJS99" s="151"/>
      <c r="KJT99" s="343"/>
      <c r="KJU99" s="343"/>
      <c r="KJV99" s="151"/>
      <c r="KJW99" s="151"/>
      <c r="KJX99" s="151"/>
      <c r="KJY99" s="343"/>
      <c r="KJZ99" s="343"/>
      <c r="KKA99" s="151"/>
      <c r="KKB99" s="151"/>
      <c r="KKC99" s="151"/>
      <c r="KKD99" s="343"/>
      <c r="KKE99" s="343"/>
      <c r="KKF99" s="151"/>
      <c r="KKG99" s="151"/>
      <c r="KKH99" s="151"/>
      <c r="KKI99" s="343"/>
      <c r="KKJ99" s="343"/>
      <c r="KKK99" s="151"/>
      <c r="KKL99" s="151"/>
      <c r="KKM99" s="151"/>
      <c r="KKN99" s="343"/>
      <c r="KKO99" s="343"/>
      <c r="KKP99" s="151"/>
      <c r="KKQ99" s="151"/>
      <c r="KKR99" s="151"/>
      <c r="KKS99" s="343"/>
      <c r="KKT99" s="343"/>
      <c r="KKU99" s="151"/>
      <c r="KKV99" s="151"/>
      <c r="KKW99" s="151"/>
      <c r="KKX99" s="343"/>
      <c r="KKY99" s="343"/>
      <c r="KKZ99" s="151"/>
      <c r="KLA99" s="151"/>
      <c r="KLB99" s="151"/>
      <c r="KLC99" s="343"/>
      <c r="KLD99" s="343"/>
      <c r="KLE99" s="151"/>
      <c r="KLF99" s="151"/>
      <c r="KLG99" s="151"/>
      <c r="KLH99" s="343"/>
      <c r="KLI99" s="343"/>
      <c r="KLJ99" s="151"/>
      <c r="KLK99" s="151"/>
      <c r="KLL99" s="151"/>
      <c r="KLM99" s="343"/>
      <c r="KLN99" s="343"/>
      <c r="KLO99" s="151"/>
      <c r="KLP99" s="151"/>
      <c r="KLQ99" s="151"/>
      <c r="KLR99" s="343"/>
      <c r="KLS99" s="343"/>
      <c r="KLT99" s="151"/>
      <c r="KLU99" s="151"/>
      <c r="KLV99" s="151"/>
      <c r="KLW99" s="343"/>
      <c r="KLX99" s="343"/>
      <c r="KLY99" s="151"/>
      <c r="KLZ99" s="151"/>
      <c r="KMA99" s="151"/>
      <c r="KMB99" s="343"/>
      <c r="KMC99" s="343"/>
      <c r="KMD99" s="151"/>
      <c r="KME99" s="151"/>
      <c r="KMF99" s="151"/>
      <c r="KMG99" s="343"/>
      <c r="KMH99" s="343"/>
      <c r="KMI99" s="151"/>
      <c r="KMJ99" s="151"/>
      <c r="KMK99" s="151"/>
      <c r="KML99" s="343"/>
      <c r="KMM99" s="343"/>
      <c r="KMN99" s="151"/>
      <c r="KMO99" s="151"/>
      <c r="KMP99" s="151"/>
      <c r="KMQ99" s="343"/>
      <c r="KMR99" s="343"/>
      <c r="KMS99" s="151"/>
      <c r="KMT99" s="151"/>
      <c r="KMU99" s="151"/>
      <c r="KMV99" s="343"/>
      <c r="KMW99" s="343"/>
      <c r="KMX99" s="151"/>
      <c r="KMY99" s="151"/>
      <c r="KMZ99" s="151"/>
      <c r="KNA99" s="343"/>
      <c r="KNB99" s="343"/>
      <c r="KNC99" s="151"/>
      <c r="KND99" s="151"/>
      <c r="KNE99" s="151"/>
      <c r="KNF99" s="343"/>
      <c r="KNG99" s="343"/>
      <c r="KNH99" s="151"/>
      <c r="KNI99" s="151"/>
      <c r="KNJ99" s="151"/>
      <c r="KNK99" s="343"/>
      <c r="KNL99" s="343"/>
      <c r="KNM99" s="151"/>
      <c r="KNN99" s="151"/>
      <c r="KNO99" s="151"/>
      <c r="KNP99" s="343"/>
      <c r="KNQ99" s="343"/>
      <c r="KNR99" s="151"/>
      <c r="KNS99" s="151"/>
      <c r="KNT99" s="151"/>
      <c r="KNU99" s="343"/>
      <c r="KNV99" s="343"/>
      <c r="KNW99" s="151"/>
      <c r="KNX99" s="151"/>
      <c r="KNY99" s="151"/>
      <c r="KNZ99" s="343"/>
      <c r="KOA99" s="343"/>
      <c r="KOB99" s="151"/>
      <c r="KOC99" s="151"/>
      <c r="KOD99" s="151"/>
      <c r="KOE99" s="343"/>
      <c r="KOF99" s="343"/>
      <c r="KOG99" s="151"/>
      <c r="KOH99" s="151"/>
      <c r="KOI99" s="151"/>
      <c r="KOJ99" s="343"/>
      <c r="KOK99" s="343"/>
      <c r="KOL99" s="151"/>
      <c r="KOM99" s="151"/>
      <c r="KON99" s="151"/>
      <c r="KOO99" s="343"/>
      <c r="KOP99" s="343"/>
      <c r="KOQ99" s="151"/>
      <c r="KOR99" s="151"/>
      <c r="KOS99" s="151"/>
      <c r="KOT99" s="343"/>
      <c r="KOU99" s="343"/>
      <c r="KOV99" s="151"/>
      <c r="KOW99" s="151"/>
      <c r="KOX99" s="151"/>
      <c r="KOY99" s="343"/>
      <c r="KOZ99" s="343"/>
      <c r="KPA99" s="151"/>
      <c r="KPB99" s="151"/>
      <c r="KPC99" s="151"/>
      <c r="KPD99" s="343"/>
      <c r="KPE99" s="343"/>
      <c r="KPF99" s="151"/>
      <c r="KPG99" s="151"/>
      <c r="KPH99" s="151"/>
      <c r="KPI99" s="343"/>
      <c r="KPJ99" s="343"/>
      <c r="KPK99" s="151"/>
      <c r="KPL99" s="151"/>
      <c r="KPM99" s="151"/>
      <c r="KPN99" s="343"/>
      <c r="KPO99" s="343"/>
      <c r="KPP99" s="151"/>
      <c r="KPQ99" s="151"/>
      <c r="KPR99" s="151"/>
      <c r="KPS99" s="343"/>
      <c r="KPT99" s="343"/>
      <c r="KPU99" s="151"/>
      <c r="KPV99" s="151"/>
      <c r="KPW99" s="151"/>
      <c r="KPX99" s="343"/>
      <c r="KPY99" s="343"/>
      <c r="KPZ99" s="151"/>
      <c r="KQA99" s="151"/>
      <c r="KQB99" s="151"/>
      <c r="KQC99" s="343"/>
      <c r="KQD99" s="343"/>
      <c r="KQE99" s="151"/>
      <c r="KQF99" s="151"/>
      <c r="KQG99" s="151"/>
      <c r="KQH99" s="343"/>
      <c r="KQI99" s="343"/>
      <c r="KQJ99" s="151"/>
      <c r="KQK99" s="151"/>
      <c r="KQL99" s="151"/>
      <c r="KQM99" s="343"/>
      <c r="KQN99" s="343"/>
      <c r="KQO99" s="151"/>
      <c r="KQP99" s="151"/>
      <c r="KQQ99" s="151"/>
      <c r="KQR99" s="343"/>
      <c r="KQS99" s="343"/>
      <c r="KQT99" s="151"/>
      <c r="KQU99" s="151"/>
      <c r="KQV99" s="151"/>
      <c r="KQW99" s="343"/>
      <c r="KQX99" s="343"/>
      <c r="KQY99" s="151"/>
      <c r="KQZ99" s="151"/>
      <c r="KRA99" s="151"/>
      <c r="KRB99" s="343"/>
      <c r="KRC99" s="343"/>
      <c r="KRD99" s="151"/>
      <c r="KRE99" s="151"/>
      <c r="KRF99" s="151"/>
      <c r="KRG99" s="343"/>
      <c r="KRH99" s="343"/>
      <c r="KRI99" s="151"/>
      <c r="KRJ99" s="151"/>
      <c r="KRK99" s="151"/>
      <c r="KRL99" s="343"/>
      <c r="KRM99" s="343"/>
      <c r="KRN99" s="151"/>
      <c r="KRO99" s="151"/>
      <c r="KRP99" s="151"/>
      <c r="KRQ99" s="343"/>
      <c r="KRR99" s="343"/>
      <c r="KRS99" s="151"/>
      <c r="KRT99" s="151"/>
      <c r="KRU99" s="151"/>
      <c r="KRV99" s="343"/>
      <c r="KRW99" s="343"/>
      <c r="KRX99" s="151"/>
      <c r="KRY99" s="151"/>
      <c r="KRZ99" s="151"/>
      <c r="KSA99" s="343"/>
      <c r="KSB99" s="343"/>
      <c r="KSC99" s="151"/>
      <c r="KSD99" s="151"/>
      <c r="KSE99" s="151"/>
      <c r="KSF99" s="343"/>
      <c r="KSG99" s="343"/>
      <c r="KSH99" s="151"/>
      <c r="KSI99" s="151"/>
      <c r="KSJ99" s="151"/>
      <c r="KSK99" s="343"/>
      <c r="KSL99" s="343"/>
      <c r="KSM99" s="151"/>
      <c r="KSN99" s="151"/>
      <c r="KSO99" s="151"/>
      <c r="KSP99" s="343"/>
      <c r="KSQ99" s="343"/>
      <c r="KSR99" s="151"/>
      <c r="KSS99" s="151"/>
      <c r="KST99" s="151"/>
      <c r="KSU99" s="343"/>
      <c r="KSV99" s="343"/>
      <c r="KSW99" s="151"/>
      <c r="KSX99" s="151"/>
      <c r="KSY99" s="151"/>
      <c r="KSZ99" s="343"/>
      <c r="KTA99" s="343"/>
      <c r="KTB99" s="151"/>
      <c r="KTC99" s="151"/>
      <c r="KTD99" s="151"/>
      <c r="KTE99" s="343"/>
      <c r="KTF99" s="343"/>
      <c r="KTG99" s="151"/>
      <c r="KTH99" s="151"/>
      <c r="KTI99" s="151"/>
      <c r="KTJ99" s="343"/>
      <c r="KTK99" s="343"/>
      <c r="KTL99" s="151"/>
      <c r="KTM99" s="151"/>
      <c r="KTN99" s="151"/>
      <c r="KTO99" s="343"/>
      <c r="KTP99" s="343"/>
      <c r="KTQ99" s="151"/>
      <c r="KTR99" s="151"/>
      <c r="KTS99" s="151"/>
      <c r="KTT99" s="343"/>
      <c r="KTU99" s="343"/>
      <c r="KTV99" s="151"/>
      <c r="KTW99" s="151"/>
      <c r="KTX99" s="151"/>
      <c r="KTY99" s="343"/>
      <c r="KTZ99" s="343"/>
      <c r="KUA99" s="151"/>
      <c r="KUB99" s="151"/>
      <c r="KUC99" s="151"/>
      <c r="KUD99" s="343"/>
      <c r="KUE99" s="343"/>
      <c r="KUF99" s="151"/>
      <c r="KUG99" s="151"/>
      <c r="KUH99" s="151"/>
      <c r="KUI99" s="343"/>
      <c r="KUJ99" s="343"/>
      <c r="KUK99" s="151"/>
      <c r="KUL99" s="151"/>
      <c r="KUM99" s="151"/>
      <c r="KUN99" s="343"/>
      <c r="KUO99" s="343"/>
      <c r="KUP99" s="151"/>
      <c r="KUQ99" s="151"/>
      <c r="KUR99" s="151"/>
      <c r="KUS99" s="343"/>
      <c r="KUT99" s="343"/>
      <c r="KUU99" s="151"/>
      <c r="KUV99" s="151"/>
      <c r="KUW99" s="151"/>
      <c r="KUX99" s="343"/>
      <c r="KUY99" s="343"/>
      <c r="KUZ99" s="151"/>
      <c r="KVA99" s="151"/>
      <c r="KVB99" s="151"/>
      <c r="KVC99" s="343"/>
      <c r="KVD99" s="343"/>
      <c r="KVE99" s="151"/>
      <c r="KVF99" s="151"/>
      <c r="KVG99" s="151"/>
      <c r="KVH99" s="343"/>
      <c r="KVI99" s="343"/>
      <c r="KVJ99" s="151"/>
      <c r="KVK99" s="151"/>
      <c r="KVL99" s="151"/>
      <c r="KVM99" s="343"/>
      <c r="KVN99" s="343"/>
      <c r="KVO99" s="151"/>
      <c r="KVP99" s="151"/>
      <c r="KVQ99" s="151"/>
      <c r="KVR99" s="343"/>
      <c r="KVS99" s="343"/>
      <c r="KVT99" s="151"/>
      <c r="KVU99" s="151"/>
      <c r="KVV99" s="151"/>
      <c r="KVW99" s="343"/>
      <c r="KVX99" s="343"/>
      <c r="KVY99" s="151"/>
      <c r="KVZ99" s="151"/>
      <c r="KWA99" s="151"/>
      <c r="KWB99" s="343"/>
      <c r="KWC99" s="343"/>
      <c r="KWD99" s="151"/>
      <c r="KWE99" s="151"/>
      <c r="KWF99" s="151"/>
      <c r="KWG99" s="343"/>
      <c r="KWH99" s="343"/>
      <c r="KWI99" s="151"/>
      <c r="KWJ99" s="151"/>
      <c r="KWK99" s="151"/>
      <c r="KWL99" s="343"/>
      <c r="KWM99" s="343"/>
      <c r="KWN99" s="151"/>
      <c r="KWO99" s="151"/>
      <c r="KWP99" s="151"/>
      <c r="KWQ99" s="343"/>
      <c r="KWR99" s="343"/>
      <c r="KWS99" s="151"/>
      <c r="KWT99" s="151"/>
      <c r="KWU99" s="151"/>
      <c r="KWV99" s="343"/>
      <c r="KWW99" s="343"/>
      <c r="KWX99" s="151"/>
      <c r="KWY99" s="151"/>
      <c r="KWZ99" s="151"/>
      <c r="KXA99" s="343"/>
      <c r="KXB99" s="343"/>
      <c r="KXC99" s="151"/>
      <c r="KXD99" s="151"/>
      <c r="KXE99" s="151"/>
      <c r="KXF99" s="343"/>
      <c r="KXG99" s="343"/>
      <c r="KXH99" s="151"/>
      <c r="KXI99" s="151"/>
      <c r="KXJ99" s="151"/>
      <c r="KXK99" s="343"/>
      <c r="KXL99" s="343"/>
      <c r="KXM99" s="151"/>
      <c r="KXN99" s="151"/>
      <c r="KXO99" s="151"/>
      <c r="KXP99" s="343"/>
      <c r="KXQ99" s="343"/>
      <c r="KXR99" s="151"/>
      <c r="KXS99" s="151"/>
      <c r="KXT99" s="151"/>
      <c r="KXU99" s="343"/>
      <c r="KXV99" s="343"/>
      <c r="KXW99" s="151"/>
      <c r="KXX99" s="151"/>
      <c r="KXY99" s="151"/>
      <c r="KXZ99" s="343"/>
      <c r="KYA99" s="343"/>
      <c r="KYB99" s="151"/>
      <c r="KYC99" s="151"/>
      <c r="KYD99" s="151"/>
      <c r="KYE99" s="343"/>
      <c r="KYF99" s="343"/>
      <c r="KYG99" s="151"/>
      <c r="KYH99" s="151"/>
      <c r="KYI99" s="151"/>
      <c r="KYJ99" s="343"/>
      <c r="KYK99" s="343"/>
      <c r="KYL99" s="151"/>
      <c r="KYM99" s="151"/>
      <c r="KYN99" s="151"/>
      <c r="KYO99" s="343"/>
      <c r="KYP99" s="343"/>
      <c r="KYQ99" s="151"/>
      <c r="KYR99" s="151"/>
      <c r="KYS99" s="151"/>
      <c r="KYT99" s="343"/>
      <c r="KYU99" s="343"/>
      <c r="KYV99" s="151"/>
      <c r="KYW99" s="151"/>
      <c r="KYX99" s="151"/>
      <c r="KYY99" s="343"/>
      <c r="KYZ99" s="343"/>
      <c r="KZA99" s="151"/>
      <c r="KZB99" s="151"/>
      <c r="KZC99" s="151"/>
      <c r="KZD99" s="343"/>
      <c r="KZE99" s="343"/>
      <c r="KZF99" s="151"/>
      <c r="KZG99" s="151"/>
      <c r="KZH99" s="151"/>
      <c r="KZI99" s="343"/>
      <c r="KZJ99" s="343"/>
      <c r="KZK99" s="151"/>
      <c r="KZL99" s="151"/>
      <c r="KZM99" s="151"/>
      <c r="KZN99" s="343"/>
      <c r="KZO99" s="343"/>
      <c r="KZP99" s="151"/>
      <c r="KZQ99" s="151"/>
      <c r="KZR99" s="151"/>
      <c r="KZS99" s="343"/>
      <c r="KZT99" s="343"/>
      <c r="KZU99" s="151"/>
      <c r="KZV99" s="151"/>
      <c r="KZW99" s="151"/>
      <c r="KZX99" s="343"/>
      <c r="KZY99" s="343"/>
      <c r="KZZ99" s="151"/>
      <c r="LAA99" s="151"/>
      <c r="LAB99" s="151"/>
      <c r="LAC99" s="343"/>
      <c r="LAD99" s="343"/>
      <c r="LAE99" s="151"/>
      <c r="LAF99" s="151"/>
      <c r="LAG99" s="151"/>
      <c r="LAH99" s="343"/>
      <c r="LAI99" s="343"/>
      <c r="LAJ99" s="151"/>
      <c r="LAK99" s="151"/>
      <c r="LAL99" s="151"/>
      <c r="LAM99" s="343"/>
      <c r="LAN99" s="343"/>
      <c r="LAO99" s="151"/>
      <c r="LAP99" s="151"/>
      <c r="LAQ99" s="151"/>
      <c r="LAR99" s="343"/>
      <c r="LAS99" s="343"/>
      <c r="LAT99" s="151"/>
      <c r="LAU99" s="151"/>
      <c r="LAV99" s="151"/>
      <c r="LAW99" s="343"/>
      <c r="LAX99" s="343"/>
      <c r="LAY99" s="151"/>
      <c r="LAZ99" s="151"/>
      <c r="LBA99" s="151"/>
      <c r="LBB99" s="343"/>
      <c r="LBC99" s="343"/>
      <c r="LBD99" s="151"/>
      <c r="LBE99" s="151"/>
      <c r="LBF99" s="151"/>
      <c r="LBG99" s="343"/>
      <c r="LBH99" s="343"/>
      <c r="LBI99" s="151"/>
      <c r="LBJ99" s="151"/>
      <c r="LBK99" s="151"/>
      <c r="LBL99" s="343"/>
      <c r="LBM99" s="343"/>
      <c r="LBN99" s="151"/>
      <c r="LBO99" s="151"/>
      <c r="LBP99" s="151"/>
      <c r="LBQ99" s="343"/>
      <c r="LBR99" s="343"/>
      <c r="LBS99" s="151"/>
      <c r="LBT99" s="151"/>
      <c r="LBU99" s="151"/>
      <c r="LBV99" s="343"/>
      <c r="LBW99" s="343"/>
      <c r="LBX99" s="151"/>
      <c r="LBY99" s="151"/>
      <c r="LBZ99" s="151"/>
      <c r="LCA99" s="343"/>
      <c r="LCB99" s="343"/>
      <c r="LCC99" s="151"/>
      <c r="LCD99" s="151"/>
      <c r="LCE99" s="151"/>
      <c r="LCF99" s="343"/>
      <c r="LCG99" s="343"/>
      <c r="LCH99" s="151"/>
      <c r="LCI99" s="151"/>
      <c r="LCJ99" s="151"/>
      <c r="LCK99" s="343"/>
      <c r="LCL99" s="343"/>
      <c r="LCM99" s="151"/>
      <c r="LCN99" s="151"/>
      <c r="LCO99" s="151"/>
      <c r="LCP99" s="343"/>
      <c r="LCQ99" s="343"/>
      <c r="LCR99" s="151"/>
      <c r="LCS99" s="151"/>
      <c r="LCT99" s="151"/>
      <c r="LCU99" s="343"/>
      <c r="LCV99" s="343"/>
      <c r="LCW99" s="151"/>
      <c r="LCX99" s="151"/>
      <c r="LCY99" s="151"/>
      <c r="LCZ99" s="343"/>
      <c r="LDA99" s="343"/>
      <c r="LDB99" s="151"/>
      <c r="LDC99" s="151"/>
      <c r="LDD99" s="151"/>
      <c r="LDE99" s="343"/>
      <c r="LDF99" s="343"/>
      <c r="LDG99" s="151"/>
      <c r="LDH99" s="151"/>
      <c r="LDI99" s="151"/>
      <c r="LDJ99" s="343"/>
      <c r="LDK99" s="343"/>
      <c r="LDL99" s="151"/>
      <c r="LDM99" s="151"/>
      <c r="LDN99" s="151"/>
      <c r="LDO99" s="343"/>
      <c r="LDP99" s="343"/>
      <c r="LDQ99" s="151"/>
      <c r="LDR99" s="151"/>
      <c r="LDS99" s="151"/>
      <c r="LDT99" s="343"/>
      <c r="LDU99" s="343"/>
      <c r="LDV99" s="151"/>
      <c r="LDW99" s="151"/>
      <c r="LDX99" s="151"/>
      <c r="LDY99" s="343"/>
      <c r="LDZ99" s="343"/>
      <c r="LEA99" s="151"/>
      <c r="LEB99" s="151"/>
      <c r="LEC99" s="151"/>
      <c r="LED99" s="343"/>
      <c r="LEE99" s="343"/>
      <c r="LEF99" s="151"/>
      <c r="LEG99" s="151"/>
      <c r="LEH99" s="151"/>
      <c r="LEI99" s="343"/>
      <c r="LEJ99" s="343"/>
      <c r="LEK99" s="151"/>
      <c r="LEL99" s="151"/>
      <c r="LEM99" s="151"/>
      <c r="LEN99" s="343"/>
      <c r="LEO99" s="343"/>
      <c r="LEP99" s="151"/>
      <c r="LEQ99" s="151"/>
      <c r="LER99" s="151"/>
      <c r="LES99" s="343"/>
      <c r="LET99" s="343"/>
      <c r="LEU99" s="151"/>
      <c r="LEV99" s="151"/>
      <c r="LEW99" s="151"/>
      <c r="LEX99" s="343"/>
      <c r="LEY99" s="343"/>
      <c r="LEZ99" s="151"/>
      <c r="LFA99" s="151"/>
      <c r="LFB99" s="151"/>
      <c r="LFC99" s="343"/>
      <c r="LFD99" s="343"/>
      <c r="LFE99" s="151"/>
      <c r="LFF99" s="151"/>
      <c r="LFG99" s="151"/>
      <c r="LFH99" s="343"/>
      <c r="LFI99" s="343"/>
      <c r="LFJ99" s="151"/>
      <c r="LFK99" s="151"/>
      <c r="LFL99" s="151"/>
      <c r="LFM99" s="343"/>
      <c r="LFN99" s="343"/>
      <c r="LFO99" s="151"/>
      <c r="LFP99" s="151"/>
      <c r="LFQ99" s="151"/>
      <c r="LFR99" s="343"/>
      <c r="LFS99" s="343"/>
      <c r="LFT99" s="151"/>
      <c r="LFU99" s="151"/>
      <c r="LFV99" s="151"/>
      <c r="LFW99" s="343"/>
      <c r="LFX99" s="343"/>
      <c r="LFY99" s="151"/>
      <c r="LFZ99" s="151"/>
      <c r="LGA99" s="151"/>
      <c r="LGB99" s="343"/>
      <c r="LGC99" s="343"/>
      <c r="LGD99" s="151"/>
      <c r="LGE99" s="151"/>
      <c r="LGF99" s="151"/>
      <c r="LGG99" s="343"/>
      <c r="LGH99" s="343"/>
      <c r="LGI99" s="151"/>
      <c r="LGJ99" s="151"/>
      <c r="LGK99" s="151"/>
      <c r="LGL99" s="343"/>
      <c r="LGM99" s="343"/>
      <c r="LGN99" s="151"/>
      <c r="LGO99" s="151"/>
      <c r="LGP99" s="151"/>
      <c r="LGQ99" s="343"/>
      <c r="LGR99" s="343"/>
      <c r="LGS99" s="151"/>
      <c r="LGT99" s="151"/>
      <c r="LGU99" s="151"/>
      <c r="LGV99" s="343"/>
      <c r="LGW99" s="343"/>
      <c r="LGX99" s="151"/>
      <c r="LGY99" s="151"/>
      <c r="LGZ99" s="151"/>
      <c r="LHA99" s="343"/>
      <c r="LHB99" s="343"/>
      <c r="LHC99" s="151"/>
      <c r="LHD99" s="151"/>
      <c r="LHE99" s="151"/>
      <c r="LHF99" s="343"/>
      <c r="LHG99" s="343"/>
      <c r="LHH99" s="151"/>
      <c r="LHI99" s="151"/>
      <c r="LHJ99" s="151"/>
      <c r="LHK99" s="343"/>
      <c r="LHL99" s="343"/>
      <c r="LHM99" s="151"/>
      <c r="LHN99" s="151"/>
      <c r="LHO99" s="151"/>
      <c r="LHP99" s="343"/>
      <c r="LHQ99" s="343"/>
      <c r="LHR99" s="151"/>
      <c r="LHS99" s="151"/>
      <c r="LHT99" s="151"/>
      <c r="LHU99" s="343"/>
      <c r="LHV99" s="343"/>
      <c r="LHW99" s="151"/>
      <c r="LHX99" s="151"/>
      <c r="LHY99" s="151"/>
      <c r="LHZ99" s="343"/>
      <c r="LIA99" s="343"/>
      <c r="LIB99" s="151"/>
      <c r="LIC99" s="151"/>
      <c r="LID99" s="151"/>
      <c r="LIE99" s="343"/>
      <c r="LIF99" s="343"/>
      <c r="LIG99" s="151"/>
      <c r="LIH99" s="151"/>
      <c r="LII99" s="151"/>
      <c r="LIJ99" s="343"/>
      <c r="LIK99" s="343"/>
      <c r="LIL99" s="151"/>
      <c r="LIM99" s="151"/>
      <c r="LIN99" s="151"/>
      <c r="LIO99" s="343"/>
      <c r="LIP99" s="343"/>
      <c r="LIQ99" s="151"/>
      <c r="LIR99" s="151"/>
      <c r="LIS99" s="151"/>
      <c r="LIT99" s="343"/>
      <c r="LIU99" s="343"/>
      <c r="LIV99" s="151"/>
      <c r="LIW99" s="151"/>
      <c r="LIX99" s="151"/>
      <c r="LIY99" s="343"/>
      <c r="LIZ99" s="343"/>
      <c r="LJA99" s="151"/>
      <c r="LJB99" s="151"/>
      <c r="LJC99" s="151"/>
      <c r="LJD99" s="343"/>
      <c r="LJE99" s="343"/>
      <c r="LJF99" s="151"/>
      <c r="LJG99" s="151"/>
      <c r="LJH99" s="151"/>
      <c r="LJI99" s="343"/>
      <c r="LJJ99" s="343"/>
      <c r="LJK99" s="151"/>
      <c r="LJL99" s="151"/>
      <c r="LJM99" s="151"/>
      <c r="LJN99" s="343"/>
      <c r="LJO99" s="343"/>
      <c r="LJP99" s="151"/>
      <c r="LJQ99" s="151"/>
      <c r="LJR99" s="151"/>
      <c r="LJS99" s="343"/>
      <c r="LJT99" s="343"/>
      <c r="LJU99" s="151"/>
      <c r="LJV99" s="151"/>
      <c r="LJW99" s="151"/>
      <c r="LJX99" s="343"/>
      <c r="LJY99" s="343"/>
      <c r="LJZ99" s="151"/>
      <c r="LKA99" s="151"/>
      <c r="LKB99" s="151"/>
      <c r="LKC99" s="343"/>
      <c r="LKD99" s="343"/>
      <c r="LKE99" s="151"/>
      <c r="LKF99" s="151"/>
      <c r="LKG99" s="151"/>
      <c r="LKH99" s="343"/>
      <c r="LKI99" s="343"/>
      <c r="LKJ99" s="151"/>
      <c r="LKK99" s="151"/>
      <c r="LKL99" s="151"/>
      <c r="LKM99" s="343"/>
      <c r="LKN99" s="343"/>
      <c r="LKO99" s="151"/>
      <c r="LKP99" s="151"/>
      <c r="LKQ99" s="151"/>
      <c r="LKR99" s="343"/>
      <c r="LKS99" s="343"/>
      <c r="LKT99" s="151"/>
      <c r="LKU99" s="151"/>
      <c r="LKV99" s="151"/>
      <c r="LKW99" s="343"/>
      <c r="LKX99" s="343"/>
      <c r="LKY99" s="151"/>
      <c r="LKZ99" s="151"/>
      <c r="LLA99" s="151"/>
      <c r="LLB99" s="343"/>
      <c r="LLC99" s="343"/>
      <c r="LLD99" s="151"/>
      <c r="LLE99" s="151"/>
      <c r="LLF99" s="151"/>
      <c r="LLG99" s="343"/>
      <c r="LLH99" s="343"/>
      <c r="LLI99" s="151"/>
      <c r="LLJ99" s="151"/>
      <c r="LLK99" s="151"/>
      <c r="LLL99" s="343"/>
      <c r="LLM99" s="343"/>
      <c r="LLN99" s="151"/>
      <c r="LLO99" s="151"/>
      <c r="LLP99" s="151"/>
      <c r="LLQ99" s="343"/>
      <c r="LLR99" s="343"/>
      <c r="LLS99" s="151"/>
      <c r="LLT99" s="151"/>
      <c r="LLU99" s="151"/>
      <c r="LLV99" s="343"/>
      <c r="LLW99" s="343"/>
      <c r="LLX99" s="151"/>
      <c r="LLY99" s="151"/>
      <c r="LLZ99" s="151"/>
      <c r="LMA99" s="343"/>
      <c r="LMB99" s="343"/>
      <c r="LMC99" s="151"/>
      <c r="LMD99" s="151"/>
      <c r="LME99" s="151"/>
      <c r="LMF99" s="343"/>
      <c r="LMG99" s="343"/>
      <c r="LMH99" s="151"/>
      <c r="LMI99" s="151"/>
      <c r="LMJ99" s="151"/>
      <c r="LMK99" s="343"/>
      <c r="LML99" s="343"/>
      <c r="LMM99" s="151"/>
      <c r="LMN99" s="151"/>
      <c r="LMO99" s="151"/>
      <c r="LMP99" s="343"/>
      <c r="LMQ99" s="343"/>
      <c r="LMR99" s="151"/>
      <c r="LMS99" s="151"/>
      <c r="LMT99" s="151"/>
      <c r="LMU99" s="343"/>
      <c r="LMV99" s="343"/>
      <c r="LMW99" s="151"/>
      <c r="LMX99" s="151"/>
      <c r="LMY99" s="151"/>
      <c r="LMZ99" s="343"/>
      <c r="LNA99" s="343"/>
      <c r="LNB99" s="151"/>
      <c r="LNC99" s="151"/>
      <c r="LND99" s="151"/>
      <c r="LNE99" s="343"/>
      <c r="LNF99" s="343"/>
      <c r="LNG99" s="151"/>
      <c r="LNH99" s="151"/>
      <c r="LNI99" s="151"/>
      <c r="LNJ99" s="343"/>
      <c r="LNK99" s="343"/>
      <c r="LNL99" s="151"/>
      <c r="LNM99" s="151"/>
      <c r="LNN99" s="151"/>
      <c r="LNO99" s="343"/>
      <c r="LNP99" s="343"/>
      <c r="LNQ99" s="151"/>
      <c r="LNR99" s="151"/>
      <c r="LNS99" s="151"/>
      <c r="LNT99" s="343"/>
      <c r="LNU99" s="343"/>
      <c r="LNV99" s="151"/>
      <c r="LNW99" s="151"/>
      <c r="LNX99" s="151"/>
      <c r="LNY99" s="343"/>
      <c r="LNZ99" s="343"/>
      <c r="LOA99" s="151"/>
      <c r="LOB99" s="151"/>
      <c r="LOC99" s="151"/>
      <c r="LOD99" s="343"/>
      <c r="LOE99" s="343"/>
      <c r="LOF99" s="151"/>
      <c r="LOG99" s="151"/>
      <c r="LOH99" s="151"/>
      <c r="LOI99" s="343"/>
      <c r="LOJ99" s="343"/>
      <c r="LOK99" s="151"/>
      <c r="LOL99" s="151"/>
      <c r="LOM99" s="151"/>
      <c r="LON99" s="343"/>
      <c r="LOO99" s="343"/>
      <c r="LOP99" s="151"/>
      <c r="LOQ99" s="151"/>
      <c r="LOR99" s="151"/>
      <c r="LOS99" s="343"/>
      <c r="LOT99" s="343"/>
      <c r="LOU99" s="151"/>
      <c r="LOV99" s="151"/>
      <c r="LOW99" s="151"/>
      <c r="LOX99" s="343"/>
      <c r="LOY99" s="343"/>
      <c r="LOZ99" s="151"/>
      <c r="LPA99" s="151"/>
      <c r="LPB99" s="151"/>
      <c r="LPC99" s="343"/>
      <c r="LPD99" s="343"/>
      <c r="LPE99" s="151"/>
      <c r="LPF99" s="151"/>
      <c r="LPG99" s="151"/>
      <c r="LPH99" s="343"/>
      <c r="LPI99" s="343"/>
      <c r="LPJ99" s="151"/>
      <c r="LPK99" s="151"/>
      <c r="LPL99" s="151"/>
      <c r="LPM99" s="343"/>
      <c r="LPN99" s="343"/>
      <c r="LPO99" s="151"/>
      <c r="LPP99" s="151"/>
      <c r="LPQ99" s="151"/>
      <c r="LPR99" s="343"/>
      <c r="LPS99" s="343"/>
      <c r="LPT99" s="151"/>
      <c r="LPU99" s="151"/>
      <c r="LPV99" s="151"/>
      <c r="LPW99" s="343"/>
      <c r="LPX99" s="343"/>
      <c r="LPY99" s="151"/>
      <c r="LPZ99" s="151"/>
      <c r="LQA99" s="151"/>
      <c r="LQB99" s="343"/>
      <c r="LQC99" s="343"/>
      <c r="LQD99" s="151"/>
      <c r="LQE99" s="151"/>
      <c r="LQF99" s="151"/>
      <c r="LQG99" s="343"/>
      <c r="LQH99" s="343"/>
      <c r="LQI99" s="151"/>
      <c r="LQJ99" s="151"/>
      <c r="LQK99" s="151"/>
      <c r="LQL99" s="343"/>
      <c r="LQM99" s="343"/>
      <c r="LQN99" s="151"/>
      <c r="LQO99" s="151"/>
      <c r="LQP99" s="151"/>
      <c r="LQQ99" s="343"/>
      <c r="LQR99" s="343"/>
      <c r="LQS99" s="151"/>
      <c r="LQT99" s="151"/>
      <c r="LQU99" s="151"/>
      <c r="LQV99" s="343"/>
      <c r="LQW99" s="343"/>
      <c r="LQX99" s="151"/>
      <c r="LQY99" s="151"/>
      <c r="LQZ99" s="151"/>
      <c r="LRA99" s="343"/>
      <c r="LRB99" s="343"/>
      <c r="LRC99" s="151"/>
      <c r="LRD99" s="151"/>
      <c r="LRE99" s="151"/>
      <c r="LRF99" s="343"/>
      <c r="LRG99" s="343"/>
      <c r="LRH99" s="151"/>
      <c r="LRI99" s="151"/>
      <c r="LRJ99" s="151"/>
      <c r="LRK99" s="343"/>
      <c r="LRL99" s="343"/>
      <c r="LRM99" s="151"/>
      <c r="LRN99" s="151"/>
      <c r="LRO99" s="151"/>
      <c r="LRP99" s="343"/>
      <c r="LRQ99" s="343"/>
      <c r="LRR99" s="151"/>
      <c r="LRS99" s="151"/>
      <c r="LRT99" s="151"/>
      <c r="LRU99" s="343"/>
      <c r="LRV99" s="343"/>
      <c r="LRW99" s="151"/>
      <c r="LRX99" s="151"/>
      <c r="LRY99" s="151"/>
      <c r="LRZ99" s="343"/>
      <c r="LSA99" s="343"/>
      <c r="LSB99" s="151"/>
      <c r="LSC99" s="151"/>
      <c r="LSD99" s="151"/>
      <c r="LSE99" s="343"/>
      <c r="LSF99" s="343"/>
      <c r="LSG99" s="151"/>
      <c r="LSH99" s="151"/>
      <c r="LSI99" s="151"/>
      <c r="LSJ99" s="343"/>
      <c r="LSK99" s="343"/>
      <c r="LSL99" s="151"/>
      <c r="LSM99" s="151"/>
      <c r="LSN99" s="151"/>
      <c r="LSO99" s="343"/>
      <c r="LSP99" s="343"/>
      <c r="LSQ99" s="151"/>
      <c r="LSR99" s="151"/>
      <c r="LSS99" s="151"/>
      <c r="LST99" s="343"/>
      <c r="LSU99" s="343"/>
      <c r="LSV99" s="151"/>
      <c r="LSW99" s="151"/>
      <c r="LSX99" s="151"/>
      <c r="LSY99" s="343"/>
      <c r="LSZ99" s="343"/>
      <c r="LTA99" s="151"/>
      <c r="LTB99" s="151"/>
      <c r="LTC99" s="151"/>
      <c r="LTD99" s="343"/>
      <c r="LTE99" s="343"/>
      <c r="LTF99" s="151"/>
      <c r="LTG99" s="151"/>
      <c r="LTH99" s="151"/>
      <c r="LTI99" s="343"/>
      <c r="LTJ99" s="343"/>
      <c r="LTK99" s="151"/>
      <c r="LTL99" s="151"/>
      <c r="LTM99" s="151"/>
      <c r="LTN99" s="343"/>
      <c r="LTO99" s="343"/>
      <c r="LTP99" s="151"/>
      <c r="LTQ99" s="151"/>
      <c r="LTR99" s="151"/>
      <c r="LTS99" s="343"/>
      <c r="LTT99" s="343"/>
      <c r="LTU99" s="151"/>
      <c r="LTV99" s="151"/>
      <c r="LTW99" s="151"/>
      <c r="LTX99" s="343"/>
      <c r="LTY99" s="343"/>
      <c r="LTZ99" s="151"/>
      <c r="LUA99" s="151"/>
      <c r="LUB99" s="151"/>
      <c r="LUC99" s="343"/>
      <c r="LUD99" s="343"/>
      <c r="LUE99" s="151"/>
      <c r="LUF99" s="151"/>
      <c r="LUG99" s="151"/>
      <c r="LUH99" s="343"/>
      <c r="LUI99" s="343"/>
      <c r="LUJ99" s="151"/>
      <c r="LUK99" s="151"/>
      <c r="LUL99" s="151"/>
      <c r="LUM99" s="343"/>
      <c r="LUN99" s="343"/>
      <c r="LUO99" s="151"/>
      <c r="LUP99" s="151"/>
      <c r="LUQ99" s="151"/>
      <c r="LUR99" s="343"/>
      <c r="LUS99" s="343"/>
      <c r="LUT99" s="151"/>
      <c r="LUU99" s="151"/>
      <c r="LUV99" s="151"/>
      <c r="LUW99" s="343"/>
      <c r="LUX99" s="343"/>
      <c r="LUY99" s="151"/>
      <c r="LUZ99" s="151"/>
      <c r="LVA99" s="151"/>
      <c r="LVB99" s="343"/>
      <c r="LVC99" s="343"/>
      <c r="LVD99" s="151"/>
      <c r="LVE99" s="151"/>
      <c r="LVF99" s="151"/>
      <c r="LVG99" s="343"/>
      <c r="LVH99" s="343"/>
      <c r="LVI99" s="151"/>
      <c r="LVJ99" s="151"/>
      <c r="LVK99" s="151"/>
      <c r="LVL99" s="343"/>
      <c r="LVM99" s="343"/>
      <c r="LVN99" s="151"/>
      <c r="LVO99" s="151"/>
      <c r="LVP99" s="151"/>
      <c r="LVQ99" s="343"/>
      <c r="LVR99" s="343"/>
      <c r="LVS99" s="151"/>
      <c r="LVT99" s="151"/>
      <c r="LVU99" s="151"/>
      <c r="LVV99" s="343"/>
      <c r="LVW99" s="343"/>
      <c r="LVX99" s="151"/>
      <c r="LVY99" s="151"/>
      <c r="LVZ99" s="151"/>
      <c r="LWA99" s="343"/>
      <c r="LWB99" s="343"/>
      <c r="LWC99" s="151"/>
      <c r="LWD99" s="151"/>
      <c r="LWE99" s="151"/>
      <c r="LWF99" s="343"/>
      <c r="LWG99" s="343"/>
      <c r="LWH99" s="151"/>
      <c r="LWI99" s="151"/>
      <c r="LWJ99" s="151"/>
      <c r="LWK99" s="343"/>
      <c r="LWL99" s="343"/>
      <c r="LWM99" s="151"/>
      <c r="LWN99" s="151"/>
      <c r="LWO99" s="151"/>
      <c r="LWP99" s="343"/>
      <c r="LWQ99" s="343"/>
      <c r="LWR99" s="151"/>
      <c r="LWS99" s="151"/>
      <c r="LWT99" s="151"/>
      <c r="LWU99" s="343"/>
      <c r="LWV99" s="343"/>
      <c r="LWW99" s="151"/>
      <c r="LWX99" s="151"/>
      <c r="LWY99" s="151"/>
      <c r="LWZ99" s="343"/>
      <c r="LXA99" s="343"/>
      <c r="LXB99" s="151"/>
      <c r="LXC99" s="151"/>
      <c r="LXD99" s="151"/>
      <c r="LXE99" s="343"/>
      <c r="LXF99" s="343"/>
      <c r="LXG99" s="151"/>
      <c r="LXH99" s="151"/>
      <c r="LXI99" s="151"/>
      <c r="LXJ99" s="343"/>
      <c r="LXK99" s="343"/>
      <c r="LXL99" s="151"/>
      <c r="LXM99" s="151"/>
      <c r="LXN99" s="151"/>
      <c r="LXO99" s="343"/>
      <c r="LXP99" s="343"/>
      <c r="LXQ99" s="151"/>
      <c r="LXR99" s="151"/>
      <c r="LXS99" s="151"/>
      <c r="LXT99" s="343"/>
      <c r="LXU99" s="343"/>
      <c r="LXV99" s="151"/>
      <c r="LXW99" s="151"/>
      <c r="LXX99" s="151"/>
      <c r="LXY99" s="343"/>
      <c r="LXZ99" s="343"/>
      <c r="LYA99" s="151"/>
      <c r="LYB99" s="151"/>
      <c r="LYC99" s="151"/>
      <c r="LYD99" s="343"/>
      <c r="LYE99" s="343"/>
      <c r="LYF99" s="151"/>
      <c r="LYG99" s="151"/>
      <c r="LYH99" s="151"/>
      <c r="LYI99" s="343"/>
      <c r="LYJ99" s="343"/>
      <c r="LYK99" s="151"/>
      <c r="LYL99" s="151"/>
      <c r="LYM99" s="151"/>
      <c r="LYN99" s="343"/>
      <c r="LYO99" s="343"/>
      <c r="LYP99" s="151"/>
      <c r="LYQ99" s="151"/>
      <c r="LYR99" s="151"/>
      <c r="LYS99" s="343"/>
      <c r="LYT99" s="343"/>
      <c r="LYU99" s="151"/>
      <c r="LYV99" s="151"/>
      <c r="LYW99" s="151"/>
      <c r="LYX99" s="343"/>
      <c r="LYY99" s="343"/>
      <c r="LYZ99" s="151"/>
      <c r="LZA99" s="151"/>
      <c r="LZB99" s="151"/>
      <c r="LZC99" s="343"/>
      <c r="LZD99" s="343"/>
      <c r="LZE99" s="151"/>
      <c r="LZF99" s="151"/>
      <c r="LZG99" s="151"/>
      <c r="LZH99" s="343"/>
      <c r="LZI99" s="343"/>
      <c r="LZJ99" s="151"/>
      <c r="LZK99" s="151"/>
      <c r="LZL99" s="151"/>
      <c r="LZM99" s="343"/>
      <c r="LZN99" s="343"/>
      <c r="LZO99" s="151"/>
      <c r="LZP99" s="151"/>
      <c r="LZQ99" s="151"/>
      <c r="LZR99" s="343"/>
      <c r="LZS99" s="343"/>
      <c r="LZT99" s="151"/>
      <c r="LZU99" s="151"/>
      <c r="LZV99" s="151"/>
      <c r="LZW99" s="343"/>
      <c r="LZX99" s="343"/>
      <c r="LZY99" s="151"/>
      <c r="LZZ99" s="151"/>
      <c r="MAA99" s="151"/>
      <c r="MAB99" s="343"/>
      <c r="MAC99" s="343"/>
      <c r="MAD99" s="151"/>
      <c r="MAE99" s="151"/>
      <c r="MAF99" s="151"/>
      <c r="MAG99" s="343"/>
      <c r="MAH99" s="343"/>
      <c r="MAI99" s="151"/>
      <c r="MAJ99" s="151"/>
      <c r="MAK99" s="151"/>
      <c r="MAL99" s="343"/>
      <c r="MAM99" s="343"/>
      <c r="MAN99" s="151"/>
      <c r="MAO99" s="151"/>
      <c r="MAP99" s="151"/>
      <c r="MAQ99" s="343"/>
      <c r="MAR99" s="343"/>
      <c r="MAS99" s="151"/>
      <c r="MAT99" s="151"/>
      <c r="MAU99" s="151"/>
      <c r="MAV99" s="343"/>
      <c r="MAW99" s="343"/>
      <c r="MAX99" s="151"/>
      <c r="MAY99" s="151"/>
      <c r="MAZ99" s="151"/>
      <c r="MBA99" s="343"/>
      <c r="MBB99" s="343"/>
      <c r="MBC99" s="151"/>
      <c r="MBD99" s="151"/>
      <c r="MBE99" s="151"/>
      <c r="MBF99" s="343"/>
      <c r="MBG99" s="343"/>
      <c r="MBH99" s="151"/>
      <c r="MBI99" s="151"/>
      <c r="MBJ99" s="151"/>
      <c r="MBK99" s="343"/>
      <c r="MBL99" s="343"/>
      <c r="MBM99" s="151"/>
      <c r="MBN99" s="151"/>
      <c r="MBO99" s="151"/>
      <c r="MBP99" s="343"/>
      <c r="MBQ99" s="343"/>
      <c r="MBR99" s="151"/>
      <c r="MBS99" s="151"/>
      <c r="MBT99" s="151"/>
      <c r="MBU99" s="343"/>
      <c r="MBV99" s="343"/>
      <c r="MBW99" s="151"/>
      <c r="MBX99" s="151"/>
      <c r="MBY99" s="151"/>
      <c r="MBZ99" s="343"/>
      <c r="MCA99" s="343"/>
      <c r="MCB99" s="151"/>
      <c r="MCC99" s="151"/>
      <c r="MCD99" s="151"/>
      <c r="MCE99" s="343"/>
      <c r="MCF99" s="343"/>
      <c r="MCG99" s="151"/>
      <c r="MCH99" s="151"/>
      <c r="MCI99" s="151"/>
      <c r="MCJ99" s="343"/>
      <c r="MCK99" s="343"/>
      <c r="MCL99" s="151"/>
      <c r="MCM99" s="151"/>
      <c r="MCN99" s="151"/>
      <c r="MCO99" s="343"/>
      <c r="MCP99" s="343"/>
      <c r="MCQ99" s="151"/>
      <c r="MCR99" s="151"/>
      <c r="MCS99" s="151"/>
      <c r="MCT99" s="343"/>
      <c r="MCU99" s="343"/>
      <c r="MCV99" s="151"/>
      <c r="MCW99" s="151"/>
      <c r="MCX99" s="151"/>
      <c r="MCY99" s="343"/>
      <c r="MCZ99" s="343"/>
      <c r="MDA99" s="151"/>
      <c r="MDB99" s="151"/>
      <c r="MDC99" s="151"/>
      <c r="MDD99" s="343"/>
      <c r="MDE99" s="343"/>
      <c r="MDF99" s="151"/>
      <c r="MDG99" s="151"/>
      <c r="MDH99" s="151"/>
      <c r="MDI99" s="343"/>
      <c r="MDJ99" s="343"/>
      <c r="MDK99" s="151"/>
      <c r="MDL99" s="151"/>
      <c r="MDM99" s="151"/>
      <c r="MDN99" s="343"/>
      <c r="MDO99" s="343"/>
      <c r="MDP99" s="151"/>
      <c r="MDQ99" s="151"/>
      <c r="MDR99" s="151"/>
      <c r="MDS99" s="343"/>
      <c r="MDT99" s="343"/>
      <c r="MDU99" s="151"/>
      <c r="MDV99" s="151"/>
      <c r="MDW99" s="151"/>
      <c r="MDX99" s="343"/>
      <c r="MDY99" s="343"/>
      <c r="MDZ99" s="151"/>
      <c r="MEA99" s="151"/>
      <c r="MEB99" s="151"/>
      <c r="MEC99" s="343"/>
      <c r="MED99" s="343"/>
      <c r="MEE99" s="151"/>
      <c r="MEF99" s="151"/>
      <c r="MEG99" s="151"/>
      <c r="MEH99" s="343"/>
      <c r="MEI99" s="343"/>
      <c r="MEJ99" s="151"/>
      <c r="MEK99" s="151"/>
      <c r="MEL99" s="151"/>
      <c r="MEM99" s="343"/>
      <c r="MEN99" s="343"/>
      <c r="MEO99" s="151"/>
      <c r="MEP99" s="151"/>
      <c r="MEQ99" s="151"/>
      <c r="MER99" s="343"/>
      <c r="MES99" s="343"/>
      <c r="MET99" s="151"/>
      <c r="MEU99" s="151"/>
      <c r="MEV99" s="151"/>
      <c r="MEW99" s="343"/>
      <c r="MEX99" s="343"/>
      <c r="MEY99" s="151"/>
      <c r="MEZ99" s="151"/>
      <c r="MFA99" s="151"/>
      <c r="MFB99" s="343"/>
      <c r="MFC99" s="343"/>
      <c r="MFD99" s="151"/>
      <c r="MFE99" s="151"/>
      <c r="MFF99" s="151"/>
      <c r="MFG99" s="343"/>
      <c r="MFH99" s="343"/>
      <c r="MFI99" s="151"/>
      <c r="MFJ99" s="151"/>
      <c r="MFK99" s="151"/>
      <c r="MFL99" s="343"/>
      <c r="MFM99" s="343"/>
      <c r="MFN99" s="151"/>
      <c r="MFO99" s="151"/>
      <c r="MFP99" s="151"/>
      <c r="MFQ99" s="343"/>
      <c r="MFR99" s="343"/>
      <c r="MFS99" s="151"/>
      <c r="MFT99" s="151"/>
      <c r="MFU99" s="151"/>
      <c r="MFV99" s="343"/>
      <c r="MFW99" s="343"/>
      <c r="MFX99" s="151"/>
      <c r="MFY99" s="151"/>
      <c r="MFZ99" s="151"/>
      <c r="MGA99" s="343"/>
      <c r="MGB99" s="343"/>
      <c r="MGC99" s="151"/>
      <c r="MGD99" s="151"/>
      <c r="MGE99" s="151"/>
      <c r="MGF99" s="343"/>
      <c r="MGG99" s="343"/>
      <c r="MGH99" s="151"/>
      <c r="MGI99" s="151"/>
      <c r="MGJ99" s="151"/>
      <c r="MGK99" s="343"/>
      <c r="MGL99" s="343"/>
      <c r="MGM99" s="151"/>
      <c r="MGN99" s="151"/>
      <c r="MGO99" s="151"/>
      <c r="MGP99" s="343"/>
      <c r="MGQ99" s="343"/>
      <c r="MGR99" s="151"/>
      <c r="MGS99" s="151"/>
      <c r="MGT99" s="151"/>
      <c r="MGU99" s="343"/>
      <c r="MGV99" s="343"/>
      <c r="MGW99" s="151"/>
      <c r="MGX99" s="151"/>
      <c r="MGY99" s="151"/>
      <c r="MGZ99" s="343"/>
      <c r="MHA99" s="343"/>
      <c r="MHB99" s="151"/>
      <c r="MHC99" s="151"/>
      <c r="MHD99" s="151"/>
      <c r="MHE99" s="343"/>
      <c r="MHF99" s="343"/>
      <c r="MHG99" s="151"/>
      <c r="MHH99" s="151"/>
      <c r="MHI99" s="151"/>
      <c r="MHJ99" s="343"/>
      <c r="MHK99" s="343"/>
      <c r="MHL99" s="151"/>
      <c r="MHM99" s="151"/>
      <c r="MHN99" s="151"/>
      <c r="MHO99" s="343"/>
      <c r="MHP99" s="343"/>
      <c r="MHQ99" s="151"/>
      <c r="MHR99" s="151"/>
      <c r="MHS99" s="151"/>
      <c r="MHT99" s="343"/>
      <c r="MHU99" s="343"/>
      <c r="MHV99" s="151"/>
      <c r="MHW99" s="151"/>
      <c r="MHX99" s="151"/>
      <c r="MHY99" s="343"/>
      <c r="MHZ99" s="343"/>
      <c r="MIA99" s="151"/>
      <c r="MIB99" s="151"/>
      <c r="MIC99" s="151"/>
      <c r="MID99" s="343"/>
      <c r="MIE99" s="343"/>
      <c r="MIF99" s="151"/>
      <c r="MIG99" s="151"/>
      <c r="MIH99" s="151"/>
      <c r="MII99" s="343"/>
      <c r="MIJ99" s="343"/>
      <c r="MIK99" s="151"/>
      <c r="MIL99" s="151"/>
      <c r="MIM99" s="151"/>
      <c r="MIN99" s="343"/>
      <c r="MIO99" s="343"/>
      <c r="MIP99" s="151"/>
      <c r="MIQ99" s="151"/>
      <c r="MIR99" s="151"/>
      <c r="MIS99" s="343"/>
      <c r="MIT99" s="343"/>
      <c r="MIU99" s="151"/>
      <c r="MIV99" s="151"/>
      <c r="MIW99" s="151"/>
      <c r="MIX99" s="343"/>
      <c r="MIY99" s="343"/>
      <c r="MIZ99" s="151"/>
      <c r="MJA99" s="151"/>
      <c r="MJB99" s="151"/>
      <c r="MJC99" s="343"/>
      <c r="MJD99" s="343"/>
      <c r="MJE99" s="151"/>
      <c r="MJF99" s="151"/>
      <c r="MJG99" s="151"/>
      <c r="MJH99" s="343"/>
      <c r="MJI99" s="343"/>
      <c r="MJJ99" s="151"/>
      <c r="MJK99" s="151"/>
      <c r="MJL99" s="151"/>
      <c r="MJM99" s="343"/>
      <c r="MJN99" s="343"/>
      <c r="MJO99" s="151"/>
      <c r="MJP99" s="151"/>
      <c r="MJQ99" s="151"/>
      <c r="MJR99" s="343"/>
      <c r="MJS99" s="343"/>
      <c r="MJT99" s="151"/>
      <c r="MJU99" s="151"/>
      <c r="MJV99" s="151"/>
      <c r="MJW99" s="343"/>
      <c r="MJX99" s="343"/>
      <c r="MJY99" s="151"/>
      <c r="MJZ99" s="151"/>
      <c r="MKA99" s="151"/>
      <c r="MKB99" s="343"/>
      <c r="MKC99" s="343"/>
      <c r="MKD99" s="151"/>
      <c r="MKE99" s="151"/>
      <c r="MKF99" s="151"/>
      <c r="MKG99" s="343"/>
      <c r="MKH99" s="343"/>
      <c r="MKI99" s="151"/>
      <c r="MKJ99" s="151"/>
      <c r="MKK99" s="151"/>
      <c r="MKL99" s="343"/>
      <c r="MKM99" s="343"/>
      <c r="MKN99" s="151"/>
      <c r="MKO99" s="151"/>
      <c r="MKP99" s="151"/>
      <c r="MKQ99" s="343"/>
      <c r="MKR99" s="343"/>
      <c r="MKS99" s="151"/>
      <c r="MKT99" s="151"/>
      <c r="MKU99" s="151"/>
      <c r="MKV99" s="343"/>
      <c r="MKW99" s="343"/>
      <c r="MKX99" s="151"/>
      <c r="MKY99" s="151"/>
      <c r="MKZ99" s="151"/>
      <c r="MLA99" s="343"/>
      <c r="MLB99" s="343"/>
      <c r="MLC99" s="151"/>
      <c r="MLD99" s="151"/>
      <c r="MLE99" s="151"/>
      <c r="MLF99" s="343"/>
      <c r="MLG99" s="343"/>
      <c r="MLH99" s="151"/>
      <c r="MLI99" s="151"/>
      <c r="MLJ99" s="151"/>
      <c r="MLK99" s="343"/>
      <c r="MLL99" s="343"/>
      <c r="MLM99" s="151"/>
      <c r="MLN99" s="151"/>
      <c r="MLO99" s="151"/>
      <c r="MLP99" s="343"/>
      <c r="MLQ99" s="343"/>
      <c r="MLR99" s="151"/>
      <c r="MLS99" s="151"/>
      <c r="MLT99" s="151"/>
      <c r="MLU99" s="343"/>
      <c r="MLV99" s="343"/>
      <c r="MLW99" s="151"/>
      <c r="MLX99" s="151"/>
      <c r="MLY99" s="151"/>
      <c r="MLZ99" s="343"/>
      <c r="MMA99" s="343"/>
      <c r="MMB99" s="151"/>
      <c r="MMC99" s="151"/>
      <c r="MMD99" s="151"/>
      <c r="MME99" s="343"/>
      <c r="MMF99" s="343"/>
      <c r="MMG99" s="151"/>
      <c r="MMH99" s="151"/>
      <c r="MMI99" s="151"/>
      <c r="MMJ99" s="343"/>
      <c r="MMK99" s="343"/>
      <c r="MML99" s="151"/>
      <c r="MMM99" s="151"/>
      <c r="MMN99" s="151"/>
      <c r="MMO99" s="343"/>
      <c r="MMP99" s="343"/>
      <c r="MMQ99" s="151"/>
      <c r="MMR99" s="151"/>
      <c r="MMS99" s="151"/>
      <c r="MMT99" s="343"/>
      <c r="MMU99" s="343"/>
      <c r="MMV99" s="151"/>
      <c r="MMW99" s="151"/>
      <c r="MMX99" s="151"/>
      <c r="MMY99" s="343"/>
      <c r="MMZ99" s="343"/>
      <c r="MNA99" s="151"/>
      <c r="MNB99" s="151"/>
      <c r="MNC99" s="151"/>
      <c r="MND99" s="343"/>
      <c r="MNE99" s="343"/>
      <c r="MNF99" s="151"/>
      <c r="MNG99" s="151"/>
      <c r="MNH99" s="151"/>
      <c r="MNI99" s="343"/>
      <c r="MNJ99" s="343"/>
      <c r="MNK99" s="151"/>
      <c r="MNL99" s="151"/>
      <c r="MNM99" s="151"/>
      <c r="MNN99" s="343"/>
      <c r="MNO99" s="343"/>
      <c r="MNP99" s="151"/>
      <c r="MNQ99" s="151"/>
      <c r="MNR99" s="151"/>
      <c r="MNS99" s="343"/>
      <c r="MNT99" s="343"/>
      <c r="MNU99" s="151"/>
      <c r="MNV99" s="151"/>
      <c r="MNW99" s="151"/>
      <c r="MNX99" s="343"/>
      <c r="MNY99" s="343"/>
      <c r="MNZ99" s="151"/>
      <c r="MOA99" s="151"/>
      <c r="MOB99" s="151"/>
      <c r="MOC99" s="343"/>
      <c r="MOD99" s="343"/>
      <c r="MOE99" s="151"/>
      <c r="MOF99" s="151"/>
      <c r="MOG99" s="151"/>
      <c r="MOH99" s="343"/>
      <c r="MOI99" s="343"/>
      <c r="MOJ99" s="151"/>
      <c r="MOK99" s="151"/>
      <c r="MOL99" s="151"/>
      <c r="MOM99" s="343"/>
      <c r="MON99" s="343"/>
      <c r="MOO99" s="151"/>
      <c r="MOP99" s="151"/>
      <c r="MOQ99" s="151"/>
      <c r="MOR99" s="343"/>
      <c r="MOS99" s="343"/>
      <c r="MOT99" s="151"/>
      <c r="MOU99" s="151"/>
      <c r="MOV99" s="151"/>
      <c r="MOW99" s="343"/>
      <c r="MOX99" s="343"/>
      <c r="MOY99" s="151"/>
      <c r="MOZ99" s="151"/>
      <c r="MPA99" s="151"/>
      <c r="MPB99" s="343"/>
      <c r="MPC99" s="343"/>
      <c r="MPD99" s="151"/>
      <c r="MPE99" s="151"/>
      <c r="MPF99" s="151"/>
      <c r="MPG99" s="343"/>
      <c r="MPH99" s="343"/>
      <c r="MPI99" s="151"/>
      <c r="MPJ99" s="151"/>
      <c r="MPK99" s="151"/>
      <c r="MPL99" s="343"/>
      <c r="MPM99" s="343"/>
      <c r="MPN99" s="151"/>
      <c r="MPO99" s="151"/>
      <c r="MPP99" s="151"/>
      <c r="MPQ99" s="343"/>
      <c r="MPR99" s="343"/>
      <c r="MPS99" s="151"/>
      <c r="MPT99" s="151"/>
      <c r="MPU99" s="151"/>
      <c r="MPV99" s="343"/>
      <c r="MPW99" s="343"/>
      <c r="MPX99" s="151"/>
      <c r="MPY99" s="151"/>
      <c r="MPZ99" s="151"/>
      <c r="MQA99" s="343"/>
      <c r="MQB99" s="343"/>
      <c r="MQC99" s="151"/>
      <c r="MQD99" s="151"/>
      <c r="MQE99" s="151"/>
      <c r="MQF99" s="343"/>
      <c r="MQG99" s="343"/>
      <c r="MQH99" s="151"/>
      <c r="MQI99" s="151"/>
      <c r="MQJ99" s="151"/>
      <c r="MQK99" s="343"/>
      <c r="MQL99" s="343"/>
      <c r="MQM99" s="151"/>
      <c r="MQN99" s="151"/>
      <c r="MQO99" s="151"/>
      <c r="MQP99" s="343"/>
      <c r="MQQ99" s="343"/>
      <c r="MQR99" s="151"/>
      <c r="MQS99" s="151"/>
      <c r="MQT99" s="151"/>
      <c r="MQU99" s="343"/>
      <c r="MQV99" s="343"/>
      <c r="MQW99" s="151"/>
      <c r="MQX99" s="151"/>
      <c r="MQY99" s="151"/>
      <c r="MQZ99" s="343"/>
      <c r="MRA99" s="343"/>
      <c r="MRB99" s="151"/>
      <c r="MRC99" s="151"/>
      <c r="MRD99" s="151"/>
      <c r="MRE99" s="343"/>
      <c r="MRF99" s="343"/>
      <c r="MRG99" s="151"/>
      <c r="MRH99" s="151"/>
      <c r="MRI99" s="151"/>
      <c r="MRJ99" s="343"/>
      <c r="MRK99" s="343"/>
      <c r="MRL99" s="151"/>
      <c r="MRM99" s="151"/>
      <c r="MRN99" s="151"/>
      <c r="MRO99" s="343"/>
      <c r="MRP99" s="343"/>
      <c r="MRQ99" s="151"/>
      <c r="MRR99" s="151"/>
      <c r="MRS99" s="151"/>
      <c r="MRT99" s="343"/>
      <c r="MRU99" s="343"/>
      <c r="MRV99" s="151"/>
      <c r="MRW99" s="151"/>
      <c r="MRX99" s="151"/>
      <c r="MRY99" s="343"/>
      <c r="MRZ99" s="343"/>
      <c r="MSA99" s="151"/>
      <c r="MSB99" s="151"/>
      <c r="MSC99" s="151"/>
      <c r="MSD99" s="343"/>
      <c r="MSE99" s="343"/>
      <c r="MSF99" s="151"/>
      <c r="MSG99" s="151"/>
      <c r="MSH99" s="151"/>
      <c r="MSI99" s="343"/>
      <c r="MSJ99" s="343"/>
      <c r="MSK99" s="151"/>
      <c r="MSL99" s="151"/>
      <c r="MSM99" s="151"/>
      <c r="MSN99" s="343"/>
      <c r="MSO99" s="343"/>
      <c r="MSP99" s="151"/>
      <c r="MSQ99" s="151"/>
      <c r="MSR99" s="151"/>
      <c r="MSS99" s="343"/>
      <c r="MST99" s="343"/>
      <c r="MSU99" s="151"/>
      <c r="MSV99" s="151"/>
      <c r="MSW99" s="151"/>
      <c r="MSX99" s="343"/>
      <c r="MSY99" s="343"/>
      <c r="MSZ99" s="151"/>
      <c r="MTA99" s="151"/>
      <c r="MTB99" s="151"/>
      <c r="MTC99" s="343"/>
      <c r="MTD99" s="343"/>
      <c r="MTE99" s="151"/>
      <c r="MTF99" s="151"/>
      <c r="MTG99" s="151"/>
      <c r="MTH99" s="343"/>
      <c r="MTI99" s="343"/>
      <c r="MTJ99" s="151"/>
      <c r="MTK99" s="151"/>
      <c r="MTL99" s="151"/>
      <c r="MTM99" s="343"/>
      <c r="MTN99" s="343"/>
      <c r="MTO99" s="151"/>
      <c r="MTP99" s="151"/>
      <c r="MTQ99" s="151"/>
      <c r="MTR99" s="343"/>
      <c r="MTS99" s="343"/>
      <c r="MTT99" s="151"/>
      <c r="MTU99" s="151"/>
      <c r="MTV99" s="151"/>
      <c r="MTW99" s="343"/>
      <c r="MTX99" s="343"/>
      <c r="MTY99" s="151"/>
      <c r="MTZ99" s="151"/>
      <c r="MUA99" s="151"/>
      <c r="MUB99" s="343"/>
      <c r="MUC99" s="343"/>
      <c r="MUD99" s="151"/>
      <c r="MUE99" s="151"/>
      <c r="MUF99" s="151"/>
      <c r="MUG99" s="343"/>
      <c r="MUH99" s="343"/>
      <c r="MUI99" s="151"/>
      <c r="MUJ99" s="151"/>
      <c r="MUK99" s="151"/>
      <c r="MUL99" s="343"/>
      <c r="MUM99" s="343"/>
      <c r="MUN99" s="151"/>
      <c r="MUO99" s="151"/>
      <c r="MUP99" s="151"/>
      <c r="MUQ99" s="343"/>
      <c r="MUR99" s="343"/>
      <c r="MUS99" s="151"/>
      <c r="MUT99" s="151"/>
      <c r="MUU99" s="151"/>
      <c r="MUV99" s="343"/>
      <c r="MUW99" s="343"/>
      <c r="MUX99" s="151"/>
      <c r="MUY99" s="151"/>
      <c r="MUZ99" s="151"/>
      <c r="MVA99" s="343"/>
      <c r="MVB99" s="343"/>
      <c r="MVC99" s="151"/>
      <c r="MVD99" s="151"/>
      <c r="MVE99" s="151"/>
      <c r="MVF99" s="343"/>
      <c r="MVG99" s="343"/>
      <c r="MVH99" s="151"/>
      <c r="MVI99" s="151"/>
      <c r="MVJ99" s="151"/>
      <c r="MVK99" s="343"/>
      <c r="MVL99" s="343"/>
      <c r="MVM99" s="151"/>
      <c r="MVN99" s="151"/>
      <c r="MVO99" s="151"/>
      <c r="MVP99" s="343"/>
      <c r="MVQ99" s="343"/>
      <c r="MVR99" s="151"/>
      <c r="MVS99" s="151"/>
      <c r="MVT99" s="151"/>
      <c r="MVU99" s="343"/>
      <c r="MVV99" s="343"/>
      <c r="MVW99" s="151"/>
      <c r="MVX99" s="151"/>
      <c r="MVY99" s="151"/>
      <c r="MVZ99" s="343"/>
      <c r="MWA99" s="343"/>
      <c r="MWB99" s="151"/>
      <c r="MWC99" s="151"/>
      <c r="MWD99" s="151"/>
      <c r="MWE99" s="343"/>
      <c r="MWF99" s="343"/>
      <c r="MWG99" s="151"/>
      <c r="MWH99" s="151"/>
      <c r="MWI99" s="151"/>
      <c r="MWJ99" s="343"/>
      <c r="MWK99" s="343"/>
      <c r="MWL99" s="151"/>
      <c r="MWM99" s="151"/>
      <c r="MWN99" s="151"/>
      <c r="MWO99" s="343"/>
      <c r="MWP99" s="343"/>
      <c r="MWQ99" s="151"/>
      <c r="MWR99" s="151"/>
      <c r="MWS99" s="151"/>
      <c r="MWT99" s="343"/>
      <c r="MWU99" s="343"/>
      <c r="MWV99" s="151"/>
      <c r="MWW99" s="151"/>
      <c r="MWX99" s="151"/>
      <c r="MWY99" s="343"/>
      <c r="MWZ99" s="343"/>
      <c r="MXA99" s="151"/>
      <c r="MXB99" s="151"/>
      <c r="MXC99" s="151"/>
      <c r="MXD99" s="343"/>
      <c r="MXE99" s="343"/>
      <c r="MXF99" s="151"/>
      <c r="MXG99" s="151"/>
      <c r="MXH99" s="151"/>
      <c r="MXI99" s="343"/>
      <c r="MXJ99" s="343"/>
      <c r="MXK99" s="151"/>
      <c r="MXL99" s="151"/>
      <c r="MXM99" s="151"/>
      <c r="MXN99" s="343"/>
      <c r="MXO99" s="343"/>
      <c r="MXP99" s="151"/>
      <c r="MXQ99" s="151"/>
      <c r="MXR99" s="151"/>
      <c r="MXS99" s="343"/>
      <c r="MXT99" s="343"/>
      <c r="MXU99" s="151"/>
      <c r="MXV99" s="151"/>
      <c r="MXW99" s="151"/>
      <c r="MXX99" s="343"/>
      <c r="MXY99" s="343"/>
      <c r="MXZ99" s="151"/>
      <c r="MYA99" s="151"/>
      <c r="MYB99" s="151"/>
      <c r="MYC99" s="343"/>
      <c r="MYD99" s="343"/>
      <c r="MYE99" s="151"/>
      <c r="MYF99" s="151"/>
      <c r="MYG99" s="151"/>
      <c r="MYH99" s="343"/>
      <c r="MYI99" s="343"/>
      <c r="MYJ99" s="151"/>
      <c r="MYK99" s="151"/>
      <c r="MYL99" s="151"/>
      <c r="MYM99" s="343"/>
      <c r="MYN99" s="343"/>
      <c r="MYO99" s="151"/>
      <c r="MYP99" s="151"/>
      <c r="MYQ99" s="151"/>
      <c r="MYR99" s="343"/>
      <c r="MYS99" s="343"/>
      <c r="MYT99" s="151"/>
      <c r="MYU99" s="151"/>
      <c r="MYV99" s="151"/>
      <c r="MYW99" s="343"/>
      <c r="MYX99" s="343"/>
      <c r="MYY99" s="151"/>
      <c r="MYZ99" s="151"/>
      <c r="MZA99" s="151"/>
      <c r="MZB99" s="343"/>
      <c r="MZC99" s="343"/>
      <c r="MZD99" s="151"/>
      <c r="MZE99" s="151"/>
      <c r="MZF99" s="151"/>
      <c r="MZG99" s="343"/>
      <c r="MZH99" s="343"/>
      <c r="MZI99" s="151"/>
      <c r="MZJ99" s="151"/>
      <c r="MZK99" s="151"/>
      <c r="MZL99" s="343"/>
      <c r="MZM99" s="343"/>
      <c r="MZN99" s="151"/>
      <c r="MZO99" s="151"/>
      <c r="MZP99" s="151"/>
      <c r="MZQ99" s="343"/>
      <c r="MZR99" s="343"/>
      <c r="MZS99" s="151"/>
      <c r="MZT99" s="151"/>
      <c r="MZU99" s="151"/>
      <c r="MZV99" s="343"/>
      <c r="MZW99" s="343"/>
      <c r="MZX99" s="151"/>
      <c r="MZY99" s="151"/>
      <c r="MZZ99" s="151"/>
      <c r="NAA99" s="343"/>
      <c r="NAB99" s="343"/>
      <c r="NAC99" s="151"/>
      <c r="NAD99" s="151"/>
      <c r="NAE99" s="151"/>
      <c r="NAF99" s="343"/>
      <c r="NAG99" s="343"/>
      <c r="NAH99" s="151"/>
      <c r="NAI99" s="151"/>
      <c r="NAJ99" s="151"/>
      <c r="NAK99" s="343"/>
      <c r="NAL99" s="343"/>
      <c r="NAM99" s="151"/>
      <c r="NAN99" s="151"/>
      <c r="NAO99" s="151"/>
      <c r="NAP99" s="343"/>
      <c r="NAQ99" s="343"/>
      <c r="NAR99" s="151"/>
      <c r="NAS99" s="151"/>
      <c r="NAT99" s="151"/>
      <c r="NAU99" s="343"/>
      <c r="NAV99" s="343"/>
      <c r="NAW99" s="151"/>
      <c r="NAX99" s="151"/>
      <c r="NAY99" s="151"/>
      <c r="NAZ99" s="343"/>
      <c r="NBA99" s="343"/>
      <c r="NBB99" s="151"/>
      <c r="NBC99" s="151"/>
      <c r="NBD99" s="151"/>
      <c r="NBE99" s="343"/>
      <c r="NBF99" s="343"/>
      <c r="NBG99" s="151"/>
      <c r="NBH99" s="151"/>
      <c r="NBI99" s="151"/>
      <c r="NBJ99" s="343"/>
      <c r="NBK99" s="343"/>
      <c r="NBL99" s="151"/>
      <c r="NBM99" s="151"/>
      <c r="NBN99" s="151"/>
      <c r="NBO99" s="343"/>
      <c r="NBP99" s="343"/>
      <c r="NBQ99" s="151"/>
      <c r="NBR99" s="151"/>
      <c r="NBS99" s="151"/>
      <c r="NBT99" s="343"/>
      <c r="NBU99" s="343"/>
      <c r="NBV99" s="151"/>
      <c r="NBW99" s="151"/>
      <c r="NBX99" s="151"/>
      <c r="NBY99" s="343"/>
      <c r="NBZ99" s="343"/>
      <c r="NCA99" s="151"/>
      <c r="NCB99" s="151"/>
      <c r="NCC99" s="151"/>
      <c r="NCD99" s="343"/>
      <c r="NCE99" s="343"/>
      <c r="NCF99" s="151"/>
      <c r="NCG99" s="151"/>
      <c r="NCH99" s="151"/>
      <c r="NCI99" s="343"/>
      <c r="NCJ99" s="343"/>
      <c r="NCK99" s="151"/>
      <c r="NCL99" s="151"/>
      <c r="NCM99" s="151"/>
      <c r="NCN99" s="343"/>
      <c r="NCO99" s="343"/>
      <c r="NCP99" s="151"/>
      <c r="NCQ99" s="151"/>
      <c r="NCR99" s="151"/>
      <c r="NCS99" s="343"/>
      <c r="NCT99" s="343"/>
      <c r="NCU99" s="151"/>
      <c r="NCV99" s="151"/>
      <c r="NCW99" s="151"/>
      <c r="NCX99" s="343"/>
      <c r="NCY99" s="343"/>
      <c r="NCZ99" s="151"/>
      <c r="NDA99" s="151"/>
      <c r="NDB99" s="151"/>
      <c r="NDC99" s="343"/>
      <c r="NDD99" s="343"/>
      <c r="NDE99" s="151"/>
      <c r="NDF99" s="151"/>
      <c r="NDG99" s="151"/>
      <c r="NDH99" s="343"/>
      <c r="NDI99" s="343"/>
      <c r="NDJ99" s="151"/>
      <c r="NDK99" s="151"/>
      <c r="NDL99" s="151"/>
      <c r="NDM99" s="343"/>
      <c r="NDN99" s="343"/>
      <c r="NDO99" s="151"/>
      <c r="NDP99" s="151"/>
      <c r="NDQ99" s="151"/>
      <c r="NDR99" s="343"/>
      <c r="NDS99" s="343"/>
      <c r="NDT99" s="151"/>
      <c r="NDU99" s="151"/>
      <c r="NDV99" s="151"/>
      <c r="NDW99" s="343"/>
      <c r="NDX99" s="343"/>
      <c r="NDY99" s="151"/>
      <c r="NDZ99" s="151"/>
      <c r="NEA99" s="151"/>
      <c r="NEB99" s="343"/>
      <c r="NEC99" s="343"/>
      <c r="NED99" s="151"/>
      <c r="NEE99" s="151"/>
      <c r="NEF99" s="151"/>
      <c r="NEG99" s="343"/>
      <c r="NEH99" s="343"/>
      <c r="NEI99" s="151"/>
      <c r="NEJ99" s="151"/>
      <c r="NEK99" s="151"/>
      <c r="NEL99" s="343"/>
      <c r="NEM99" s="343"/>
      <c r="NEN99" s="151"/>
      <c r="NEO99" s="151"/>
      <c r="NEP99" s="151"/>
      <c r="NEQ99" s="343"/>
      <c r="NER99" s="343"/>
      <c r="NES99" s="151"/>
      <c r="NET99" s="151"/>
      <c r="NEU99" s="151"/>
      <c r="NEV99" s="343"/>
      <c r="NEW99" s="343"/>
      <c r="NEX99" s="151"/>
      <c r="NEY99" s="151"/>
      <c r="NEZ99" s="151"/>
      <c r="NFA99" s="343"/>
      <c r="NFB99" s="343"/>
      <c r="NFC99" s="151"/>
      <c r="NFD99" s="151"/>
      <c r="NFE99" s="151"/>
      <c r="NFF99" s="343"/>
      <c r="NFG99" s="343"/>
      <c r="NFH99" s="151"/>
      <c r="NFI99" s="151"/>
      <c r="NFJ99" s="151"/>
      <c r="NFK99" s="343"/>
      <c r="NFL99" s="343"/>
      <c r="NFM99" s="151"/>
      <c r="NFN99" s="151"/>
      <c r="NFO99" s="151"/>
      <c r="NFP99" s="343"/>
      <c r="NFQ99" s="343"/>
      <c r="NFR99" s="151"/>
      <c r="NFS99" s="151"/>
      <c r="NFT99" s="151"/>
      <c r="NFU99" s="343"/>
      <c r="NFV99" s="343"/>
      <c r="NFW99" s="151"/>
      <c r="NFX99" s="151"/>
      <c r="NFY99" s="151"/>
      <c r="NFZ99" s="343"/>
      <c r="NGA99" s="343"/>
      <c r="NGB99" s="151"/>
      <c r="NGC99" s="151"/>
      <c r="NGD99" s="151"/>
      <c r="NGE99" s="343"/>
      <c r="NGF99" s="343"/>
      <c r="NGG99" s="151"/>
      <c r="NGH99" s="151"/>
      <c r="NGI99" s="151"/>
      <c r="NGJ99" s="343"/>
      <c r="NGK99" s="343"/>
      <c r="NGL99" s="151"/>
      <c r="NGM99" s="151"/>
      <c r="NGN99" s="151"/>
      <c r="NGO99" s="343"/>
      <c r="NGP99" s="343"/>
      <c r="NGQ99" s="151"/>
      <c r="NGR99" s="151"/>
      <c r="NGS99" s="151"/>
      <c r="NGT99" s="343"/>
      <c r="NGU99" s="343"/>
      <c r="NGV99" s="151"/>
      <c r="NGW99" s="151"/>
      <c r="NGX99" s="151"/>
      <c r="NGY99" s="343"/>
      <c r="NGZ99" s="343"/>
      <c r="NHA99" s="151"/>
      <c r="NHB99" s="151"/>
      <c r="NHC99" s="151"/>
      <c r="NHD99" s="343"/>
      <c r="NHE99" s="343"/>
      <c r="NHF99" s="151"/>
      <c r="NHG99" s="151"/>
      <c r="NHH99" s="151"/>
      <c r="NHI99" s="343"/>
      <c r="NHJ99" s="343"/>
      <c r="NHK99" s="151"/>
      <c r="NHL99" s="151"/>
      <c r="NHM99" s="151"/>
      <c r="NHN99" s="343"/>
      <c r="NHO99" s="343"/>
      <c r="NHP99" s="151"/>
      <c r="NHQ99" s="151"/>
      <c r="NHR99" s="151"/>
      <c r="NHS99" s="343"/>
      <c r="NHT99" s="343"/>
      <c r="NHU99" s="151"/>
      <c r="NHV99" s="151"/>
      <c r="NHW99" s="151"/>
      <c r="NHX99" s="343"/>
      <c r="NHY99" s="343"/>
      <c r="NHZ99" s="151"/>
      <c r="NIA99" s="151"/>
      <c r="NIB99" s="151"/>
      <c r="NIC99" s="343"/>
      <c r="NID99" s="343"/>
      <c r="NIE99" s="151"/>
      <c r="NIF99" s="151"/>
      <c r="NIG99" s="151"/>
      <c r="NIH99" s="343"/>
      <c r="NII99" s="343"/>
      <c r="NIJ99" s="151"/>
      <c r="NIK99" s="151"/>
      <c r="NIL99" s="151"/>
      <c r="NIM99" s="343"/>
      <c r="NIN99" s="343"/>
      <c r="NIO99" s="151"/>
      <c r="NIP99" s="151"/>
      <c r="NIQ99" s="151"/>
      <c r="NIR99" s="343"/>
      <c r="NIS99" s="343"/>
      <c r="NIT99" s="151"/>
      <c r="NIU99" s="151"/>
      <c r="NIV99" s="151"/>
      <c r="NIW99" s="343"/>
      <c r="NIX99" s="343"/>
      <c r="NIY99" s="151"/>
      <c r="NIZ99" s="151"/>
      <c r="NJA99" s="151"/>
      <c r="NJB99" s="343"/>
      <c r="NJC99" s="343"/>
      <c r="NJD99" s="151"/>
      <c r="NJE99" s="151"/>
      <c r="NJF99" s="151"/>
      <c r="NJG99" s="343"/>
      <c r="NJH99" s="343"/>
      <c r="NJI99" s="151"/>
      <c r="NJJ99" s="151"/>
      <c r="NJK99" s="151"/>
      <c r="NJL99" s="343"/>
      <c r="NJM99" s="343"/>
      <c r="NJN99" s="151"/>
      <c r="NJO99" s="151"/>
      <c r="NJP99" s="151"/>
      <c r="NJQ99" s="343"/>
      <c r="NJR99" s="343"/>
      <c r="NJS99" s="151"/>
      <c r="NJT99" s="151"/>
      <c r="NJU99" s="151"/>
      <c r="NJV99" s="343"/>
      <c r="NJW99" s="343"/>
      <c r="NJX99" s="151"/>
      <c r="NJY99" s="151"/>
      <c r="NJZ99" s="151"/>
      <c r="NKA99" s="343"/>
      <c r="NKB99" s="343"/>
      <c r="NKC99" s="151"/>
      <c r="NKD99" s="151"/>
      <c r="NKE99" s="151"/>
      <c r="NKF99" s="343"/>
      <c r="NKG99" s="343"/>
      <c r="NKH99" s="151"/>
      <c r="NKI99" s="151"/>
      <c r="NKJ99" s="151"/>
      <c r="NKK99" s="343"/>
      <c r="NKL99" s="343"/>
      <c r="NKM99" s="151"/>
      <c r="NKN99" s="151"/>
      <c r="NKO99" s="151"/>
      <c r="NKP99" s="343"/>
      <c r="NKQ99" s="343"/>
      <c r="NKR99" s="151"/>
      <c r="NKS99" s="151"/>
      <c r="NKT99" s="151"/>
      <c r="NKU99" s="343"/>
      <c r="NKV99" s="343"/>
      <c r="NKW99" s="151"/>
      <c r="NKX99" s="151"/>
      <c r="NKY99" s="151"/>
      <c r="NKZ99" s="343"/>
      <c r="NLA99" s="343"/>
      <c r="NLB99" s="151"/>
      <c r="NLC99" s="151"/>
      <c r="NLD99" s="151"/>
      <c r="NLE99" s="343"/>
      <c r="NLF99" s="343"/>
      <c r="NLG99" s="151"/>
      <c r="NLH99" s="151"/>
      <c r="NLI99" s="151"/>
      <c r="NLJ99" s="343"/>
      <c r="NLK99" s="343"/>
      <c r="NLL99" s="151"/>
      <c r="NLM99" s="151"/>
      <c r="NLN99" s="151"/>
      <c r="NLO99" s="343"/>
      <c r="NLP99" s="343"/>
      <c r="NLQ99" s="151"/>
      <c r="NLR99" s="151"/>
      <c r="NLS99" s="151"/>
      <c r="NLT99" s="343"/>
      <c r="NLU99" s="343"/>
      <c r="NLV99" s="151"/>
      <c r="NLW99" s="151"/>
      <c r="NLX99" s="151"/>
      <c r="NLY99" s="343"/>
      <c r="NLZ99" s="343"/>
      <c r="NMA99" s="151"/>
      <c r="NMB99" s="151"/>
      <c r="NMC99" s="151"/>
      <c r="NMD99" s="343"/>
      <c r="NME99" s="343"/>
      <c r="NMF99" s="151"/>
      <c r="NMG99" s="151"/>
      <c r="NMH99" s="151"/>
      <c r="NMI99" s="343"/>
      <c r="NMJ99" s="343"/>
      <c r="NMK99" s="151"/>
      <c r="NML99" s="151"/>
      <c r="NMM99" s="151"/>
      <c r="NMN99" s="343"/>
      <c r="NMO99" s="343"/>
      <c r="NMP99" s="151"/>
      <c r="NMQ99" s="151"/>
      <c r="NMR99" s="151"/>
      <c r="NMS99" s="343"/>
      <c r="NMT99" s="343"/>
      <c r="NMU99" s="151"/>
      <c r="NMV99" s="151"/>
      <c r="NMW99" s="151"/>
      <c r="NMX99" s="343"/>
      <c r="NMY99" s="343"/>
      <c r="NMZ99" s="151"/>
      <c r="NNA99" s="151"/>
      <c r="NNB99" s="151"/>
      <c r="NNC99" s="343"/>
      <c r="NND99" s="343"/>
      <c r="NNE99" s="151"/>
      <c r="NNF99" s="151"/>
      <c r="NNG99" s="151"/>
      <c r="NNH99" s="343"/>
      <c r="NNI99" s="343"/>
      <c r="NNJ99" s="151"/>
      <c r="NNK99" s="151"/>
      <c r="NNL99" s="151"/>
      <c r="NNM99" s="343"/>
      <c r="NNN99" s="343"/>
      <c r="NNO99" s="151"/>
      <c r="NNP99" s="151"/>
      <c r="NNQ99" s="151"/>
      <c r="NNR99" s="343"/>
      <c r="NNS99" s="343"/>
      <c r="NNT99" s="151"/>
      <c r="NNU99" s="151"/>
      <c r="NNV99" s="151"/>
      <c r="NNW99" s="343"/>
      <c r="NNX99" s="343"/>
      <c r="NNY99" s="151"/>
      <c r="NNZ99" s="151"/>
      <c r="NOA99" s="151"/>
      <c r="NOB99" s="343"/>
      <c r="NOC99" s="343"/>
      <c r="NOD99" s="151"/>
      <c r="NOE99" s="151"/>
      <c r="NOF99" s="151"/>
      <c r="NOG99" s="343"/>
      <c r="NOH99" s="343"/>
      <c r="NOI99" s="151"/>
      <c r="NOJ99" s="151"/>
      <c r="NOK99" s="151"/>
      <c r="NOL99" s="343"/>
      <c r="NOM99" s="343"/>
      <c r="NON99" s="151"/>
      <c r="NOO99" s="151"/>
      <c r="NOP99" s="151"/>
      <c r="NOQ99" s="343"/>
      <c r="NOR99" s="343"/>
      <c r="NOS99" s="151"/>
      <c r="NOT99" s="151"/>
      <c r="NOU99" s="151"/>
      <c r="NOV99" s="343"/>
      <c r="NOW99" s="343"/>
      <c r="NOX99" s="151"/>
      <c r="NOY99" s="151"/>
      <c r="NOZ99" s="151"/>
      <c r="NPA99" s="343"/>
      <c r="NPB99" s="343"/>
      <c r="NPC99" s="151"/>
      <c r="NPD99" s="151"/>
      <c r="NPE99" s="151"/>
      <c r="NPF99" s="343"/>
      <c r="NPG99" s="343"/>
      <c r="NPH99" s="151"/>
      <c r="NPI99" s="151"/>
      <c r="NPJ99" s="151"/>
      <c r="NPK99" s="343"/>
      <c r="NPL99" s="343"/>
      <c r="NPM99" s="151"/>
      <c r="NPN99" s="151"/>
      <c r="NPO99" s="151"/>
      <c r="NPP99" s="343"/>
      <c r="NPQ99" s="343"/>
      <c r="NPR99" s="151"/>
      <c r="NPS99" s="151"/>
      <c r="NPT99" s="151"/>
      <c r="NPU99" s="343"/>
      <c r="NPV99" s="343"/>
      <c r="NPW99" s="151"/>
      <c r="NPX99" s="151"/>
      <c r="NPY99" s="151"/>
      <c r="NPZ99" s="343"/>
      <c r="NQA99" s="343"/>
      <c r="NQB99" s="151"/>
      <c r="NQC99" s="151"/>
      <c r="NQD99" s="151"/>
      <c r="NQE99" s="343"/>
      <c r="NQF99" s="343"/>
      <c r="NQG99" s="151"/>
      <c r="NQH99" s="151"/>
      <c r="NQI99" s="151"/>
      <c r="NQJ99" s="343"/>
      <c r="NQK99" s="343"/>
      <c r="NQL99" s="151"/>
      <c r="NQM99" s="151"/>
      <c r="NQN99" s="151"/>
      <c r="NQO99" s="343"/>
      <c r="NQP99" s="343"/>
      <c r="NQQ99" s="151"/>
      <c r="NQR99" s="151"/>
      <c r="NQS99" s="151"/>
      <c r="NQT99" s="343"/>
      <c r="NQU99" s="343"/>
      <c r="NQV99" s="151"/>
      <c r="NQW99" s="151"/>
      <c r="NQX99" s="151"/>
      <c r="NQY99" s="343"/>
      <c r="NQZ99" s="343"/>
      <c r="NRA99" s="151"/>
      <c r="NRB99" s="151"/>
      <c r="NRC99" s="151"/>
      <c r="NRD99" s="343"/>
      <c r="NRE99" s="343"/>
      <c r="NRF99" s="151"/>
      <c r="NRG99" s="151"/>
      <c r="NRH99" s="151"/>
      <c r="NRI99" s="343"/>
      <c r="NRJ99" s="343"/>
      <c r="NRK99" s="151"/>
      <c r="NRL99" s="151"/>
      <c r="NRM99" s="151"/>
      <c r="NRN99" s="343"/>
      <c r="NRO99" s="343"/>
      <c r="NRP99" s="151"/>
      <c r="NRQ99" s="151"/>
      <c r="NRR99" s="151"/>
      <c r="NRS99" s="343"/>
      <c r="NRT99" s="343"/>
      <c r="NRU99" s="151"/>
      <c r="NRV99" s="151"/>
      <c r="NRW99" s="151"/>
      <c r="NRX99" s="343"/>
      <c r="NRY99" s="343"/>
      <c r="NRZ99" s="151"/>
      <c r="NSA99" s="151"/>
      <c r="NSB99" s="151"/>
      <c r="NSC99" s="343"/>
      <c r="NSD99" s="343"/>
      <c r="NSE99" s="151"/>
      <c r="NSF99" s="151"/>
      <c r="NSG99" s="151"/>
      <c r="NSH99" s="343"/>
      <c r="NSI99" s="343"/>
      <c r="NSJ99" s="151"/>
      <c r="NSK99" s="151"/>
      <c r="NSL99" s="151"/>
      <c r="NSM99" s="343"/>
      <c r="NSN99" s="343"/>
      <c r="NSO99" s="151"/>
      <c r="NSP99" s="151"/>
      <c r="NSQ99" s="151"/>
      <c r="NSR99" s="343"/>
      <c r="NSS99" s="343"/>
      <c r="NST99" s="151"/>
      <c r="NSU99" s="151"/>
      <c r="NSV99" s="151"/>
      <c r="NSW99" s="343"/>
      <c r="NSX99" s="343"/>
      <c r="NSY99" s="151"/>
      <c r="NSZ99" s="151"/>
      <c r="NTA99" s="151"/>
      <c r="NTB99" s="343"/>
      <c r="NTC99" s="343"/>
      <c r="NTD99" s="151"/>
      <c r="NTE99" s="151"/>
      <c r="NTF99" s="151"/>
      <c r="NTG99" s="343"/>
      <c r="NTH99" s="343"/>
      <c r="NTI99" s="151"/>
      <c r="NTJ99" s="151"/>
      <c r="NTK99" s="151"/>
      <c r="NTL99" s="343"/>
      <c r="NTM99" s="343"/>
      <c r="NTN99" s="151"/>
      <c r="NTO99" s="151"/>
      <c r="NTP99" s="151"/>
      <c r="NTQ99" s="343"/>
      <c r="NTR99" s="343"/>
      <c r="NTS99" s="151"/>
      <c r="NTT99" s="151"/>
      <c r="NTU99" s="151"/>
      <c r="NTV99" s="343"/>
      <c r="NTW99" s="343"/>
      <c r="NTX99" s="151"/>
      <c r="NTY99" s="151"/>
      <c r="NTZ99" s="151"/>
      <c r="NUA99" s="343"/>
      <c r="NUB99" s="343"/>
      <c r="NUC99" s="151"/>
      <c r="NUD99" s="151"/>
      <c r="NUE99" s="151"/>
      <c r="NUF99" s="343"/>
      <c r="NUG99" s="343"/>
      <c r="NUH99" s="151"/>
      <c r="NUI99" s="151"/>
      <c r="NUJ99" s="151"/>
      <c r="NUK99" s="343"/>
      <c r="NUL99" s="343"/>
      <c r="NUM99" s="151"/>
      <c r="NUN99" s="151"/>
      <c r="NUO99" s="151"/>
      <c r="NUP99" s="343"/>
      <c r="NUQ99" s="343"/>
      <c r="NUR99" s="151"/>
      <c r="NUS99" s="151"/>
      <c r="NUT99" s="151"/>
      <c r="NUU99" s="343"/>
      <c r="NUV99" s="343"/>
      <c r="NUW99" s="151"/>
      <c r="NUX99" s="151"/>
      <c r="NUY99" s="151"/>
      <c r="NUZ99" s="343"/>
      <c r="NVA99" s="343"/>
      <c r="NVB99" s="151"/>
      <c r="NVC99" s="151"/>
      <c r="NVD99" s="151"/>
      <c r="NVE99" s="343"/>
      <c r="NVF99" s="343"/>
      <c r="NVG99" s="151"/>
      <c r="NVH99" s="151"/>
      <c r="NVI99" s="151"/>
      <c r="NVJ99" s="343"/>
      <c r="NVK99" s="343"/>
      <c r="NVL99" s="151"/>
      <c r="NVM99" s="151"/>
      <c r="NVN99" s="151"/>
      <c r="NVO99" s="343"/>
      <c r="NVP99" s="343"/>
      <c r="NVQ99" s="151"/>
      <c r="NVR99" s="151"/>
      <c r="NVS99" s="151"/>
      <c r="NVT99" s="343"/>
      <c r="NVU99" s="343"/>
      <c r="NVV99" s="151"/>
      <c r="NVW99" s="151"/>
      <c r="NVX99" s="151"/>
      <c r="NVY99" s="343"/>
      <c r="NVZ99" s="343"/>
      <c r="NWA99" s="151"/>
      <c r="NWB99" s="151"/>
      <c r="NWC99" s="151"/>
      <c r="NWD99" s="343"/>
      <c r="NWE99" s="343"/>
      <c r="NWF99" s="151"/>
      <c r="NWG99" s="151"/>
      <c r="NWH99" s="151"/>
      <c r="NWI99" s="343"/>
      <c r="NWJ99" s="343"/>
      <c r="NWK99" s="151"/>
      <c r="NWL99" s="151"/>
      <c r="NWM99" s="151"/>
      <c r="NWN99" s="343"/>
      <c r="NWO99" s="343"/>
      <c r="NWP99" s="151"/>
      <c r="NWQ99" s="151"/>
      <c r="NWR99" s="151"/>
      <c r="NWS99" s="343"/>
      <c r="NWT99" s="343"/>
      <c r="NWU99" s="151"/>
      <c r="NWV99" s="151"/>
      <c r="NWW99" s="151"/>
      <c r="NWX99" s="343"/>
      <c r="NWY99" s="343"/>
      <c r="NWZ99" s="151"/>
      <c r="NXA99" s="151"/>
      <c r="NXB99" s="151"/>
      <c r="NXC99" s="343"/>
      <c r="NXD99" s="343"/>
      <c r="NXE99" s="151"/>
      <c r="NXF99" s="151"/>
      <c r="NXG99" s="151"/>
      <c r="NXH99" s="343"/>
      <c r="NXI99" s="343"/>
      <c r="NXJ99" s="151"/>
      <c r="NXK99" s="151"/>
      <c r="NXL99" s="151"/>
      <c r="NXM99" s="343"/>
      <c r="NXN99" s="343"/>
      <c r="NXO99" s="151"/>
      <c r="NXP99" s="151"/>
      <c r="NXQ99" s="151"/>
      <c r="NXR99" s="343"/>
      <c r="NXS99" s="343"/>
      <c r="NXT99" s="151"/>
      <c r="NXU99" s="151"/>
      <c r="NXV99" s="151"/>
      <c r="NXW99" s="343"/>
      <c r="NXX99" s="343"/>
      <c r="NXY99" s="151"/>
      <c r="NXZ99" s="151"/>
      <c r="NYA99" s="151"/>
      <c r="NYB99" s="343"/>
      <c r="NYC99" s="343"/>
      <c r="NYD99" s="151"/>
      <c r="NYE99" s="151"/>
      <c r="NYF99" s="151"/>
      <c r="NYG99" s="343"/>
      <c r="NYH99" s="343"/>
      <c r="NYI99" s="151"/>
      <c r="NYJ99" s="151"/>
      <c r="NYK99" s="151"/>
      <c r="NYL99" s="343"/>
      <c r="NYM99" s="343"/>
      <c r="NYN99" s="151"/>
      <c r="NYO99" s="151"/>
      <c r="NYP99" s="151"/>
      <c r="NYQ99" s="343"/>
      <c r="NYR99" s="343"/>
      <c r="NYS99" s="151"/>
      <c r="NYT99" s="151"/>
      <c r="NYU99" s="151"/>
      <c r="NYV99" s="343"/>
      <c r="NYW99" s="343"/>
      <c r="NYX99" s="151"/>
      <c r="NYY99" s="151"/>
      <c r="NYZ99" s="151"/>
      <c r="NZA99" s="343"/>
      <c r="NZB99" s="343"/>
      <c r="NZC99" s="151"/>
      <c r="NZD99" s="151"/>
      <c r="NZE99" s="151"/>
      <c r="NZF99" s="343"/>
      <c r="NZG99" s="343"/>
      <c r="NZH99" s="151"/>
      <c r="NZI99" s="151"/>
      <c r="NZJ99" s="151"/>
      <c r="NZK99" s="343"/>
      <c r="NZL99" s="343"/>
      <c r="NZM99" s="151"/>
      <c r="NZN99" s="151"/>
      <c r="NZO99" s="151"/>
      <c r="NZP99" s="343"/>
      <c r="NZQ99" s="343"/>
      <c r="NZR99" s="151"/>
      <c r="NZS99" s="151"/>
      <c r="NZT99" s="151"/>
      <c r="NZU99" s="343"/>
      <c r="NZV99" s="343"/>
      <c r="NZW99" s="151"/>
      <c r="NZX99" s="151"/>
      <c r="NZY99" s="151"/>
      <c r="NZZ99" s="343"/>
      <c r="OAA99" s="343"/>
      <c r="OAB99" s="151"/>
      <c r="OAC99" s="151"/>
      <c r="OAD99" s="151"/>
      <c r="OAE99" s="343"/>
      <c r="OAF99" s="343"/>
      <c r="OAG99" s="151"/>
      <c r="OAH99" s="151"/>
      <c r="OAI99" s="151"/>
      <c r="OAJ99" s="343"/>
      <c r="OAK99" s="343"/>
      <c r="OAL99" s="151"/>
      <c r="OAM99" s="151"/>
      <c r="OAN99" s="151"/>
      <c r="OAO99" s="343"/>
      <c r="OAP99" s="343"/>
      <c r="OAQ99" s="151"/>
      <c r="OAR99" s="151"/>
      <c r="OAS99" s="151"/>
      <c r="OAT99" s="343"/>
      <c r="OAU99" s="343"/>
      <c r="OAV99" s="151"/>
      <c r="OAW99" s="151"/>
      <c r="OAX99" s="151"/>
      <c r="OAY99" s="343"/>
      <c r="OAZ99" s="343"/>
      <c r="OBA99" s="151"/>
      <c r="OBB99" s="151"/>
      <c r="OBC99" s="151"/>
      <c r="OBD99" s="343"/>
      <c r="OBE99" s="343"/>
      <c r="OBF99" s="151"/>
      <c r="OBG99" s="151"/>
      <c r="OBH99" s="151"/>
      <c r="OBI99" s="343"/>
      <c r="OBJ99" s="343"/>
      <c r="OBK99" s="151"/>
      <c r="OBL99" s="151"/>
      <c r="OBM99" s="151"/>
      <c r="OBN99" s="343"/>
      <c r="OBO99" s="343"/>
      <c r="OBP99" s="151"/>
      <c r="OBQ99" s="151"/>
      <c r="OBR99" s="151"/>
      <c r="OBS99" s="343"/>
      <c r="OBT99" s="343"/>
      <c r="OBU99" s="151"/>
      <c r="OBV99" s="151"/>
      <c r="OBW99" s="151"/>
      <c r="OBX99" s="343"/>
      <c r="OBY99" s="343"/>
      <c r="OBZ99" s="151"/>
      <c r="OCA99" s="151"/>
      <c r="OCB99" s="151"/>
      <c r="OCC99" s="343"/>
      <c r="OCD99" s="343"/>
      <c r="OCE99" s="151"/>
      <c r="OCF99" s="151"/>
      <c r="OCG99" s="151"/>
      <c r="OCH99" s="343"/>
      <c r="OCI99" s="343"/>
      <c r="OCJ99" s="151"/>
      <c r="OCK99" s="151"/>
      <c r="OCL99" s="151"/>
      <c r="OCM99" s="343"/>
      <c r="OCN99" s="343"/>
      <c r="OCO99" s="151"/>
      <c r="OCP99" s="151"/>
      <c r="OCQ99" s="151"/>
      <c r="OCR99" s="343"/>
      <c r="OCS99" s="343"/>
      <c r="OCT99" s="151"/>
      <c r="OCU99" s="151"/>
      <c r="OCV99" s="151"/>
      <c r="OCW99" s="343"/>
      <c r="OCX99" s="343"/>
      <c r="OCY99" s="151"/>
      <c r="OCZ99" s="151"/>
      <c r="ODA99" s="151"/>
      <c r="ODB99" s="343"/>
      <c r="ODC99" s="343"/>
      <c r="ODD99" s="151"/>
      <c r="ODE99" s="151"/>
      <c r="ODF99" s="151"/>
      <c r="ODG99" s="343"/>
      <c r="ODH99" s="343"/>
      <c r="ODI99" s="151"/>
      <c r="ODJ99" s="151"/>
      <c r="ODK99" s="151"/>
      <c r="ODL99" s="343"/>
      <c r="ODM99" s="343"/>
      <c r="ODN99" s="151"/>
      <c r="ODO99" s="151"/>
      <c r="ODP99" s="151"/>
      <c r="ODQ99" s="343"/>
      <c r="ODR99" s="343"/>
      <c r="ODS99" s="151"/>
      <c r="ODT99" s="151"/>
      <c r="ODU99" s="151"/>
      <c r="ODV99" s="343"/>
      <c r="ODW99" s="343"/>
      <c r="ODX99" s="151"/>
      <c r="ODY99" s="151"/>
      <c r="ODZ99" s="151"/>
      <c r="OEA99" s="343"/>
      <c r="OEB99" s="343"/>
      <c r="OEC99" s="151"/>
      <c r="OED99" s="151"/>
      <c r="OEE99" s="151"/>
      <c r="OEF99" s="343"/>
      <c r="OEG99" s="343"/>
      <c r="OEH99" s="151"/>
      <c r="OEI99" s="151"/>
      <c r="OEJ99" s="151"/>
      <c r="OEK99" s="343"/>
      <c r="OEL99" s="343"/>
      <c r="OEM99" s="151"/>
      <c r="OEN99" s="151"/>
      <c r="OEO99" s="151"/>
      <c r="OEP99" s="343"/>
      <c r="OEQ99" s="343"/>
      <c r="OER99" s="151"/>
      <c r="OES99" s="151"/>
      <c r="OET99" s="151"/>
      <c r="OEU99" s="343"/>
      <c r="OEV99" s="343"/>
      <c r="OEW99" s="151"/>
      <c r="OEX99" s="151"/>
      <c r="OEY99" s="151"/>
      <c r="OEZ99" s="343"/>
      <c r="OFA99" s="343"/>
      <c r="OFB99" s="151"/>
      <c r="OFC99" s="151"/>
      <c r="OFD99" s="151"/>
      <c r="OFE99" s="343"/>
      <c r="OFF99" s="343"/>
      <c r="OFG99" s="151"/>
      <c r="OFH99" s="151"/>
      <c r="OFI99" s="151"/>
      <c r="OFJ99" s="343"/>
      <c r="OFK99" s="343"/>
      <c r="OFL99" s="151"/>
      <c r="OFM99" s="151"/>
      <c r="OFN99" s="151"/>
      <c r="OFO99" s="343"/>
      <c r="OFP99" s="343"/>
      <c r="OFQ99" s="151"/>
      <c r="OFR99" s="151"/>
      <c r="OFS99" s="151"/>
      <c r="OFT99" s="343"/>
      <c r="OFU99" s="343"/>
      <c r="OFV99" s="151"/>
      <c r="OFW99" s="151"/>
      <c r="OFX99" s="151"/>
      <c r="OFY99" s="343"/>
      <c r="OFZ99" s="343"/>
      <c r="OGA99" s="151"/>
      <c r="OGB99" s="151"/>
      <c r="OGC99" s="151"/>
      <c r="OGD99" s="343"/>
      <c r="OGE99" s="343"/>
      <c r="OGF99" s="151"/>
      <c r="OGG99" s="151"/>
      <c r="OGH99" s="151"/>
      <c r="OGI99" s="343"/>
      <c r="OGJ99" s="343"/>
      <c r="OGK99" s="151"/>
      <c r="OGL99" s="151"/>
      <c r="OGM99" s="151"/>
      <c r="OGN99" s="343"/>
      <c r="OGO99" s="343"/>
      <c r="OGP99" s="151"/>
      <c r="OGQ99" s="151"/>
      <c r="OGR99" s="151"/>
      <c r="OGS99" s="343"/>
      <c r="OGT99" s="343"/>
      <c r="OGU99" s="151"/>
      <c r="OGV99" s="151"/>
      <c r="OGW99" s="151"/>
      <c r="OGX99" s="343"/>
      <c r="OGY99" s="343"/>
      <c r="OGZ99" s="151"/>
      <c r="OHA99" s="151"/>
      <c r="OHB99" s="151"/>
      <c r="OHC99" s="343"/>
      <c r="OHD99" s="343"/>
      <c r="OHE99" s="151"/>
      <c r="OHF99" s="151"/>
      <c r="OHG99" s="151"/>
      <c r="OHH99" s="343"/>
      <c r="OHI99" s="343"/>
      <c r="OHJ99" s="151"/>
      <c r="OHK99" s="151"/>
      <c r="OHL99" s="151"/>
      <c r="OHM99" s="343"/>
      <c r="OHN99" s="343"/>
      <c r="OHO99" s="151"/>
      <c r="OHP99" s="151"/>
      <c r="OHQ99" s="151"/>
      <c r="OHR99" s="343"/>
      <c r="OHS99" s="343"/>
      <c r="OHT99" s="151"/>
      <c r="OHU99" s="151"/>
      <c r="OHV99" s="151"/>
      <c r="OHW99" s="343"/>
      <c r="OHX99" s="343"/>
      <c r="OHY99" s="151"/>
      <c r="OHZ99" s="151"/>
      <c r="OIA99" s="151"/>
      <c r="OIB99" s="343"/>
      <c r="OIC99" s="343"/>
      <c r="OID99" s="151"/>
      <c r="OIE99" s="151"/>
      <c r="OIF99" s="151"/>
      <c r="OIG99" s="343"/>
      <c r="OIH99" s="343"/>
      <c r="OII99" s="151"/>
      <c r="OIJ99" s="151"/>
      <c r="OIK99" s="151"/>
      <c r="OIL99" s="343"/>
      <c r="OIM99" s="343"/>
      <c r="OIN99" s="151"/>
      <c r="OIO99" s="151"/>
      <c r="OIP99" s="151"/>
      <c r="OIQ99" s="343"/>
      <c r="OIR99" s="343"/>
      <c r="OIS99" s="151"/>
      <c r="OIT99" s="151"/>
      <c r="OIU99" s="151"/>
      <c r="OIV99" s="343"/>
      <c r="OIW99" s="343"/>
      <c r="OIX99" s="151"/>
      <c r="OIY99" s="151"/>
      <c r="OIZ99" s="151"/>
      <c r="OJA99" s="343"/>
      <c r="OJB99" s="343"/>
      <c r="OJC99" s="151"/>
      <c r="OJD99" s="151"/>
      <c r="OJE99" s="151"/>
      <c r="OJF99" s="343"/>
      <c r="OJG99" s="343"/>
      <c r="OJH99" s="151"/>
      <c r="OJI99" s="151"/>
      <c r="OJJ99" s="151"/>
      <c r="OJK99" s="343"/>
      <c r="OJL99" s="343"/>
      <c r="OJM99" s="151"/>
      <c r="OJN99" s="151"/>
      <c r="OJO99" s="151"/>
      <c r="OJP99" s="343"/>
      <c r="OJQ99" s="343"/>
      <c r="OJR99" s="151"/>
      <c r="OJS99" s="151"/>
      <c r="OJT99" s="151"/>
      <c r="OJU99" s="343"/>
      <c r="OJV99" s="343"/>
      <c r="OJW99" s="151"/>
      <c r="OJX99" s="151"/>
      <c r="OJY99" s="151"/>
      <c r="OJZ99" s="343"/>
      <c r="OKA99" s="343"/>
      <c r="OKB99" s="151"/>
      <c r="OKC99" s="151"/>
      <c r="OKD99" s="151"/>
      <c r="OKE99" s="343"/>
      <c r="OKF99" s="343"/>
      <c r="OKG99" s="151"/>
      <c r="OKH99" s="151"/>
      <c r="OKI99" s="151"/>
      <c r="OKJ99" s="343"/>
      <c r="OKK99" s="343"/>
      <c r="OKL99" s="151"/>
      <c r="OKM99" s="151"/>
      <c r="OKN99" s="151"/>
      <c r="OKO99" s="343"/>
      <c r="OKP99" s="343"/>
      <c r="OKQ99" s="151"/>
      <c r="OKR99" s="151"/>
      <c r="OKS99" s="151"/>
      <c r="OKT99" s="343"/>
      <c r="OKU99" s="343"/>
      <c r="OKV99" s="151"/>
      <c r="OKW99" s="151"/>
      <c r="OKX99" s="151"/>
      <c r="OKY99" s="343"/>
      <c r="OKZ99" s="343"/>
      <c r="OLA99" s="151"/>
      <c r="OLB99" s="151"/>
      <c r="OLC99" s="151"/>
      <c r="OLD99" s="343"/>
      <c r="OLE99" s="343"/>
      <c r="OLF99" s="151"/>
      <c r="OLG99" s="151"/>
      <c r="OLH99" s="151"/>
      <c r="OLI99" s="343"/>
      <c r="OLJ99" s="343"/>
      <c r="OLK99" s="151"/>
      <c r="OLL99" s="151"/>
      <c r="OLM99" s="151"/>
      <c r="OLN99" s="343"/>
      <c r="OLO99" s="343"/>
      <c r="OLP99" s="151"/>
      <c r="OLQ99" s="151"/>
      <c r="OLR99" s="151"/>
      <c r="OLS99" s="343"/>
      <c r="OLT99" s="343"/>
      <c r="OLU99" s="151"/>
      <c r="OLV99" s="151"/>
      <c r="OLW99" s="151"/>
      <c r="OLX99" s="343"/>
      <c r="OLY99" s="343"/>
      <c r="OLZ99" s="151"/>
      <c r="OMA99" s="151"/>
      <c r="OMB99" s="151"/>
      <c r="OMC99" s="343"/>
      <c r="OMD99" s="343"/>
      <c r="OME99" s="151"/>
      <c r="OMF99" s="151"/>
      <c r="OMG99" s="151"/>
      <c r="OMH99" s="343"/>
      <c r="OMI99" s="343"/>
      <c r="OMJ99" s="151"/>
      <c r="OMK99" s="151"/>
      <c r="OML99" s="151"/>
      <c r="OMM99" s="343"/>
      <c r="OMN99" s="343"/>
      <c r="OMO99" s="151"/>
      <c r="OMP99" s="151"/>
      <c r="OMQ99" s="151"/>
      <c r="OMR99" s="343"/>
      <c r="OMS99" s="343"/>
      <c r="OMT99" s="151"/>
      <c r="OMU99" s="151"/>
      <c r="OMV99" s="151"/>
      <c r="OMW99" s="343"/>
      <c r="OMX99" s="343"/>
      <c r="OMY99" s="151"/>
      <c r="OMZ99" s="151"/>
      <c r="ONA99" s="151"/>
      <c r="ONB99" s="343"/>
      <c r="ONC99" s="343"/>
      <c r="OND99" s="151"/>
      <c r="ONE99" s="151"/>
      <c r="ONF99" s="151"/>
      <c r="ONG99" s="343"/>
      <c r="ONH99" s="343"/>
      <c r="ONI99" s="151"/>
      <c r="ONJ99" s="151"/>
      <c r="ONK99" s="151"/>
      <c r="ONL99" s="343"/>
      <c r="ONM99" s="343"/>
      <c r="ONN99" s="151"/>
      <c r="ONO99" s="151"/>
      <c r="ONP99" s="151"/>
      <c r="ONQ99" s="343"/>
      <c r="ONR99" s="343"/>
      <c r="ONS99" s="151"/>
      <c r="ONT99" s="151"/>
      <c r="ONU99" s="151"/>
      <c r="ONV99" s="343"/>
      <c r="ONW99" s="343"/>
      <c r="ONX99" s="151"/>
      <c r="ONY99" s="151"/>
      <c r="ONZ99" s="151"/>
      <c r="OOA99" s="343"/>
      <c r="OOB99" s="343"/>
      <c r="OOC99" s="151"/>
      <c r="OOD99" s="151"/>
      <c r="OOE99" s="151"/>
      <c r="OOF99" s="343"/>
      <c r="OOG99" s="343"/>
      <c r="OOH99" s="151"/>
      <c r="OOI99" s="151"/>
      <c r="OOJ99" s="151"/>
      <c r="OOK99" s="343"/>
      <c r="OOL99" s="343"/>
      <c r="OOM99" s="151"/>
      <c r="OON99" s="151"/>
      <c r="OOO99" s="151"/>
      <c r="OOP99" s="343"/>
      <c r="OOQ99" s="343"/>
      <c r="OOR99" s="151"/>
      <c r="OOS99" s="151"/>
      <c r="OOT99" s="151"/>
      <c r="OOU99" s="343"/>
      <c r="OOV99" s="343"/>
      <c r="OOW99" s="151"/>
      <c r="OOX99" s="151"/>
      <c r="OOY99" s="151"/>
      <c r="OOZ99" s="343"/>
      <c r="OPA99" s="343"/>
      <c r="OPB99" s="151"/>
      <c r="OPC99" s="151"/>
      <c r="OPD99" s="151"/>
      <c r="OPE99" s="343"/>
      <c r="OPF99" s="343"/>
      <c r="OPG99" s="151"/>
      <c r="OPH99" s="151"/>
      <c r="OPI99" s="151"/>
      <c r="OPJ99" s="343"/>
      <c r="OPK99" s="343"/>
      <c r="OPL99" s="151"/>
      <c r="OPM99" s="151"/>
      <c r="OPN99" s="151"/>
      <c r="OPO99" s="343"/>
      <c r="OPP99" s="343"/>
      <c r="OPQ99" s="151"/>
      <c r="OPR99" s="151"/>
      <c r="OPS99" s="151"/>
      <c r="OPT99" s="343"/>
      <c r="OPU99" s="343"/>
      <c r="OPV99" s="151"/>
      <c r="OPW99" s="151"/>
      <c r="OPX99" s="151"/>
      <c r="OPY99" s="343"/>
      <c r="OPZ99" s="343"/>
      <c r="OQA99" s="151"/>
      <c r="OQB99" s="151"/>
      <c r="OQC99" s="151"/>
      <c r="OQD99" s="343"/>
      <c r="OQE99" s="343"/>
      <c r="OQF99" s="151"/>
      <c r="OQG99" s="151"/>
      <c r="OQH99" s="151"/>
      <c r="OQI99" s="343"/>
      <c r="OQJ99" s="343"/>
      <c r="OQK99" s="151"/>
      <c r="OQL99" s="151"/>
      <c r="OQM99" s="151"/>
      <c r="OQN99" s="343"/>
      <c r="OQO99" s="343"/>
      <c r="OQP99" s="151"/>
      <c r="OQQ99" s="151"/>
      <c r="OQR99" s="151"/>
      <c r="OQS99" s="343"/>
      <c r="OQT99" s="343"/>
      <c r="OQU99" s="151"/>
      <c r="OQV99" s="151"/>
      <c r="OQW99" s="151"/>
      <c r="OQX99" s="343"/>
      <c r="OQY99" s="343"/>
      <c r="OQZ99" s="151"/>
      <c r="ORA99" s="151"/>
      <c r="ORB99" s="151"/>
      <c r="ORC99" s="343"/>
      <c r="ORD99" s="343"/>
      <c r="ORE99" s="151"/>
      <c r="ORF99" s="151"/>
      <c r="ORG99" s="151"/>
      <c r="ORH99" s="343"/>
      <c r="ORI99" s="343"/>
      <c r="ORJ99" s="151"/>
      <c r="ORK99" s="151"/>
      <c r="ORL99" s="151"/>
      <c r="ORM99" s="343"/>
      <c r="ORN99" s="343"/>
      <c r="ORO99" s="151"/>
      <c r="ORP99" s="151"/>
      <c r="ORQ99" s="151"/>
      <c r="ORR99" s="343"/>
      <c r="ORS99" s="343"/>
      <c r="ORT99" s="151"/>
      <c r="ORU99" s="151"/>
      <c r="ORV99" s="151"/>
      <c r="ORW99" s="343"/>
      <c r="ORX99" s="343"/>
      <c r="ORY99" s="151"/>
      <c r="ORZ99" s="151"/>
      <c r="OSA99" s="151"/>
      <c r="OSB99" s="343"/>
      <c r="OSC99" s="343"/>
      <c r="OSD99" s="151"/>
      <c r="OSE99" s="151"/>
      <c r="OSF99" s="151"/>
      <c r="OSG99" s="343"/>
      <c r="OSH99" s="343"/>
      <c r="OSI99" s="151"/>
      <c r="OSJ99" s="151"/>
      <c r="OSK99" s="151"/>
      <c r="OSL99" s="343"/>
      <c r="OSM99" s="343"/>
      <c r="OSN99" s="151"/>
      <c r="OSO99" s="151"/>
      <c r="OSP99" s="151"/>
      <c r="OSQ99" s="343"/>
      <c r="OSR99" s="343"/>
      <c r="OSS99" s="151"/>
      <c r="OST99" s="151"/>
      <c r="OSU99" s="151"/>
      <c r="OSV99" s="343"/>
      <c r="OSW99" s="343"/>
      <c r="OSX99" s="151"/>
      <c r="OSY99" s="151"/>
      <c r="OSZ99" s="151"/>
      <c r="OTA99" s="343"/>
      <c r="OTB99" s="343"/>
      <c r="OTC99" s="151"/>
      <c r="OTD99" s="151"/>
      <c r="OTE99" s="151"/>
      <c r="OTF99" s="343"/>
      <c r="OTG99" s="343"/>
      <c r="OTH99" s="151"/>
      <c r="OTI99" s="151"/>
      <c r="OTJ99" s="151"/>
      <c r="OTK99" s="343"/>
      <c r="OTL99" s="343"/>
      <c r="OTM99" s="151"/>
      <c r="OTN99" s="151"/>
      <c r="OTO99" s="151"/>
      <c r="OTP99" s="343"/>
      <c r="OTQ99" s="343"/>
      <c r="OTR99" s="151"/>
      <c r="OTS99" s="151"/>
      <c r="OTT99" s="151"/>
      <c r="OTU99" s="343"/>
      <c r="OTV99" s="343"/>
      <c r="OTW99" s="151"/>
      <c r="OTX99" s="151"/>
      <c r="OTY99" s="151"/>
      <c r="OTZ99" s="343"/>
      <c r="OUA99" s="343"/>
      <c r="OUB99" s="151"/>
      <c r="OUC99" s="151"/>
      <c r="OUD99" s="151"/>
      <c r="OUE99" s="343"/>
      <c r="OUF99" s="343"/>
      <c r="OUG99" s="151"/>
      <c r="OUH99" s="151"/>
      <c r="OUI99" s="151"/>
      <c r="OUJ99" s="343"/>
      <c r="OUK99" s="343"/>
      <c r="OUL99" s="151"/>
      <c r="OUM99" s="151"/>
      <c r="OUN99" s="151"/>
      <c r="OUO99" s="343"/>
      <c r="OUP99" s="343"/>
      <c r="OUQ99" s="151"/>
      <c r="OUR99" s="151"/>
      <c r="OUS99" s="151"/>
      <c r="OUT99" s="343"/>
      <c r="OUU99" s="343"/>
      <c r="OUV99" s="151"/>
      <c r="OUW99" s="151"/>
      <c r="OUX99" s="151"/>
      <c r="OUY99" s="343"/>
      <c r="OUZ99" s="343"/>
      <c r="OVA99" s="151"/>
      <c r="OVB99" s="151"/>
      <c r="OVC99" s="151"/>
      <c r="OVD99" s="343"/>
      <c r="OVE99" s="343"/>
      <c r="OVF99" s="151"/>
      <c r="OVG99" s="151"/>
      <c r="OVH99" s="151"/>
      <c r="OVI99" s="343"/>
      <c r="OVJ99" s="343"/>
      <c r="OVK99" s="151"/>
      <c r="OVL99" s="151"/>
      <c r="OVM99" s="151"/>
      <c r="OVN99" s="343"/>
      <c r="OVO99" s="343"/>
      <c r="OVP99" s="151"/>
      <c r="OVQ99" s="151"/>
      <c r="OVR99" s="151"/>
      <c r="OVS99" s="343"/>
      <c r="OVT99" s="343"/>
      <c r="OVU99" s="151"/>
      <c r="OVV99" s="151"/>
      <c r="OVW99" s="151"/>
      <c r="OVX99" s="343"/>
      <c r="OVY99" s="343"/>
      <c r="OVZ99" s="151"/>
      <c r="OWA99" s="151"/>
      <c r="OWB99" s="151"/>
      <c r="OWC99" s="343"/>
      <c r="OWD99" s="343"/>
      <c r="OWE99" s="151"/>
      <c r="OWF99" s="151"/>
      <c r="OWG99" s="151"/>
      <c r="OWH99" s="343"/>
      <c r="OWI99" s="343"/>
      <c r="OWJ99" s="151"/>
      <c r="OWK99" s="151"/>
      <c r="OWL99" s="151"/>
      <c r="OWM99" s="343"/>
      <c r="OWN99" s="343"/>
      <c r="OWO99" s="151"/>
      <c r="OWP99" s="151"/>
      <c r="OWQ99" s="151"/>
      <c r="OWR99" s="343"/>
      <c r="OWS99" s="343"/>
      <c r="OWT99" s="151"/>
      <c r="OWU99" s="151"/>
      <c r="OWV99" s="151"/>
      <c r="OWW99" s="343"/>
      <c r="OWX99" s="343"/>
      <c r="OWY99" s="151"/>
      <c r="OWZ99" s="151"/>
      <c r="OXA99" s="151"/>
      <c r="OXB99" s="343"/>
      <c r="OXC99" s="343"/>
      <c r="OXD99" s="151"/>
      <c r="OXE99" s="151"/>
      <c r="OXF99" s="151"/>
      <c r="OXG99" s="343"/>
      <c r="OXH99" s="343"/>
      <c r="OXI99" s="151"/>
      <c r="OXJ99" s="151"/>
      <c r="OXK99" s="151"/>
      <c r="OXL99" s="343"/>
      <c r="OXM99" s="343"/>
      <c r="OXN99" s="151"/>
      <c r="OXO99" s="151"/>
      <c r="OXP99" s="151"/>
      <c r="OXQ99" s="343"/>
      <c r="OXR99" s="343"/>
      <c r="OXS99" s="151"/>
      <c r="OXT99" s="151"/>
      <c r="OXU99" s="151"/>
      <c r="OXV99" s="343"/>
      <c r="OXW99" s="343"/>
      <c r="OXX99" s="151"/>
      <c r="OXY99" s="151"/>
      <c r="OXZ99" s="151"/>
      <c r="OYA99" s="343"/>
      <c r="OYB99" s="343"/>
      <c r="OYC99" s="151"/>
      <c r="OYD99" s="151"/>
      <c r="OYE99" s="151"/>
      <c r="OYF99" s="343"/>
      <c r="OYG99" s="343"/>
      <c r="OYH99" s="151"/>
      <c r="OYI99" s="151"/>
      <c r="OYJ99" s="151"/>
      <c r="OYK99" s="343"/>
      <c r="OYL99" s="343"/>
      <c r="OYM99" s="151"/>
      <c r="OYN99" s="151"/>
      <c r="OYO99" s="151"/>
      <c r="OYP99" s="343"/>
      <c r="OYQ99" s="343"/>
      <c r="OYR99" s="151"/>
      <c r="OYS99" s="151"/>
      <c r="OYT99" s="151"/>
      <c r="OYU99" s="343"/>
      <c r="OYV99" s="343"/>
      <c r="OYW99" s="151"/>
      <c r="OYX99" s="151"/>
      <c r="OYY99" s="151"/>
      <c r="OYZ99" s="343"/>
      <c r="OZA99" s="343"/>
      <c r="OZB99" s="151"/>
      <c r="OZC99" s="151"/>
      <c r="OZD99" s="151"/>
      <c r="OZE99" s="343"/>
      <c r="OZF99" s="343"/>
      <c r="OZG99" s="151"/>
      <c r="OZH99" s="151"/>
      <c r="OZI99" s="151"/>
      <c r="OZJ99" s="343"/>
      <c r="OZK99" s="343"/>
      <c r="OZL99" s="151"/>
      <c r="OZM99" s="151"/>
      <c r="OZN99" s="151"/>
      <c r="OZO99" s="343"/>
      <c r="OZP99" s="343"/>
      <c r="OZQ99" s="151"/>
      <c r="OZR99" s="151"/>
      <c r="OZS99" s="151"/>
      <c r="OZT99" s="343"/>
      <c r="OZU99" s="343"/>
      <c r="OZV99" s="151"/>
      <c r="OZW99" s="151"/>
      <c r="OZX99" s="151"/>
      <c r="OZY99" s="343"/>
      <c r="OZZ99" s="343"/>
      <c r="PAA99" s="151"/>
      <c r="PAB99" s="151"/>
      <c r="PAC99" s="151"/>
      <c r="PAD99" s="343"/>
      <c r="PAE99" s="343"/>
      <c r="PAF99" s="151"/>
      <c r="PAG99" s="151"/>
      <c r="PAH99" s="151"/>
      <c r="PAI99" s="343"/>
      <c r="PAJ99" s="343"/>
      <c r="PAK99" s="151"/>
      <c r="PAL99" s="151"/>
      <c r="PAM99" s="151"/>
      <c r="PAN99" s="343"/>
      <c r="PAO99" s="343"/>
      <c r="PAP99" s="151"/>
      <c r="PAQ99" s="151"/>
      <c r="PAR99" s="151"/>
      <c r="PAS99" s="343"/>
      <c r="PAT99" s="343"/>
      <c r="PAU99" s="151"/>
      <c r="PAV99" s="151"/>
      <c r="PAW99" s="151"/>
      <c r="PAX99" s="343"/>
      <c r="PAY99" s="343"/>
      <c r="PAZ99" s="151"/>
      <c r="PBA99" s="151"/>
      <c r="PBB99" s="151"/>
      <c r="PBC99" s="343"/>
      <c r="PBD99" s="343"/>
      <c r="PBE99" s="151"/>
      <c r="PBF99" s="151"/>
      <c r="PBG99" s="151"/>
      <c r="PBH99" s="343"/>
      <c r="PBI99" s="343"/>
      <c r="PBJ99" s="151"/>
      <c r="PBK99" s="151"/>
      <c r="PBL99" s="151"/>
      <c r="PBM99" s="343"/>
      <c r="PBN99" s="343"/>
      <c r="PBO99" s="151"/>
      <c r="PBP99" s="151"/>
      <c r="PBQ99" s="151"/>
      <c r="PBR99" s="343"/>
      <c r="PBS99" s="343"/>
      <c r="PBT99" s="151"/>
      <c r="PBU99" s="151"/>
      <c r="PBV99" s="151"/>
      <c r="PBW99" s="343"/>
      <c r="PBX99" s="343"/>
      <c r="PBY99" s="151"/>
      <c r="PBZ99" s="151"/>
      <c r="PCA99" s="151"/>
      <c r="PCB99" s="343"/>
      <c r="PCC99" s="343"/>
      <c r="PCD99" s="151"/>
      <c r="PCE99" s="151"/>
      <c r="PCF99" s="151"/>
      <c r="PCG99" s="343"/>
      <c r="PCH99" s="343"/>
      <c r="PCI99" s="151"/>
      <c r="PCJ99" s="151"/>
      <c r="PCK99" s="151"/>
      <c r="PCL99" s="343"/>
      <c r="PCM99" s="343"/>
      <c r="PCN99" s="151"/>
      <c r="PCO99" s="151"/>
      <c r="PCP99" s="151"/>
      <c r="PCQ99" s="343"/>
      <c r="PCR99" s="343"/>
      <c r="PCS99" s="151"/>
      <c r="PCT99" s="151"/>
      <c r="PCU99" s="151"/>
      <c r="PCV99" s="343"/>
      <c r="PCW99" s="343"/>
      <c r="PCX99" s="151"/>
      <c r="PCY99" s="151"/>
      <c r="PCZ99" s="151"/>
      <c r="PDA99" s="343"/>
      <c r="PDB99" s="343"/>
      <c r="PDC99" s="151"/>
      <c r="PDD99" s="151"/>
      <c r="PDE99" s="151"/>
      <c r="PDF99" s="343"/>
      <c r="PDG99" s="343"/>
      <c r="PDH99" s="151"/>
      <c r="PDI99" s="151"/>
      <c r="PDJ99" s="151"/>
      <c r="PDK99" s="343"/>
      <c r="PDL99" s="343"/>
      <c r="PDM99" s="151"/>
      <c r="PDN99" s="151"/>
      <c r="PDO99" s="151"/>
      <c r="PDP99" s="343"/>
      <c r="PDQ99" s="343"/>
      <c r="PDR99" s="151"/>
      <c r="PDS99" s="151"/>
      <c r="PDT99" s="151"/>
      <c r="PDU99" s="343"/>
      <c r="PDV99" s="343"/>
      <c r="PDW99" s="151"/>
      <c r="PDX99" s="151"/>
      <c r="PDY99" s="151"/>
      <c r="PDZ99" s="343"/>
      <c r="PEA99" s="343"/>
      <c r="PEB99" s="151"/>
      <c r="PEC99" s="151"/>
      <c r="PED99" s="151"/>
      <c r="PEE99" s="343"/>
      <c r="PEF99" s="343"/>
      <c r="PEG99" s="151"/>
      <c r="PEH99" s="151"/>
      <c r="PEI99" s="151"/>
      <c r="PEJ99" s="343"/>
      <c r="PEK99" s="343"/>
      <c r="PEL99" s="151"/>
      <c r="PEM99" s="151"/>
      <c r="PEN99" s="151"/>
      <c r="PEO99" s="343"/>
      <c r="PEP99" s="343"/>
      <c r="PEQ99" s="151"/>
      <c r="PER99" s="151"/>
      <c r="PES99" s="151"/>
      <c r="PET99" s="343"/>
      <c r="PEU99" s="343"/>
      <c r="PEV99" s="151"/>
      <c r="PEW99" s="151"/>
      <c r="PEX99" s="151"/>
      <c r="PEY99" s="343"/>
      <c r="PEZ99" s="343"/>
      <c r="PFA99" s="151"/>
      <c r="PFB99" s="151"/>
      <c r="PFC99" s="151"/>
      <c r="PFD99" s="343"/>
      <c r="PFE99" s="343"/>
      <c r="PFF99" s="151"/>
      <c r="PFG99" s="151"/>
      <c r="PFH99" s="151"/>
      <c r="PFI99" s="343"/>
      <c r="PFJ99" s="343"/>
      <c r="PFK99" s="151"/>
      <c r="PFL99" s="151"/>
      <c r="PFM99" s="151"/>
      <c r="PFN99" s="343"/>
      <c r="PFO99" s="343"/>
      <c r="PFP99" s="151"/>
      <c r="PFQ99" s="151"/>
      <c r="PFR99" s="151"/>
      <c r="PFS99" s="343"/>
      <c r="PFT99" s="343"/>
      <c r="PFU99" s="151"/>
      <c r="PFV99" s="151"/>
      <c r="PFW99" s="151"/>
      <c r="PFX99" s="343"/>
      <c r="PFY99" s="343"/>
      <c r="PFZ99" s="151"/>
      <c r="PGA99" s="151"/>
      <c r="PGB99" s="151"/>
      <c r="PGC99" s="343"/>
      <c r="PGD99" s="343"/>
      <c r="PGE99" s="151"/>
      <c r="PGF99" s="151"/>
      <c r="PGG99" s="151"/>
      <c r="PGH99" s="343"/>
      <c r="PGI99" s="343"/>
      <c r="PGJ99" s="151"/>
      <c r="PGK99" s="151"/>
      <c r="PGL99" s="151"/>
      <c r="PGM99" s="343"/>
      <c r="PGN99" s="343"/>
      <c r="PGO99" s="151"/>
      <c r="PGP99" s="151"/>
      <c r="PGQ99" s="151"/>
      <c r="PGR99" s="343"/>
      <c r="PGS99" s="343"/>
      <c r="PGT99" s="151"/>
      <c r="PGU99" s="151"/>
      <c r="PGV99" s="151"/>
      <c r="PGW99" s="343"/>
      <c r="PGX99" s="343"/>
      <c r="PGY99" s="151"/>
      <c r="PGZ99" s="151"/>
      <c r="PHA99" s="151"/>
      <c r="PHB99" s="343"/>
      <c r="PHC99" s="343"/>
      <c r="PHD99" s="151"/>
      <c r="PHE99" s="151"/>
      <c r="PHF99" s="151"/>
      <c r="PHG99" s="343"/>
      <c r="PHH99" s="343"/>
      <c r="PHI99" s="151"/>
      <c r="PHJ99" s="151"/>
      <c r="PHK99" s="151"/>
      <c r="PHL99" s="343"/>
      <c r="PHM99" s="343"/>
      <c r="PHN99" s="151"/>
      <c r="PHO99" s="151"/>
      <c r="PHP99" s="151"/>
      <c r="PHQ99" s="343"/>
      <c r="PHR99" s="343"/>
      <c r="PHS99" s="151"/>
      <c r="PHT99" s="151"/>
      <c r="PHU99" s="151"/>
      <c r="PHV99" s="343"/>
      <c r="PHW99" s="343"/>
      <c r="PHX99" s="151"/>
      <c r="PHY99" s="151"/>
      <c r="PHZ99" s="151"/>
      <c r="PIA99" s="343"/>
      <c r="PIB99" s="343"/>
      <c r="PIC99" s="151"/>
      <c r="PID99" s="151"/>
      <c r="PIE99" s="151"/>
      <c r="PIF99" s="343"/>
      <c r="PIG99" s="343"/>
      <c r="PIH99" s="151"/>
      <c r="PII99" s="151"/>
      <c r="PIJ99" s="151"/>
      <c r="PIK99" s="343"/>
      <c r="PIL99" s="343"/>
      <c r="PIM99" s="151"/>
      <c r="PIN99" s="151"/>
      <c r="PIO99" s="151"/>
      <c r="PIP99" s="343"/>
      <c r="PIQ99" s="343"/>
      <c r="PIR99" s="151"/>
      <c r="PIS99" s="151"/>
      <c r="PIT99" s="151"/>
      <c r="PIU99" s="343"/>
      <c r="PIV99" s="343"/>
      <c r="PIW99" s="151"/>
      <c r="PIX99" s="151"/>
      <c r="PIY99" s="151"/>
      <c r="PIZ99" s="343"/>
      <c r="PJA99" s="343"/>
      <c r="PJB99" s="151"/>
      <c r="PJC99" s="151"/>
      <c r="PJD99" s="151"/>
      <c r="PJE99" s="343"/>
      <c r="PJF99" s="343"/>
      <c r="PJG99" s="151"/>
      <c r="PJH99" s="151"/>
      <c r="PJI99" s="151"/>
      <c r="PJJ99" s="343"/>
      <c r="PJK99" s="343"/>
      <c r="PJL99" s="151"/>
      <c r="PJM99" s="151"/>
      <c r="PJN99" s="151"/>
      <c r="PJO99" s="343"/>
      <c r="PJP99" s="343"/>
      <c r="PJQ99" s="151"/>
      <c r="PJR99" s="151"/>
      <c r="PJS99" s="151"/>
      <c r="PJT99" s="343"/>
      <c r="PJU99" s="343"/>
      <c r="PJV99" s="151"/>
      <c r="PJW99" s="151"/>
      <c r="PJX99" s="151"/>
      <c r="PJY99" s="343"/>
      <c r="PJZ99" s="343"/>
      <c r="PKA99" s="151"/>
      <c r="PKB99" s="151"/>
      <c r="PKC99" s="151"/>
      <c r="PKD99" s="343"/>
      <c r="PKE99" s="343"/>
      <c r="PKF99" s="151"/>
      <c r="PKG99" s="151"/>
      <c r="PKH99" s="151"/>
      <c r="PKI99" s="343"/>
      <c r="PKJ99" s="343"/>
      <c r="PKK99" s="151"/>
      <c r="PKL99" s="151"/>
      <c r="PKM99" s="151"/>
      <c r="PKN99" s="343"/>
      <c r="PKO99" s="343"/>
      <c r="PKP99" s="151"/>
      <c r="PKQ99" s="151"/>
      <c r="PKR99" s="151"/>
      <c r="PKS99" s="343"/>
      <c r="PKT99" s="343"/>
      <c r="PKU99" s="151"/>
      <c r="PKV99" s="151"/>
      <c r="PKW99" s="151"/>
      <c r="PKX99" s="343"/>
      <c r="PKY99" s="343"/>
      <c r="PKZ99" s="151"/>
      <c r="PLA99" s="151"/>
      <c r="PLB99" s="151"/>
      <c r="PLC99" s="343"/>
      <c r="PLD99" s="343"/>
      <c r="PLE99" s="151"/>
      <c r="PLF99" s="151"/>
      <c r="PLG99" s="151"/>
      <c r="PLH99" s="343"/>
      <c r="PLI99" s="343"/>
      <c r="PLJ99" s="151"/>
      <c r="PLK99" s="151"/>
      <c r="PLL99" s="151"/>
      <c r="PLM99" s="343"/>
      <c r="PLN99" s="343"/>
      <c r="PLO99" s="151"/>
      <c r="PLP99" s="151"/>
      <c r="PLQ99" s="151"/>
      <c r="PLR99" s="343"/>
      <c r="PLS99" s="343"/>
      <c r="PLT99" s="151"/>
      <c r="PLU99" s="151"/>
      <c r="PLV99" s="151"/>
      <c r="PLW99" s="343"/>
      <c r="PLX99" s="343"/>
      <c r="PLY99" s="151"/>
      <c r="PLZ99" s="151"/>
      <c r="PMA99" s="151"/>
      <c r="PMB99" s="343"/>
      <c r="PMC99" s="343"/>
      <c r="PMD99" s="151"/>
      <c r="PME99" s="151"/>
      <c r="PMF99" s="151"/>
      <c r="PMG99" s="343"/>
      <c r="PMH99" s="343"/>
      <c r="PMI99" s="151"/>
      <c r="PMJ99" s="151"/>
      <c r="PMK99" s="151"/>
      <c r="PML99" s="343"/>
      <c r="PMM99" s="343"/>
      <c r="PMN99" s="151"/>
      <c r="PMO99" s="151"/>
      <c r="PMP99" s="151"/>
      <c r="PMQ99" s="343"/>
      <c r="PMR99" s="343"/>
      <c r="PMS99" s="151"/>
      <c r="PMT99" s="151"/>
      <c r="PMU99" s="151"/>
      <c r="PMV99" s="343"/>
      <c r="PMW99" s="343"/>
      <c r="PMX99" s="151"/>
      <c r="PMY99" s="151"/>
      <c r="PMZ99" s="151"/>
      <c r="PNA99" s="343"/>
      <c r="PNB99" s="343"/>
      <c r="PNC99" s="151"/>
      <c r="PND99" s="151"/>
      <c r="PNE99" s="151"/>
      <c r="PNF99" s="343"/>
      <c r="PNG99" s="343"/>
      <c r="PNH99" s="151"/>
      <c r="PNI99" s="151"/>
      <c r="PNJ99" s="151"/>
      <c r="PNK99" s="343"/>
      <c r="PNL99" s="343"/>
      <c r="PNM99" s="151"/>
      <c r="PNN99" s="151"/>
      <c r="PNO99" s="151"/>
      <c r="PNP99" s="343"/>
      <c r="PNQ99" s="343"/>
      <c r="PNR99" s="151"/>
      <c r="PNS99" s="151"/>
      <c r="PNT99" s="151"/>
      <c r="PNU99" s="343"/>
      <c r="PNV99" s="343"/>
      <c r="PNW99" s="151"/>
      <c r="PNX99" s="151"/>
      <c r="PNY99" s="151"/>
      <c r="PNZ99" s="343"/>
      <c r="POA99" s="343"/>
      <c r="POB99" s="151"/>
      <c r="POC99" s="151"/>
      <c r="POD99" s="151"/>
      <c r="POE99" s="343"/>
      <c r="POF99" s="343"/>
      <c r="POG99" s="151"/>
      <c r="POH99" s="151"/>
      <c r="POI99" s="151"/>
      <c r="POJ99" s="343"/>
      <c r="POK99" s="343"/>
      <c r="POL99" s="151"/>
      <c r="POM99" s="151"/>
      <c r="PON99" s="151"/>
      <c r="POO99" s="343"/>
      <c r="POP99" s="343"/>
      <c r="POQ99" s="151"/>
      <c r="POR99" s="151"/>
      <c r="POS99" s="151"/>
      <c r="POT99" s="343"/>
      <c r="POU99" s="343"/>
      <c r="POV99" s="151"/>
      <c r="POW99" s="151"/>
      <c r="POX99" s="151"/>
      <c r="POY99" s="343"/>
      <c r="POZ99" s="343"/>
      <c r="PPA99" s="151"/>
      <c r="PPB99" s="151"/>
      <c r="PPC99" s="151"/>
      <c r="PPD99" s="343"/>
      <c r="PPE99" s="343"/>
      <c r="PPF99" s="151"/>
      <c r="PPG99" s="151"/>
      <c r="PPH99" s="151"/>
      <c r="PPI99" s="343"/>
      <c r="PPJ99" s="343"/>
      <c r="PPK99" s="151"/>
      <c r="PPL99" s="151"/>
      <c r="PPM99" s="151"/>
      <c r="PPN99" s="343"/>
      <c r="PPO99" s="343"/>
      <c r="PPP99" s="151"/>
      <c r="PPQ99" s="151"/>
      <c r="PPR99" s="151"/>
      <c r="PPS99" s="343"/>
      <c r="PPT99" s="343"/>
      <c r="PPU99" s="151"/>
      <c r="PPV99" s="151"/>
      <c r="PPW99" s="151"/>
      <c r="PPX99" s="343"/>
      <c r="PPY99" s="343"/>
      <c r="PPZ99" s="151"/>
      <c r="PQA99" s="151"/>
      <c r="PQB99" s="151"/>
      <c r="PQC99" s="343"/>
      <c r="PQD99" s="343"/>
      <c r="PQE99" s="151"/>
      <c r="PQF99" s="151"/>
      <c r="PQG99" s="151"/>
      <c r="PQH99" s="343"/>
      <c r="PQI99" s="343"/>
      <c r="PQJ99" s="151"/>
      <c r="PQK99" s="151"/>
      <c r="PQL99" s="151"/>
      <c r="PQM99" s="343"/>
      <c r="PQN99" s="343"/>
      <c r="PQO99" s="151"/>
      <c r="PQP99" s="151"/>
      <c r="PQQ99" s="151"/>
      <c r="PQR99" s="343"/>
      <c r="PQS99" s="343"/>
      <c r="PQT99" s="151"/>
      <c r="PQU99" s="151"/>
      <c r="PQV99" s="151"/>
      <c r="PQW99" s="343"/>
      <c r="PQX99" s="343"/>
      <c r="PQY99" s="151"/>
      <c r="PQZ99" s="151"/>
      <c r="PRA99" s="151"/>
      <c r="PRB99" s="343"/>
      <c r="PRC99" s="343"/>
      <c r="PRD99" s="151"/>
      <c r="PRE99" s="151"/>
      <c r="PRF99" s="151"/>
      <c r="PRG99" s="343"/>
      <c r="PRH99" s="343"/>
      <c r="PRI99" s="151"/>
      <c r="PRJ99" s="151"/>
      <c r="PRK99" s="151"/>
      <c r="PRL99" s="343"/>
      <c r="PRM99" s="343"/>
      <c r="PRN99" s="151"/>
      <c r="PRO99" s="151"/>
      <c r="PRP99" s="151"/>
      <c r="PRQ99" s="343"/>
      <c r="PRR99" s="343"/>
      <c r="PRS99" s="151"/>
      <c r="PRT99" s="151"/>
      <c r="PRU99" s="151"/>
      <c r="PRV99" s="343"/>
      <c r="PRW99" s="343"/>
      <c r="PRX99" s="151"/>
      <c r="PRY99" s="151"/>
      <c r="PRZ99" s="151"/>
      <c r="PSA99" s="343"/>
      <c r="PSB99" s="343"/>
      <c r="PSC99" s="151"/>
      <c r="PSD99" s="151"/>
      <c r="PSE99" s="151"/>
      <c r="PSF99" s="343"/>
      <c r="PSG99" s="343"/>
      <c r="PSH99" s="151"/>
      <c r="PSI99" s="151"/>
      <c r="PSJ99" s="151"/>
      <c r="PSK99" s="343"/>
      <c r="PSL99" s="343"/>
      <c r="PSM99" s="151"/>
      <c r="PSN99" s="151"/>
      <c r="PSO99" s="151"/>
      <c r="PSP99" s="343"/>
      <c r="PSQ99" s="343"/>
      <c r="PSR99" s="151"/>
      <c r="PSS99" s="151"/>
      <c r="PST99" s="151"/>
      <c r="PSU99" s="343"/>
      <c r="PSV99" s="343"/>
      <c r="PSW99" s="151"/>
      <c r="PSX99" s="151"/>
      <c r="PSY99" s="151"/>
      <c r="PSZ99" s="343"/>
      <c r="PTA99" s="343"/>
      <c r="PTB99" s="151"/>
      <c r="PTC99" s="151"/>
      <c r="PTD99" s="151"/>
      <c r="PTE99" s="343"/>
      <c r="PTF99" s="343"/>
      <c r="PTG99" s="151"/>
      <c r="PTH99" s="151"/>
      <c r="PTI99" s="151"/>
      <c r="PTJ99" s="343"/>
      <c r="PTK99" s="343"/>
      <c r="PTL99" s="151"/>
      <c r="PTM99" s="151"/>
      <c r="PTN99" s="151"/>
      <c r="PTO99" s="343"/>
      <c r="PTP99" s="343"/>
      <c r="PTQ99" s="151"/>
      <c r="PTR99" s="151"/>
      <c r="PTS99" s="151"/>
      <c r="PTT99" s="343"/>
      <c r="PTU99" s="343"/>
      <c r="PTV99" s="151"/>
      <c r="PTW99" s="151"/>
      <c r="PTX99" s="151"/>
      <c r="PTY99" s="343"/>
      <c r="PTZ99" s="343"/>
      <c r="PUA99" s="151"/>
      <c r="PUB99" s="151"/>
      <c r="PUC99" s="151"/>
      <c r="PUD99" s="343"/>
      <c r="PUE99" s="343"/>
      <c r="PUF99" s="151"/>
      <c r="PUG99" s="151"/>
      <c r="PUH99" s="151"/>
      <c r="PUI99" s="343"/>
      <c r="PUJ99" s="343"/>
      <c r="PUK99" s="151"/>
      <c r="PUL99" s="151"/>
      <c r="PUM99" s="151"/>
      <c r="PUN99" s="343"/>
      <c r="PUO99" s="343"/>
      <c r="PUP99" s="151"/>
      <c r="PUQ99" s="151"/>
      <c r="PUR99" s="151"/>
      <c r="PUS99" s="343"/>
      <c r="PUT99" s="343"/>
      <c r="PUU99" s="151"/>
      <c r="PUV99" s="151"/>
      <c r="PUW99" s="151"/>
      <c r="PUX99" s="343"/>
      <c r="PUY99" s="343"/>
      <c r="PUZ99" s="151"/>
      <c r="PVA99" s="151"/>
      <c r="PVB99" s="151"/>
      <c r="PVC99" s="343"/>
      <c r="PVD99" s="343"/>
      <c r="PVE99" s="151"/>
      <c r="PVF99" s="151"/>
      <c r="PVG99" s="151"/>
      <c r="PVH99" s="343"/>
      <c r="PVI99" s="343"/>
      <c r="PVJ99" s="151"/>
      <c r="PVK99" s="151"/>
      <c r="PVL99" s="151"/>
      <c r="PVM99" s="343"/>
      <c r="PVN99" s="343"/>
      <c r="PVO99" s="151"/>
      <c r="PVP99" s="151"/>
      <c r="PVQ99" s="151"/>
      <c r="PVR99" s="343"/>
      <c r="PVS99" s="343"/>
      <c r="PVT99" s="151"/>
      <c r="PVU99" s="151"/>
      <c r="PVV99" s="151"/>
      <c r="PVW99" s="343"/>
      <c r="PVX99" s="343"/>
      <c r="PVY99" s="151"/>
      <c r="PVZ99" s="151"/>
      <c r="PWA99" s="151"/>
      <c r="PWB99" s="343"/>
      <c r="PWC99" s="343"/>
      <c r="PWD99" s="151"/>
      <c r="PWE99" s="151"/>
      <c r="PWF99" s="151"/>
      <c r="PWG99" s="343"/>
      <c r="PWH99" s="343"/>
      <c r="PWI99" s="151"/>
      <c r="PWJ99" s="151"/>
      <c r="PWK99" s="151"/>
      <c r="PWL99" s="343"/>
      <c r="PWM99" s="343"/>
      <c r="PWN99" s="151"/>
      <c r="PWO99" s="151"/>
      <c r="PWP99" s="151"/>
      <c r="PWQ99" s="343"/>
      <c r="PWR99" s="343"/>
      <c r="PWS99" s="151"/>
      <c r="PWT99" s="151"/>
      <c r="PWU99" s="151"/>
      <c r="PWV99" s="343"/>
      <c r="PWW99" s="343"/>
      <c r="PWX99" s="151"/>
      <c r="PWY99" s="151"/>
      <c r="PWZ99" s="151"/>
      <c r="PXA99" s="343"/>
      <c r="PXB99" s="343"/>
      <c r="PXC99" s="151"/>
      <c r="PXD99" s="151"/>
      <c r="PXE99" s="151"/>
      <c r="PXF99" s="343"/>
      <c r="PXG99" s="343"/>
      <c r="PXH99" s="151"/>
      <c r="PXI99" s="151"/>
      <c r="PXJ99" s="151"/>
      <c r="PXK99" s="343"/>
      <c r="PXL99" s="343"/>
      <c r="PXM99" s="151"/>
      <c r="PXN99" s="151"/>
      <c r="PXO99" s="151"/>
      <c r="PXP99" s="343"/>
      <c r="PXQ99" s="343"/>
      <c r="PXR99" s="151"/>
      <c r="PXS99" s="151"/>
      <c r="PXT99" s="151"/>
      <c r="PXU99" s="343"/>
      <c r="PXV99" s="343"/>
      <c r="PXW99" s="151"/>
      <c r="PXX99" s="151"/>
      <c r="PXY99" s="151"/>
      <c r="PXZ99" s="343"/>
      <c r="PYA99" s="343"/>
      <c r="PYB99" s="151"/>
      <c r="PYC99" s="151"/>
      <c r="PYD99" s="151"/>
      <c r="PYE99" s="343"/>
      <c r="PYF99" s="343"/>
      <c r="PYG99" s="151"/>
      <c r="PYH99" s="151"/>
      <c r="PYI99" s="151"/>
      <c r="PYJ99" s="343"/>
      <c r="PYK99" s="343"/>
      <c r="PYL99" s="151"/>
      <c r="PYM99" s="151"/>
      <c r="PYN99" s="151"/>
      <c r="PYO99" s="343"/>
      <c r="PYP99" s="343"/>
      <c r="PYQ99" s="151"/>
      <c r="PYR99" s="151"/>
      <c r="PYS99" s="151"/>
      <c r="PYT99" s="343"/>
      <c r="PYU99" s="343"/>
      <c r="PYV99" s="151"/>
      <c r="PYW99" s="151"/>
      <c r="PYX99" s="151"/>
      <c r="PYY99" s="343"/>
      <c r="PYZ99" s="343"/>
      <c r="PZA99" s="151"/>
      <c r="PZB99" s="151"/>
      <c r="PZC99" s="151"/>
      <c r="PZD99" s="343"/>
      <c r="PZE99" s="343"/>
      <c r="PZF99" s="151"/>
      <c r="PZG99" s="151"/>
      <c r="PZH99" s="151"/>
      <c r="PZI99" s="343"/>
      <c r="PZJ99" s="343"/>
      <c r="PZK99" s="151"/>
      <c r="PZL99" s="151"/>
      <c r="PZM99" s="151"/>
      <c r="PZN99" s="343"/>
      <c r="PZO99" s="343"/>
      <c r="PZP99" s="151"/>
      <c r="PZQ99" s="151"/>
      <c r="PZR99" s="151"/>
      <c r="PZS99" s="343"/>
      <c r="PZT99" s="343"/>
      <c r="PZU99" s="151"/>
      <c r="PZV99" s="151"/>
      <c r="PZW99" s="151"/>
      <c r="PZX99" s="343"/>
      <c r="PZY99" s="343"/>
      <c r="PZZ99" s="151"/>
      <c r="QAA99" s="151"/>
      <c r="QAB99" s="151"/>
      <c r="QAC99" s="343"/>
      <c r="QAD99" s="343"/>
      <c r="QAE99" s="151"/>
      <c r="QAF99" s="151"/>
      <c r="QAG99" s="151"/>
      <c r="QAH99" s="343"/>
      <c r="QAI99" s="343"/>
      <c r="QAJ99" s="151"/>
      <c r="QAK99" s="151"/>
      <c r="QAL99" s="151"/>
      <c r="QAM99" s="343"/>
      <c r="QAN99" s="343"/>
      <c r="QAO99" s="151"/>
      <c r="QAP99" s="151"/>
      <c r="QAQ99" s="151"/>
      <c r="QAR99" s="343"/>
      <c r="QAS99" s="343"/>
      <c r="QAT99" s="151"/>
      <c r="QAU99" s="151"/>
      <c r="QAV99" s="151"/>
      <c r="QAW99" s="343"/>
      <c r="QAX99" s="343"/>
      <c r="QAY99" s="151"/>
      <c r="QAZ99" s="151"/>
      <c r="QBA99" s="151"/>
      <c r="QBB99" s="343"/>
      <c r="QBC99" s="343"/>
      <c r="QBD99" s="151"/>
      <c r="QBE99" s="151"/>
      <c r="QBF99" s="151"/>
      <c r="QBG99" s="343"/>
      <c r="QBH99" s="343"/>
      <c r="QBI99" s="151"/>
      <c r="QBJ99" s="151"/>
      <c r="QBK99" s="151"/>
      <c r="QBL99" s="343"/>
      <c r="QBM99" s="343"/>
      <c r="QBN99" s="151"/>
      <c r="QBO99" s="151"/>
      <c r="QBP99" s="151"/>
      <c r="QBQ99" s="343"/>
      <c r="QBR99" s="343"/>
      <c r="QBS99" s="151"/>
      <c r="QBT99" s="151"/>
      <c r="QBU99" s="151"/>
      <c r="QBV99" s="343"/>
      <c r="QBW99" s="343"/>
      <c r="QBX99" s="151"/>
      <c r="QBY99" s="151"/>
      <c r="QBZ99" s="151"/>
      <c r="QCA99" s="343"/>
      <c r="QCB99" s="343"/>
      <c r="QCC99" s="151"/>
      <c r="QCD99" s="151"/>
      <c r="QCE99" s="151"/>
      <c r="QCF99" s="343"/>
      <c r="QCG99" s="343"/>
      <c r="QCH99" s="151"/>
      <c r="QCI99" s="151"/>
      <c r="QCJ99" s="151"/>
      <c r="QCK99" s="343"/>
      <c r="QCL99" s="343"/>
      <c r="QCM99" s="151"/>
      <c r="QCN99" s="151"/>
      <c r="QCO99" s="151"/>
      <c r="QCP99" s="343"/>
      <c r="QCQ99" s="343"/>
      <c r="QCR99" s="151"/>
      <c r="QCS99" s="151"/>
      <c r="QCT99" s="151"/>
      <c r="QCU99" s="343"/>
      <c r="QCV99" s="343"/>
      <c r="QCW99" s="151"/>
      <c r="QCX99" s="151"/>
      <c r="QCY99" s="151"/>
      <c r="QCZ99" s="343"/>
      <c r="QDA99" s="343"/>
      <c r="QDB99" s="151"/>
      <c r="QDC99" s="151"/>
      <c r="QDD99" s="151"/>
      <c r="QDE99" s="343"/>
      <c r="QDF99" s="343"/>
      <c r="QDG99" s="151"/>
      <c r="QDH99" s="151"/>
      <c r="QDI99" s="151"/>
      <c r="QDJ99" s="343"/>
      <c r="QDK99" s="343"/>
      <c r="QDL99" s="151"/>
      <c r="QDM99" s="151"/>
      <c r="QDN99" s="151"/>
      <c r="QDO99" s="343"/>
      <c r="QDP99" s="343"/>
      <c r="QDQ99" s="151"/>
      <c r="QDR99" s="151"/>
      <c r="QDS99" s="151"/>
      <c r="QDT99" s="343"/>
      <c r="QDU99" s="343"/>
      <c r="QDV99" s="151"/>
      <c r="QDW99" s="151"/>
      <c r="QDX99" s="151"/>
      <c r="QDY99" s="343"/>
      <c r="QDZ99" s="343"/>
      <c r="QEA99" s="151"/>
      <c r="QEB99" s="151"/>
      <c r="QEC99" s="151"/>
      <c r="QED99" s="343"/>
      <c r="QEE99" s="343"/>
      <c r="QEF99" s="151"/>
      <c r="QEG99" s="151"/>
      <c r="QEH99" s="151"/>
      <c r="QEI99" s="343"/>
      <c r="QEJ99" s="343"/>
      <c r="QEK99" s="151"/>
      <c r="QEL99" s="151"/>
      <c r="QEM99" s="151"/>
      <c r="QEN99" s="343"/>
      <c r="QEO99" s="343"/>
      <c r="QEP99" s="151"/>
      <c r="QEQ99" s="151"/>
      <c r="QER99" s="151"/>
      <c r="QES99" s="343"/>
      <c r="QET99" s="343"/>
      <c r="QEU99" s="151"/>
      <c r="QEV99" s="151"/>
      <c r="QEW99" s="151"/>
      <c r="QEX99" s="343"/>
      <c r="QEY99" s="343"/>
      <c r="QEZ99" s="151"/>
      <c r="QFA99" s="151"/>
      <c r="QFB99" s="151"/>
      <c r="QFC99" s="343"/>
      <c r="QFD99" s="343"/>
      <c r="QFE99" s="151"/>
      <c r="QFF99" s="151"/>
      <c r="QFG99" s="151"/>
      <c r="QFH99" s="343"/>
      <c r="QFI99" s="343"/>
      <c r="QFJ99" s="151"/>
      <c r="QFK99" s="151"/>
      <c r="QFL99" s="151"/>
      <c r="QFM99" s="343"/>
      <c r="QFN99" s="343"/>
      <c r="QFO99" s="151"/>
      <c r="QFP99" s="151"/>
      <c r="QFQ99" s="151"/>
      <c r="QFR99" s="343"/>
      <c r="QFS99" s="343"/>
      <c r="QFT99" s="151"/>
      <c r="QFU99" s="151"/>
      <c r="QFV99" s="151"/>
      <c r="QFW99" s="343"/>
      <c r="QFX99" s="343"/>
      <c r="QFY99" s="151"/>
      <c r="QFZ99" s="151"/>
      <c r="QGA99" s="151"/>
      <c r="QGB99" s="343"/>
      <c r="QGC99" s="343"/>
      <c r="QGD99" s="151"/>
      <c r="QGE99" s="151"/>
      <c r="QGF99" s="151"/>
      <c r="QGG99" s="343"/>
      <c r="QGH99" s="343"/>
      <c r="QGI99" s="151"/>
      <c r="QGJ99" s="151"/>
      <c r="QGK99" s="151"/>
      <c r="QGL99" s="343"/>
      <c r="QGM99" s="343"/>
      <c r="QGN99" s="151"/>
      <c r="QGO99" s="151"/>
      <c r="QGP99" s="151"/>
      <c r="QGQ99" s="343"/>
      <c r="QGR99" s="343"/>
      <c r="QGS99" s="151"/>
      <c r="QGT99" s="151"/>
      <c r="QGU99" s="151"/>
      <c r="QGV99" s="343"/>
      <c r="QGW99" s="343"/>
      <c r="QGX99" s="151"/>
      <c r="QGY99" s="151"/>
      <c r="QGZ99" s="151"/>
      <c r="QHA99" s="343"/>
      <c r="QHB99" s="343"/>
      <c r="QHC99" s="151"/>
      <c r="QHD99" s="151"/>
      <c r="QHE99" s="151"/>
      <c r="QHF99" s="343"/>
      <c r="QHG99" s="343"/>
      <c r="QHH99" s="151"/>
      <c r="QHI99" s="151"/>
      <c r="QHJ99" s="151"/>
      <c r="QHK99" s="343"/>
      <c r="QHL99" s="343"/>
      <c r="QHM99" s="151"/>
      <c r="QHN99" s="151"/>
      <c r="QHO99" s="151"/>
      <c r="QHP99" s="343"/>
      <c r="QHQ99" s="343"/>
      <c r="QHR99" s="151"/>
      <c r="QHS99" s="151"/>
      <c r="QHT99" s="151"/>
      <c r="QHU99" s="343"/>
      <c r="QHV99" s="343"/>
      <c r="QHW99" s="151"/>
      <c r="QHX99" s="151"/>
      <c r="QHY99" s="151"/>
      <c r="QHZ99" s="343"/>
      <c r="QIA99" s="343"/>
      <c r="QIB99" s="151"/>
      <c r="QIC99" s="151"/>
      <c r="QID99" s="151"/>
      <c r="QIE99" s="343"/>
      <c r="QIF99" s="343"/>
      <c r="QIG99" s="151"/>
      <c r="QIH99" s="151"/>
      <c r="QII99" s="151"/>
      <c r="QIJ99" s="343"/>
      <c r="QIK99" s="343"/>
      <c r="QIL99" s="151"/>
      <c r="QIM99" s="151"/>
      <c r="QIN99" s="151"/>
      <c r="QIO99" s="343"/>
      <c r="QIP99" s="343"/>
      <c r="QIQ99" s="151"/>
      <c r="QIR99" s="151"/>
      <c r="QIS99" s="151"/>
      <c r="QIT99" s="343"/>
      <c r="QIU99" s="343"/>
      <c r="QIV99" s="151"/>
      <c r="QIW99" s="151"/>
      <c r="QIX99" s="151"/>
      <c r="QIY99" s="343"/>
      <c r="QIZ99" s="343"/>
      <c r="QJA99" s="151"/>
      <c r="QJB99" s="151"/>
      <c r="QJC99" s="151"/>
      <c r="QJD99" s="343"/>
      <c r="QJE99" s="343"/>
      <c r="QJF99" s="151"/>
      <c r="QJG99" s="151"/>
      <c r="QJH99" s="151"/>
      <c r="QJI99" s="343"/>
      <c r="QJJ99" s="343"/>
      <c r="QJK99" s="151"/>
      <c r="QJL99" s="151"/>
      <c r="QJM99" s="151"/>
      <c r="QJN99" s="343"/>
      <c r="QJO99" s="343"/>
      <c r="QJP99" s="151"/>
      <c r="QJQ99" s="151"/>
      <c r="QJR99" s="151"/>
      <c r="QJS99" s="343"/>
      <c r="QJT99" s="343"/>
      <c r="QJU99" s="151"/>
      <c r="QJV99" s="151"/>
      <c r="QJW99" s="151"/>
      <c r="QJX99" s="343"/>
      <c r="QJY99" s="343"/>
      <c r="QJZ99" s="151"/>
      <c r="QKA99" s="151"/>
      <c r="QKB99" s="151"/>
      <c r="QKC99" s="343"/>
      <c r="QKD99" s="343"/>
      <c r="QKE99" s="151"/>
      <c r="QKF99" s="151"/>
      <c r="QKG99" s="151"/>
      <c r="QKH99" s="343"/>
      <c r="QKI99" s="343"/>
      <c r="QKJ99" s="151"/>
      <c r="QKK99" s="151"/>
      <c r="QKL99" s="151"/>
      <c r="QKM99" s="343"/>
      <c r="QKN99" s="343"/>
      <c r="QKO99" s="151"/>
      <c r="QKP99" s="151"/>
      <c r="QKQ99" s="151"/>
      <c r="QKR99" s="343"/>
      <c r="QKS99" s="343"/>
      <c r="QKT99" s="151"/>
      <c r="QKU99" s="151"/>
      <c r="QKV99" s="151"/>
      <c r="QKW99" s="343"/>
      <c r="QKX99" s="343"/>
      <c r="QKY99" s="151"/>
      <c r="QKZ99" s="151"/>
      <c r="QLA99" s="151"/>
      <c r="QLB99" s="343"/>
      <c r="QLC99" s="343"/>
      <c r="QLD99" s="151"/>
      <c r="QLE99" s="151"/>
      <c r="QLF99" s="151"/>
      <c r="QLG99" s="343"/>
      <c r="QLH99" s="343"/>
      <c r="QLI99" s="151"/>
      <c r="QLJ99" s="151"/>
      <c r="QLK99" s="151"/>
      <c r="QLL99" s="343"/>
      <c r="QLM99" s="343"/>
      <c r="QLN99" s="151"/>
      <c r="QLO99" s="151"/>
      <c r="QLP99" s="151"/>
      <c r="QLQ99" s="343"/>
      <c r="QLR99" s="343"/>
      <c r="QLS99" s="151"/>
      <c r="QLT99" s="151"/>
      <c r="QLU99" s="151"/>
      <c r="QLV99" s="343"/>
      <c r="QLW99" s="343"/>
      <c r="QLX99" s="151"/>
      <c r="QLY99" s="151"/>
      <c r="QLZ99" s="151"/>
      <c r="QMA99" s="343"/>
      <c r="QMB99" s="343"/>
      <c r="QMC99" s="151"/>
      <c r="QMD99" s="151"/>
      <c r="QME99" s="151"/>
      <c r="QMF99" s="343"/>
      <c r="QMG99" s="343"/>
      <c r="QMH99" s="151"/>
      <c r="QMI99" s="151"/>
      <c r="QMJ99" s="151"/>
      <c r="QMK99" s="343"/>
      <c r="QML99" s="343"/>
      <c r="QMM99" s="151"/>
      <c r="QMN99" s="151"/>
      <c r="QMO99" s="151"/>
      <c r="QMP99" s="343"/>
      <c r="QMQ99" s="343"/>
      <c r="QMR99" s="151"/>
      <c r="QMS99" s="151"/>
      <c r="QMT99" s="151"/>
      <c r="QMU99" s="343"/>
      <c r="QMV99" s="343"/>
      <c r="QMW99" s="151"/>
      <c r="QMX99" s="151"/>
      <c r="QMY99" s="151"/>
      <c r="QMZ99" s="343"/>
      <c r="QNA99" s="343"/>
      <c r="QNB99" s="151"/>
      <c r="QNC99" s="151"/>
      <c r="QND99" s="151"/>
      <c r="QNE99" s="343"/>
      <c r="QNF99" s="343"/>
      <c r="QNG99" s="151"/>
      <c r="QNH99" s="151"/>
      <c r="QNI99" s="151"/>
      <c r="QNJ99" s="343"/>
      <c r="QNK99" s="343"/>
      <c r="QNL99" s="151"/>
      <c r="QNM99" s="151"/>
      <c r="QNN99" s="151"/>
      <c r="QNO99" s="343"/>
      <c r="QNP99" s="343"/>
      <c r="QNQ99" s="151"/>
      <c r="QNR99" s="151"/>
      <c r="QNS99" s="151"/>
      <c r="QNT99" s="343"/>
      <c r="QNU99" s="343"/>
      <c r="QNV99" s="151"/>
      <c r="QNW99" s="151"/>
      <c r="QNX99" s="151"/>
      <c r="QNY99" s="343"/>
      <c r="QNZ99" s="343"/>
      <c r="QOA99" s="151"/>
      <c r="QOB99" s="151"/>
      <c r="QOC99" s="151"/>
      <c r="QOD99" s="343"/>
      <c r="QOE99" s="343"/>
      <c r="QOF99" s="151"/>
      <c r="QOG99" s="151"/>
      <c r="QOH99" s="151"/>
      <c r="QOI99" s="343"/>
      <c r="QOJ99" s="343"/>
      <c r="QOK99" s="151"/>
      <c r="QOL99" s="151"/>
      <c r="QOM99" s="151"/>
      <c r="QON99" s="343"/>
      <c r="QOO99" s="343"/>
      <c r="QOP99" s="151"/>
      <c r="QOQ99" s="151"/>
      <c r="QOR99" s="151"/>
      <c r="QOS99" s="343"/>
      <c r="QOT99" s="343"/>
      <c r="QOU99" s="151"/>
      <c r="QOV99" s="151"/>
      <c r="QOW99" s="151"/>
      <c r="QOX99" s="343"/>
      <c r="QOY99" s="343"/>
      <c r="QOZ99" s="151"/>
      <c r="QPA99" s="151"/>
      <c r="QPB99" s="151"/>
      <c r="QPC99" s="343"/>
      <c r="QPD99" s="343"/>
      <c r="QPE99" s="151"/>
      <c r="QPF99" s="151"/>
      <c r="QPG99" s="151"/>
      <c r="QPH99" s="343"/>
      <c r="QPI99" s="343"/>
      <c r="QPJ99" s="151"/>
      <c r="QPK99" s="151"/>
      <c r="QPL99" s="151"/>
      <c r="QPM99" s="343"/>
      <c r="QPN99" s="343"/>
      <c r="QPO99" s="151"/>
      <c r="QPP99" s="151"/>
      <c r="QPQ99" s="151"/>
      <c r="QPR99" s="343"/>
      <c r="QPS99" s="343"/>
      <c r="QPT99" s="151"/>
      <c r="QPU99" s="151"/>
      <c r="QPV99" s="151"/>
      <c r="QPW99" s="343"/>
      <c r="QPX99" s="343"/>
      <c r="QPY99" s="151"/>
      <c r="QPZ99" s="151"/>
      <c r="QQA99" s="151"/>
      <c r="QQB99" s="343"/>
      <c r="QQC99" s="343"/>
      <c r="QQD99" s="151"/>
      <c r="QQE99" s="151"/>
      <c r="QQF99" s="151"/>
      <c r="QQG99" s="343"/>
      <c r="QQH99" s="343"/>
      <c r="QQI99" s="151"/>
      <c r="QQJ99" s="151"/>
      <c r="QQK99" s="151"/>
      <c r="QQL99" s="343"/>
      <c r="QQM99" s="343"/>
      <c r="QQN99" s="151"/>
      <c r="QQO99" s="151"/>
      <c r="QQP99" s="151"/>
      <c r="QQQ99" s="343"/>
      <c r="QQR99" s="343"/>
      <c r="QQS99" s="151"/>
      <c r="QQT99" s="151"/>
      <c r="QQU99" s="151"/>
      <c r="QQV99" s="343"/>
      <c r="QQW99" s="343"/>
      <c r="QQX99" s="151"/>
      <c r="QQY99" s="151"/>
      <c r="QQZ99" s="151"/>
      <c r="QRA99" s="343"/>
      <c r="QRB99" s="343"/>
      <c r="QRC99" s="151"/>
      <c r="QRD99" s="151"/>
      <c r="QRE99" s="151"/>
      <c r="QRF99" s="343"/>
      <c r="QRG99" s="343"/>
      <c r="QRH99" s="151"/>
      <c r="QRI99" s="151"/>
      <c r="QRJ99" s="151"/>
      <c r="QRK99" s="343"/>
      <c r="QRL99" s="343"/>
      <c r="QRM99" s="151"/>
      <c r="QRN99" s="151"/>
      <c r="QRO99" s="151"/>
      <c r="QRP99" s="343"/>
      <c r="QRQ99" s="343"/>
      <c r="QRR99" s="151"/>
      <c r="QRS99" s="151"/>
      <c r="QRT99" s="151"/>
      <c r="QRU99" s="343"/>
      <c r="QRV99" s="343"/>
      <c r="QRW99" s="151"/>
      <c r="QRX99" s="151"/>
      <c r="QRY99" s="151"/>
      <c r="QRZ99" s="343"/>
      <c r="QSA99" s="343"/>
      <c r="QSB99" s="151"/>
      <c r="QSC99" s="151"/>
      <c r="QSD99" s="151"/>
      <c r="QSE99" s="343"/>
      <c r="QSF99" s="343"/>
      <c r="QSG99" s="151"/>
      <c r="QSH99" s="151"/>
      <c r="QSI99" s="151"/>
      <c r="QSJ99" s="343"/>
      <c r="QSK99" s="343"/>
      <c r="QSL99" s="151"/>
      <c r="QSM99" s="151"/>
      <c r="QSN99" s="151"/>
      <c r="QSO99" s="343"/>
      <c r="QSP99" s="343"/>
      <c r="QSQ99" s="151"/>
      <c r="QSR99" s="151"/>
      <c r="QSS99" s="151"/>
      <c r="QST99" s="343"/>
      <c r="QSU99" s="343"/>
      <c r="QSV99" s="151"/>
      <c r="QSW99" s="151"/>
      <c r="QSX99" s="151"/>
      <c r="QSY99" s="343"/>
      <c r="QSZ99" s="343"/>
      <c r="QTA99" s="151"/>
      <c r="QTB99" s="151"/>
      <c r="QTC99" s="151"/>
      <c r="QTD99" s="343"/>
      <c r="QTE99" s="343"/>
      <c r="QTF99" s="151"/>
      <c r="QTG99" s="151"/>
      <c r="QTH99" s="151"/>
      <c r="QTI99" s="343"/>
      <c r="QTJ99" s="343"/>
      <c r="QTK99" s="151"/>
      <c r="QTL99" s="151"/>
      <c r="QTM99" s="151"/>
      <c r="QTN99" s="343"/>
      <c r="QTO99" s="343"/>
      <c r="QTP99" s="151"/>
      <c r="QTQ99" s="151"/>
      <c r="QTR99" s="151"/>
      <c r="QTS99" s="343"/>
      <c r="QTT99" s="343"/>
      <c r="QTU99" s="151"/>
      <c r="QTV99" s="151"/>
      <c r="QTW99" s="151"/>
      <c r="QTX99" s="343"/>
      <c r="QTY99" s="343"/>
      <c r="QTZ99" s="151"/>
      <c r="QUA99" s="151"/>
      <c r="QUB99" s="151"/>
      <c r="QUC99" s="343"/>
      <c r="QUD99" s="343"/>
      <c r="QUE99" s="151"/>
      <c r="QUF99" s="151"/>
      <c r="QUG99" s="151"/>
      <c r="QUH99" s="343"/>
      <c r="QUI99" s="343"/>
      <c r="QUJ99" s="151"/>
      <c r="QUK99" s="151"/>
      <c r="QUL99" s="151"/>
      <c r="QUM99" s="343"/>
      <c r="QUN99" s="343"/>
      <c r="QUO99" s="151"/>
      <c r="QUP99" s="151"/>
      <c r="QUQ99" s="151"/>
      <c r="QUR99" s="343"/>
      <c r="QUS99" s="343"/>
      <c r="QUT99" s="151"/>
      <c r="QUU99" s="151"/>
      <c r="QUV99" s="151"/>
      <c r="QUW99" s="343"/>
      <c r="QUX99" s="343"/>
      <c r="QUY99" s="151"/>
      <c r="QUZ99" s="151"/>
      <c r="QVA99" s="151"/>
      <c r="QVB99" s="343"/>
      <c r="QVC99" s="343"/>
      <c r="QVD99" s="151"/>
      <c r="QVE99" s="151"/>
      <c r="QVF99" s="151"/>
      <c r="QVG99" s="343"/>
      <c r="QVH99" s="343"/>
      <c r="QVI99" s="151"/>
      <c r="QVJ99" s="151"/>
      <c r="QVK99" s="151"/>
      <c r="QVL99" s="343"/>
      <c r="QVM99" s="343"/>
      <c r="QVN99" s="151"/>
      <c r="QVO99" s="151"/>
      <c r="QVP99" s="151"/>
      <c r="QVQ99" s="343"/>
      <c r="QVR99" s="343"/>
      <c r="QVS99" s="151"/>
      <c r="QVT99" s="151"/>
      <c r="QVU99" s="151"/>
      <c r="QVV99" s="343"/>
      <c r="QVW99" s="343"/>
      <c r="QVX99" s="151"/>
      <c r="QVY99" s="151"/>
      <c r="QVZ99" s="151"/>
      <c r="QWA99" s="343"/>
      <c r="QWB99" s="343"/>
      <c r="QWC99" s="151"/>
      <c r="QWD99" s="151"/>
      <c r="QWE99" s="151"/>
      <c r="QWF99" s="343"/>
      <c r="QWG99" s="343"/>
      <c r="QWH99" s="151"/>
      <c r="QWI99" s="151"/>
      <c r="QWJ99" s="151"/>
      <c r="QWK99" s="343"/>
      <c r="QWL99" s="343"/>
      <c r="QWM99" s="151"/>
      <c r="QWN99" s="151"/>
      <c r="QWO99" s="151"/>
      <c r="QWP99" s="343"/>
      <c r="QWQ99" s="343"/>
      <c r="QWR99" s="151"/>
      <c r="QWS99" s="151"/>
      <c r="QWT99" s="151"/>
      <c r="QWU99" s="343"/>
      <c r="QWV99" s="343"/>
      <c r="QWW99" s="151"/>
      <c r="QWX99" s="151"/>
      <c r="QWY99" s="151"/>
      <c r="QWZ99" s="343"/>
      <c r="QXA99" s="343"/>
      <c r="QXB99" s="151"/>
      <c r="QXC99" s="151"/>
      <c r="QXD99" s="151"/>
      <c r="QXE99" s="343"/>
      <c r="QXF99" s="343"/>
      <c r="QXG99" s="151"/>
      <c r="QXH99" s="151"/>
      <c r="QXI99" s="151"/>
      <c r="QXJ99" s="343"/>
      <c r="QXK99" s="343"/>
      <c r="QXL99" s="151"/>
      <c r="QXM99" s="151"/>
      <c r="QXN99" s="151"/>
      <c r="QXO99" s="343"/>
      <c r="QXP99" s="343"/>
      <c r="QXQ99" s="151"/>
      <c r="QXR99" s="151"/>
      <c r="QXS99" s="151"/>
      <c r="QXT99" s="343"/>
      <c r="QXU99" s="343"/>
      <c r="QXV99" s="151"/>
      <c r="QXW99" s="151"/>
      <c r="QXX99" s="151"/>
      <c r="QXY99" s="343"/>
      <c r="QXZ99" s="343"/>
      <c r="QYA99" s="151"/>
      <c r="QYB99" s="151"/>
      <c r="QYC99" s="151"/>
      <c r="QYD99" s="343"/>
      <c r="QYE99" s="343"/>
      <c r="QYF99" s="151"/>
      <c r="QYG99" s="151"/>
      <c r="QYH99" s="151"/>
      <c r="QYI99" s="343"/>
      <c r="QYJ99" s="343"/>
      <c r="QYK99" s="151"/>
      <c r="QYL99" s="151"/>
      <c r="QYM99" s="151"/>
      <c r="QYN99" s="343"/>
      <c r="QYO99" s="343"/>
      <c r="QYP99" s="151"/>
      <c r="QYQ99" s="151"/>
      <c r="QYR99" s="151"/>
      <c r="QYS99" s="343"/>
      <c r="QYT99" s="343"/>
      <c r="QYU99" s="151"/>
      <c r="QYV99" s="151"/>
      <c r="QYW99" s="151"/>
      <c r="QYX99" s="343"/>
      <c r="QYY99" s="343"/>
      <c r="QYZ99" s="151"/>
      <c r="QZA99" s="151"/>
      <c r="QZB99" s="151"/>
      <c r="QZC99" s="343"/>
      <c r="QZD99" s="343"/>
      <c r="QZE99" s="151"/>
      <c r="QZF99" s="151"/>
      <c r="QZG99" s="151"/>
      <c r="QZH99" s="343"/>
      <c r="QZI99" s="343"/>
      <c r="QZJ99" s="151"/>
      <c r="QZK99" s="151"/>
      <c r="QZL99" s="151"/>
      <c r="QZM99" s="343"/>
      <c r="QZN99" s="343"/>
      <c r="QZO99" s="151"/>
      <c r="QZP99" s="151"/>
      <c r="QZQ99" s="151"/>
      <c r="QZR99" s="343"/>
      <c r="QZS99" s="343"/>
      <c r="QZT99" s="151"/>
      <c r="QZU99" s="151"/>
      <c r="QZV99" s="151"/>
      <c r="QZW99" s="343"/>
      <c r="QZX99" s="343"/>
      <c r="QZY99" s="151"/>
      <c r="QZZ99" s="151"/>
      <c r="RAA99" s="151"/>
      <c r="RAB99" s="343"/>
      <c r="RAC99" s="343"/>
      <c r="RAD99" s="151"/>
      <c r="RAE99" s="151"/>
      <c r="RAF99" s="151"/>
      <c r="RAG99" s="343"/>
      <c r="RAH99" s="343"/>
      <c r="RAI99" s="151"/>
      <c r="RAJ99" s="151"/>
      <c r="RAK99" s="151"/>
      <c r="RAL99" s="343"/>
      <c r="RAM99" s="343"/>
      <c r="RAN99" s="151"/>
      <c r="RAO99" s="151"/>
      <c r="RAP99" s="151"/>
      <c r="RAQ99" s="343"/>
      <c r="RAR99" s="343"/>
      <c r="RAS99" s="151"/>
      <c r="RAT99" s="151"/>
      <c r="RAU99" s="151"/>
      <c r="RAV99" s="343"/>
      <c r="RAW99" s="343"/>
      <c r="RAX99" s="151"/>
      <c r="RAY99" s="151"/>
      <c r="RAZ99" s="151"/>
      <c r="RBA99" s="343"/>
      <c r="RBB99" s="343"/>
      <c r="RBC99" s="151"/>
      <c r="RBD99" s="151"/>
      <c r="RBE99" s="151"/>
      <c r="RBF99" s="343"/>
      <c r="RBG99" s="343"/>
      <c r="RBH99" s="151"/>
      <c r="RBI99" s="151"/>
      <c r="RBJ99" s="151"/>
      <c r="RBK99" s="343"/>
      <c r="RBL99" s="343"/>
      <c r="RBM99" s="151"/>
      <c r="RBN99" s="151"/>
      <c r="RBO99" s="151"/>
      <c r="RBP99" s="343"/>
      <c r="RBQ99" s="343"/>
      <c r="RBR99" s="151"/>
      <c r="RBS99" s="151"/>
      <c r="RBT99" s="151"/>
      <c r="RBU99" s="343"/>
      <c r="RBV99" s="343"/>
      <c r="RBW99" s="151"/>
      <c r="RBX99" s="151"/>
      <c r="RBY99" s="151"/>
      <c r="RBZ99" s="343"/>
      <c r="RCA99" s="343"/>
      <c r="RCB99" s="151"/>
      <c r="RCC99" s="151"/>
      <c r="RCD99" s="151"/>
      <c r="RCE99" s="343"/>
      <c r="RCF99" s="343"/>
      <c r="RCG99" s="151"/>
      <c r="RCH99" s="151"/>
      <c r="RCI99" s="151"/>
      <c r="RCJ99" s="343"/>
      <c r="RCK99" s="343"/>
      <c r="RCL99" s="151"/>
      <c r="RCM99" s="151"/>
      <c r="RCN99" s="151"/>
      <c r="RCO99" s="343"/>
      <c r="RCP99" s="343"/>
      <c r="RCQ99" s="151"/>
      <c r="RCR99" s="151"/>
      <c r="RCS99" s="151"/>
      <c r="RCT99" s="343"/>
      <c r="RCU99" s="343"/>
      <c r="RCV99" s="151"/>
      <c r="RCW99" s="151"/>
      <c r="RCX99" s="151"/>
      <c r="RCY99" s="343"/>
      <c r="RCZ99" s="343"/>
      <c r="RDA99" s="151"/>
      <c r="RDB99" s="151"/>
      <c r="RDC99" s="151"/>
      <c r="RDD99" s="343"/>
      <c r="RDE99" s="343"/>
      <c r="RDF99" s="151"/>
      <c r="RDG99" s="151"/>
      <c r="RDH99" s="151"/>
      <c r="RDI99" s="343"/>
      <c r="RDJ99" s="343"/>
      <c r="RDK99" s="151"/>
      <c r="RDL99" s="151"/>
      <c r="RDM99" s="151"/>
      <c r="RDN99" s="343"/>
      <c r="RDO99" s="343"/>
      <c r="RDP99" s="151"/>
      <c r="RDQ99" s="151"/>
      <c r="RDR99" s="151"/>
      <c r="RDS99" s="343"/>
      <c r="RDT99" s="343"/>
      <c r="RDU99" s="151"/>
      <c r="RDV99" s="151"/>
      <c r="RDW99" s="151"/>
      <c r="RDX99" s="343"/>
      <c r="RDY99" s="343"/>
      <c r="RDZ99" s="151"/>
      <c r="REA99" s="151"/>
      <c r="REB99" s="151"/>
      <c r="REC99" s="343"/>
      <c r="RED99" s="343"/>
      <c r="REE99" s="151"/>
      <c r="REF99" s="151"/>
      <c r="REG99" s="151"/>
      <c r="REH99" s="343"/>
      <c r="REI99" s="343"/>
      <c r="REJ99" s="151"/>
      <c r="REK99" s="151"/>
      <c r="REL99" s="151"/>
      <c r="REM99" s="343"/>
      <c r="REN99" s="343"/>
      <c r="REO99" s="151"/>
      <c r="REP99" s="151"/>
      <c r="REQ99" s="151"/>
      <c r="RER99" s="343"/>
      <c r="RES99" s="343"/>
      <c r="RET99" s="151"/>
      <c r="REU99" s="151"/>
      <c r="REV99" s="151"/>
      <c r="REW99" s="343"/>
      <c r="REX99" s="343"/>
      <c r="REY99" s="151"/>
      <c r="REZ99" s="151"/>
      <c r="RFA99" s="151"/>
      <c r="RFB99" s="343"/>
      <c r="RFC99" s="343"/>
      <c r="RFD99" s="151"/>
      <c r="RFE99" s="151"/>
      <c r="RFF99" s="151"/>
      <c r="RFG99" s="343"/>
      <c r="RFH99" s="343"/>
      <c r="RFI99" s="151"/>
      <c r="RFJ99" s="151"/>
      <c r="RFK99" s="151"/>
      <c r="RFL99" s="343"/>
      <c r="RFM99" s="343"/>
      <c r="RFN99" s="151"/>
      <c r="RFO99" s="151"/>
      <c r="RFP99" s="151"/>
      <c r="RFQ99" s="343"/>
      <c r="RFR99" s="343"/>
      <c r="RFS99" s="151"/>
      <c r="RFT99" s="151"/>
      <c r="RFU99" s="151"/>
      <c r="RFV99" s="343"/>
      <c r="RFW99" s="343"/>
      <c r="RFX99" s="151"/>
      <c r="RFY99" s="151"/>
      <c r="RFZ99" s="151"/>
      <c r="RGA99" s="343"/>
      <c r="RGB99" s="343"/>
      <c r="RGC99" s="151"/>
      <c r="RGD99" s="151"/>
      <c r="RGE99" s="151"/>
      <c r="RGF99" s="343"/>
      <c r="RGG99" s="343"/>
      <c r="RGH99" s="151"/>
      <c r="RGI99" s="151"/>
      <c r="RGJ99" s="151"/>
      <c r="RGK99" s="343"/>
      <c r="RGL99" s="343"/>
      <c r="RGM99" s="151"/>
      <c r="RGN99" s="151"/>
      <c r="RGO99" s="151"/>
      <c r="RGP99" s="343"/>
      <c r="RGQ99" s="343"/>
      <c r="RGR99" s="151"/>
      <c r="RGS99" s="151"/>
      <c r="RGT99" s="151"/>
      <c r="RGU99" s="343"/>
      <c r="RGV99" s="343"/>
      <c r="RGW99" s="151"/>
      <c r="RGX99" s="151"/>
      <c r="RGY99" s="151"/>
      <c r="RGZ99" s="343"/>
      <c r="RHA99" s="343"/>
      <c r="RHB99" s="151"/>
      <c r="RHC99" s="151"/>
      <c r="RHD99" s="151"/>
      <c r="RHE99" s="343"/>
      <c r="RHF99" s="343"/>
      <c r="RHG99" s="151"/>
      <c r="RHH99" s="151"/>
      <c r="RHI99" s="151"/>
      <c r="RHJ99" s="343"/>
      <c r="RHK99" s="343"/>
      <c r="RHL99" s="151"/>
      <c r="RHM99" s="151"/>
      <c r="RHN99" s="151"/>
      <c r="RHO99" s="343"/>
      <c r="RHP99" s="343"/>
      <c r="RHQ99" s="151"/>
      <c r="RHR99" s="151"/>
      <c r="RHS99" s="151"/>
      <c r="RHT99" s="343"/>
      <c r="RHU99" s="343"/>
      <c r="RHV99" s="151"/>
      <c r="RHW99" s="151"/>
      <c r="RHX99" s="151"/>
      <c r="RHY99" s="343"/>
      <c r="RHZ99" s="343"/>
      <c r="RIA99" s="151"/>
      <c r="RIB99" s="151"/>
      <c r="RIC99" s="151"/>
      <c r="RID99" s="343"/>
      <c r="RIE99" s="343"/>
      <c r="RIF99" s="151"/>
      <c r="RIG99" s="151"/>
      <c r="RIH99" s="151"/>
      <c r="RII99" s="343"/>
      <c r="RIJ99" s="343"/>
      <c r="RIK99" s="151"/>
      <c r="RIL99" s="151"/>
      <c r="RIM99" s="151"/>
      <c r="RIN99" s="343"/>
      <c r="RIO99" s="343"/>
      <c r="RIP99" s="151"/>
      <c r="RIQ99" s="151"/>
      <c r="RIR99" s="151"/>
      <c r="RIS99" s="343"/>
      <c r="RIT99" s="343"/>
      <c r="RIU99" s="151"/>
      <c r="RIV99" s="151"/>
      <c r="RIW99" s="151"/>
      <c r="RIX99" s="343"/>
      <c r="RIY99" s="343"/>
      <c r="RIZ99" s="151"/>
      <c r="RJA99" s="151"/>
      <c r="RJB99" s="151"/>
      <c r="RJC99" s="343"/>
      <c r="RJD99" s="343"/>
      <c r="RJE99" s="151"/>
      <c r="RJF99" s="151"/>
      <c r="RJG99" s="151"/>
      <c r="RJH99" s="343"/>
      <c r="RJI99" s="343"/>
      <c r="RJJ99" s="151"/>
      <c r="RJK99" s="151"/>
      <c r="RJL99" s="151"/>
      <c r="RJM99" s="343"/>
      <c r="RJN99" s="343"/>
      <c r="RJO99" s="151"/>
      <c r="RJP99" s="151"/>
      <c r="RJQ99" s="151"/>
      <c r="RJR99" s="343"/>
      <c r="RJS99" s="343"/>
      <c r="RJT99" s="151"/>
      <c r="RJU99" s="151"/>
      <c r="RJV99" s="151"/>
      <c r="RJW99" s="343"/>
      <c r="RJX99" s="343"/>
      <c r="RJY99" s="151"/>
      <c r="RJZ99" s="151"/>
      <c r="RKA99" s="151"/>
      <c r="RKB99" s="343"/>
      <c r="RKC99" s="343"/>
      <c r="RKD99" s="151"/>
      <c r="RKE99" s="151"/>
      <c r="RKF99" s="151"/>
      <c r="RKG99" s="343"/>
      <c r="RKH99" s="343"/>
      <c r="RKI99" s="151"/>
      <c r="RKJ99" s="151"/>
      <c r="RKK99" s="151"/>
      <c r="RKL99" s="343"/>
      <c r="RKM99" s="343"/>
      <c r="RKN99" s="151"/>
      <c r="RKO99" s="151"/>
      <c r="RKP99" s="151"/>
      <c r="RKQ99" s="343"/>
      <c r="RKR99" s="343"/>
      <c r="RKS99" s="151"/>
      <c r="RKT99" s="151"/>
      <c r="RKU99" s="151"/>
      <c r="RKV99" s="343"/>
      <c r="RKW99" s="343"/>
      <c r="RKX99" s="151"/>
      <c r="RKY99" s="151"/>
      <c r="RKZ99" s="151"/>
      <c r="RLA99" s="343"/>
      <c r="RLB99" s="343"/>
      <c r="RLC99" s="151"/>
      <c r="RLD99" s="151"/>
      <c r="RLE99" s="151"/>
      <c r="RLF99" s="343"/>
      <c r="RLG99" s="343"/>
      <c r="RLH99" s="151"/>
      <c r="RLI99" s="151"/>
      <c r="RLJ99" s="151"/>
      <c r="RLK99" s="343"/>
      <c r="RLL99" s="343"/>
      <c r="RLM99" s="151"/>
      <c r="RLN99" s="151"/>
      <c r="RLO99" s="151"/>
      <c r="RLP99" s="343"/>
      <c r="RLQ99" s="343"/>
      <c r="RLR99" s="151"/>
      <c r="RLS99" s="151"/>
      <c r="RLT99" s="151"/>
      <c r="RLU99" s="343"/>
      <c r="RLV99" s="343"/>
      <c r="RLW99" s="151"/>
      <c r="RLX99" s="151"/>
      <c r="RLY99" s="151"/>
      <c r="RLZ99" s="343"/>
      <c r="RMA99" s="343"/>
      <c r="RMB99" s="151"/>
      <c r="RMC99" s="151"/>
      <c r="RMD99" s="151"/>
      <c r="RME99" s="343"/>
      <c r="RMF99" s="343"/>
      <c r="RMG99" s="151"/>
      <c r="RMH99" s="151"/>
      <c r="RMI99" s="151"/>
      <c r="RMJ99" s="343"/>
      <c r="RMK99" s="343"/>
      <c r="RML99" s="151"/>
      <c r="RMM99" s="151"/>
      <c r="RMN99" s="151"/>
      <c r="RMO99" s="343"/>
      <c r="RMP99" s="343"/>
      <c r="RMQ99" s="151"/>
      <c r="RMR99" s="151"/>
      <c r="RMS99" s="151"/>
      <c r="RMT99" s="343"/>
      <c r="RMU99" s="343"/>
      <c r="RMV99" s="151"/>
      <c r="RMW99" s="151"/>
      <c r="RMX99" s="151"/>
      <c r="RMY99" s="343"/>
      <c r="RMZ99" s="343"/>
      <c r="RNA99" s="151"/>
      <c r="RNB99" s="151"/>
      <c r="RNC99" s="151"/>
      <c r="RND99" s="343"/>
      <c r="RNE99" s="343"/>
      <c r="RNF99" s="151"/>
      <c r="RNG99" s="151"/>
      <c r="RNH99" s="151"/>
      <c r="RNI99" s="343"/>
      <c r="RNJ99" s="343"/>
      <c r="RNK99" s="151"/>
      <c r="RNL99" s="151"/>
      <c r="RNM99" s="151"/>
      <c r="RNN99" s="343"/>
      <c r="RNO99" s="343"/>
      <c r="RNP99" s="151"/>
      <c r="RNQ99" s="151"/>
      <c r="RNR99" s="151"/>
      <c r="RNS99" s="343"/>
      <c r="RNT99" s="343"/>
      <c r="RNU99" s="151"/>
      <c r="RNV99" s="151"/>
      <c r="RNW99" s="151"/>
      <c r="RNX99" s="343"/>
      <c r="RNY99" s="343"/>
      <c r="RNZ99" s="151"/>
      <c r="ROA99" s="151"/>
      <c r="ROB99" s="151"/>
      <c r="ROC99" s="343"/>
      <c r="ROD99" s="343"/>
      <c r="ROE99" s="151"/>
      <c r="ROF99" s="151"/>
      <c r="ROG99" s="151"/>
      <c r="ROH99" s="343"/>
      <c r="ROI99" s="343"/>
      <c r="ROJ99" s="151"/>
      <c r="ROK99" s="151"/>
      <c r="ROL99" s="151"/>
      <c r="ROM99" s="343"/>
      <c r="RON99" s="343"/>
      <c r="ROO99" s="151"/>
      <c r="ROP99" s="151"/>
      <c r="ROQ99" s="151"/>
      <c r="ROR99" s="343"/>
      <c r="ROS99" s="343"/>
      <c r="ROT99" s="151"/>
      <c r="ROU99" s="151"/>
      <c r="ROV99" s="151"/>
      <c r="ROW99" s="343"/>
      <c r="ROX99" s="343"/>
      <c r="ROY99" s="151"/>
      <c r="ROZ99" s="151"/>
      <c r="RPA99" s="151"/>
      <c r="RPB99" s="343"/>
      <c r="RPC99" s="343"/>
      <c r="RPD99" s="151"/>
      <c r="RPE99" s="151"/>
      <c r="RPF99" s="151"/>
      <c r="RPG99" s="343"/>
      <c r="RPH99" s="343"/>
      <c r="RPI99" s="151"/>
      <c r="RPJ99" s="151"/>
      <c r="RPK99" s="151"/>
      <c r="RPL99" s="343"/>
      <c r="RPM99" s="343"/>
      <c r="RPN99" s="151"/>
      <c r="RPO99" s="151"/>
      <c r="RPP99" s="151"/>
      <c r="RPQ99" s="343"/>
      <c r="RPR99" s="343"/>
      <c r="RPS99" s="151"/>
      <c r="RPT99" s="151"/>
      <c r="RPU99" s="151"/>
      <c r="RPV99" s="343"/>
      <c r="RPW99" s="343"/>
      <c r="RPX99" s="151"/>
      <c r="RPY99" s="151"/>
      <c r="RPZ99" s="151"/>
      <c r="RQA99" s="343"/>
      <c r="RQB99" s="343"/>
      <c r="RQC99" s="151"/>
      <c r="RQD99" s="151"/>
      <c r="RQE99" s="151"/>
      <c r="RQF99" s="343"/>
      <c r="RQG99" s="343"/>
      <c r="RQH99" s="151"/>
      <c r="RQI99" s="151"/>
      <c r="RQJ99" s="151"/>
      <c r="RQK99" s="343"/>
      <c r="RQL99" s="343"/>
      <c r="RQM99" s="151"/>
      <c r="RQN99" s="151"/>
      <c r="RQO99" s="151"/>
      <c r="RQP99" s="343"/>
      <c r="RQQ99" s="343"/>
      <c r="RQR99" s="151"/>
      <c r="RQS99" s="151"/>
      <c r="RQT99" s="151"/>
      <c r="RQU99" s="343"/>
      <c r="RQV99" s="343"/>
      <c r="RQW99" s="151"/>
      <c r="RQX99" s="151"/>
      <c r="RQY99" s="151"/>
      <c r="RQZ99" s="343"/>
      <c r="RRA99" s="343"/>
      <c r="RRB99" s="151"/>
      <c r="RRC99" s="151"/>
      <c r="RRD99" s="151"/>
      <c r="RRE99" s="343"/>
      <c r="RRF99" s="343"/>
      <c r="RRG99" s="151"/>
      <c r="RRH99" s="151"/>
      <c r="RRI99" s="151"/>
      <c r="RRJ99" s="343"/>
      <c r="RRK99" s="343"/>
      <c r="RRL99" s="151"/>
      <c r="RRM99" s="151"/>
      <c r="RRN99" s="151"/>
      <c r="RRO99" s="343"/>
      <c r="RRP99" s="343"/>
      <c r="RRQ99" s="151"/>
      <c r="RRR99" s="151"/>
      <c r="RRS99" s="151"/>
      <c r="RRT99" s="343"/>
      <c r="RRU99" s="343"/>
      <c r="RRV99" s="151"/>
      <c r="RRW99" s="151"/>
      <c r="RRX99" s="151"/>
      <c r="RRY99" s="343"/>
      <c r="RRZ99" s="343"/>
      <c r="RSA99" s="151"/>
      <c r="RSB99" s="151"/>
      <c r="RSC99" s="151"/>
      <c r="RSD99" s="343"/>
      <c r="RSE99" s="343"/>
      <c r="RSF99" s="151"/>
      <c r="RSG99" s="151"/>
      <c r="RSH99" s="151"/>
      <c r="RSI99" s="343"/>
      <c r="RSJ99" s="343"/>
      <c r="RSK99" s="151"/>
      <c r="RSL99" s="151"/>
      <c r="RSM99" s="151"/>
      <c r="RSN99" s="343"/>
      <c r="RSO99" s="343"/>
      <c r="RSP99" s="151"/>
      <c r="RSQ99" s="151"/>
      <c r="RSR99" s="151"/>
      <c r="RSS99" s="343"/>
      <c r="RST99" s="343"/>
      <c r="RSU99" s="151"/>
      <c r="RSV99" s="151"/>
      <c r="RSW99" s="151"/>
      <c r="RSX99" s="343"/>
      <c r="RSY99" s="343"/>
      <c r="RSZ99" s="151"/>
      <c r="RTA99" s="151"/>
      <c r="RTB99" s="151"/>
      <c r="RTC99" s="343"/>
      <c r="RTD99" s="343"/>
      <c r="RTE99" s="151"/>
      <c r="RTF99" s="151"/>
      <c r="RTG99" s="151"/>
      <c r="RTH99" s="343"/>
      <c r="RTI99" s="343"/>
      <c r="RTJ99" s="151"/>
      <c r="RTK99" s="151"/>
      <c r="RTL99" s="151"/>
      <c r="RTM99" s="343"/>
      <c r="RTN99" s="343"/>
      <c r="RTO99" s="151"/>
      <c r="RTP99" s="151"/>
      <c r="RTQ99" s="151"/>
      <c r="RTR99" s="343"/>
      <c r="RTS99" s="343"/>
      <c r="RTT99" s="151"/>
      <c r="RTU99" s="151"/>
      <c r="RTV99" s="151"/>
      <c r="RTW99" s="343"/>
      <c r="RTX99" s="343"/>
      <c r="RTY99" s="151"/>
      <c r="RTZ99" s="151"/>
      <c r="RUA99" s="151"/>
      <c r="RUB99" s="343"/>
      <c r="RUC99" s="343"/>
      <c r="RUD99" s="151"/>
      <c r="RUE99" s="151"/>
      <c r="RUF99" s="151"/>
      <c r="RUG99" s="343"/>
      <c r="RUH99" s="343"/>
      <c r="RUI99" s="151"/>
      <c r="RUJ99" s="151"/>
      <c r="RUK99" s="151"/>
      <c r="RUL99" s="343"/>
      <c r="RUM99" s="343"/>
      <c r="RUN99" s="151"/>
      <c r="RUO99" s="151"/>
      <c r="RUP99" s="151"/>
      <c r="RUQ99" s="343"/>
      <c r="RUR99" s="343"/>
      <c r="RUS99" s="151"/>
      <c r="RUT99" s="151"/>
      <c r="RUU99" s="151"/>
      <c r="RUV99" s="343"/>
      <c r="RUW99" s="343"/>
      <c r="RUX99" s="151"/>
      <c r="RUY99" s="151"/>
      <c r="RUZ99" s="151"/>
      <c r="RVA99" s="343"/>
      <c r="RVB99" s="343"/>
      <c r="RVC99" s="151"/>
      <c r="RVD99" s="151"/>
      <c r="RVE99" s="151"/>
      <c r="RVF99" s="343"/>
      <c r="RVG99" s="343"/>
      <c r="RVH99" s="151"/>
      <c r="RVI99" s="151"/>
      <c r="RVJ99" s="151"/>
      <c r="RVK99" s="343"/>
      <c r="RVL99" s="343"/>
      <c r="RVM99" s="151"/>
      <c r="RVN99" s="151"/>
      <c r="RVO99" s="151"/>
      <c r="RVP99" s="343"/>
      <c r="RVQ99" s="343"/>
      <c r="RVR99" s="151"/>
      <c r="RVS99" s="151"/>
      <c r="RVT99" s="151"/>
      <c r="RVU99" s="343"/>
      <c r="RVV99" s="343"/>
      <c r="RVW99" s="151"/>
      <c r="RVX99" s="151"/>
      <c r="RVY99" s="151"/>
      <c r="RVZ99" s="343"/>
      <c r="RWA99" s="343"/>
      <c r="RWB99" s="151"/>
      <c r="RWC99" s="151"/>
      <c r="RWD99" s="151"/>
      <c r="RWE99" s="343"/>
      <c r="RWF99" s="343"/>
      <c r="RWG99" s="151"/>
      <c r="RWH99" s="151"/>
      <c r="RWI99" s="151"/>
      <c r="RWJ99" s="343"/>
      <c r="RWK99" s="343"/>
      <c r="RWL99" s="151"/>
      <c r="RWM99" s="151"/>
      <c r="RWN99" s="151"/>
      <c r="RWO99" s="343"/>
      <c r="RWP99" s="343"/>
      <c r="RWQ99" s="151"/>
      <c r="RWR99" s="151"/>
      <c r="RWS99" s="151"/>
      <c r="RWT99" s="343"/>
      <c r="RWU99" s="343"/>
      <c r="RWV99" s="151"/>
      <c r="RWW99" s="151"/>
      <c r="RWX99" s="151"/>
      <c r="RWY99" s="343"/>
      <c r="RWZ99" s="343"/>
      <c r="RXA99" s="151"/>
      <c r="RXB99" s="151"/>
      <c r="RXC99" s="151"/>
      <c r="RXD99" s="343"/>
      <c r="RXE99" s="343"/>
      <c r="RXF99" s="151"/>
      <c r="RXG99" s="151"/>
      <c r="RXH99" s="151"/>
      <c r="RXI99" s="343"/>
      <c r="RXJ99" s="343"/>
      <c r="RXK99" s="151"/>
      <c r="RXL99" s="151"/>
      <c r="RXM99" s="151"/>
      <c r="RXN99" s="343"/>
      <c r="RXO99" s="343"/>
      <c r="RXP99" s="151"/>
      <c r="RXQ99" s="151"/>
      <c r="RXR99" s="151"/>
      <c r="RXS99" s="343"/>
      <c r="RXT99" s="343"/>
      <c r="RXU99" s="151"/>
      <c r="RXV99" s="151"/>
      <c r="RXW99" s="151"/>
      <c r="RXX99" s="343"/>
      <c r="RXY99" s="343"/>
      <c r="RXZ99" s="151"/>
      <c r="RYA99" s="151"/>
      <c r="RYB99" s="151"/>
      <c r="RYC99" s="343"/>
      <c r="RYD99" s="343"/>
      <c r="RYE99" s="151"/>
      <c r="RYF99" s="151"/>
      <c r="RYG99" s="151"/>
      <c r="RYH99" s="343"/>
      <c r="RYI99" s="343"/>
      <c r="RYJ99" s="151"/>
      <c r="RYK99" s="151"/>
      <c r="RYL99" s="151"/>
      <c r="RYM99" s="343"/>
      <c r="RYN99" s="343"/>
      <c r="RYO99" s="151"/>
      <c r="RYP99" s="151"/>
      <c r="RYQ99" s="151"/>
      <c r="RYR99" s="343"/>
      <c r="RYS99" s="343"/>
      <c r="RYT99" s="151"/>
      <c r="RYU99" s="151"/>
      <c r="RYV99" s="151"/>
      <c r="RYW99" s="343"/>
      <c r="RYX99" s="343"/>
      <c r="RYY99" s="151"/>
      <c r="RYZ99" s="151"/>
      <c r="RZA99" s="151"/>
      <c r="RZB99" s="343"/>
      <c r="RZC99" s="343"/>
      <c r="RZD99" s="151"/>
      <c r="RZE99" s="151"/>
      <c r="RZF99" s="151"/>
      <c r="RZG99" s="343"/>
      <c r="RZH99" s="343"/>
      <c r="RZI99" s="151"/>
      <c r="RZJ99" s="151"/>
      <c r="RZK99" s="151"/>
      <c r="RZL99" s="343"/>
      <c r="RZM99" s="343"/>
      <c r="RZN99" s="151"/>
      <c r="RZO99" s="151"/>
      <c r="RZP99" s="151"/>
      <c r="RZQ99" s="343"/>
      <c r="RZR99" s="343"/>
      <c r="RZS99" s="151"/>
      <c r="RZT99" s="151"/>
      <c r="RZU99" s="151"/>
      <c r="RZV99" s="343"/>
      <c r="RZW99" s="343"/>
      <c r="RZX99" s="151"/>
      <c r="RZY99" s="151"/>
      <c r="RZZ99" s="151"/>
      <c r="SAA99" s="343"/>
      <c r="SAB99" s="343"/>
      <c r="SAC99" s="151"/>
      <c r="SAD99" s="151"/>
      <c r="SAE99" s="151"/>
      <c r="SAF99" s="343"/>
      <c r="SAG99" s="343"/>
      <c r="SAH99" s="151"/>
      <c r="SAI99" s="151"/>
      <c r="SAJ99" s="151"/>
      <c r="SAK99" s="343"/>
      <c r="SAL99" s="343"/>
      <c r="SAM99" s="151"/>
      <c r="SAN99" s="151"/>
      <c r="SAO99" s="151"/>
      <c r="SAP99" s="343"/>
      <c r="SAQ99" s="343"/>
      <c r="SAR99" s="151"/>
      <c r="SAS99" s="151"/>
      <c r="SAT99" s="151"/>
      <c r="SAU99" s="343"/>
      <c r="SAV99" s="343"/>
      <c r="SAW99" s="151"/>
      <c r="SAX99" s="151"/>
      <c r="SAY99" s="151"/>
      <c r="SAZ99" s="343"/>
      <c r="SBA99" s="343"/>
      <c r="SBB99" s="151"/>
      <c r="SBC99" s="151"/>
      <c r="SBD99" s="151"/>
      <c r="SBE99" s="343"/>
      <c r="SBF99" s="343"/>
      <c r="SBG99" s="151"/>
      <c r="SBH99" s="151"/>
      <c r="SBI99" s="151"/>
      <c r="SBJ99" s="343"/>
      <c r="SBK99" s="343"/>
      <c r="SBL99" s="151"/>
      <c r="SBM99" s="151"/>
      <c r="SBN99" s="151"/>
      <c r="SBO99" s="343"/>
      <c r="SBP99" s="343"/>
      <c r="SBQ99" s="151"/>
      <c r="SBR99" s="151"/>
      <c r="SBS99" s="151"/>
      <c r="SBT99" s="343"/>
      <c r="SBU99" s="343"/>
      <c r="SBV99" s="151"/>
      <c r="SBW99" s="151"/>
      <c r="SBX99" s="151"/>
      <c r="SBY99" s="343"/>
      <c r="SBZ99" s="343"/>
      <c r="SCA99" s="151"/>
      <c r="SCB99" s="151"/>
      <c r="SCC99" s="151"/>
      <c r="SCD99" s="343"/>
      <c r="SCE99" s="343"/>
      <c r="SCF99" s="151"/>
      <c r="SCG99" s="151"/>
      <c r="SCH99" s="151"/>
      <c r="SCI99" s="343"/>
      <c r="SCJ99" s="343"/>
      <c r="SCK99" s="151"/>
      <c r="SCL99" s="151"/>
      <c r="SCM99" s="151"/>
      <c r="SCN99" s="343"/>
      <c r="SCO99" s="343"/>
      <c r="SCP99" s="151"/>
      <c r="SCQ99" s="151"/>
      <c r="SCR99" s="151"/>
      <c r="SCS99" s="343"/>
      <c r="SCT99" s="343"/>
      <c r="SCU99" s="151"/>
      <c r="SCV99" s="151"/>
      <c r="SCW99" s="151"/>
      <c r="SCX99" s="343"/>
      <c r="SCY99" s="343"/>
      <c r="SCZ99" s="151"/>
      <c r="SDA99" s="151"/>
      <c r="SDB99" s="151"/>
      <c r="SDC99" s="343"/>
      <c r="SDD99" s="343"/>
      <c r="SDE99" s="151"/>
      <c r="SDF99" s="151"/>
      <c r="SDG99" s="151"/>
      <c r="SDH99" s="343"/>
      <c r="SDI99" s="343"/>
      <c r="SDJ99" s="151"/>
      <c r="SDK99" s="151"/>
      <c r="SDL99" s="151"/>
      <c r="SDM99" s="343"/>
      <c r="SDN99" s="343"/>
      <c r="SDO99" s="151"/>
      <c r="SDP99" s="151"/>
      <c r="SDQ99" s="151"/>
      <c r="SDR99" s="343"/>
      <c r="SDS99" s="343"/>
      <c r="SDT99" s="151"/>
      <c r="SDU99" s="151"/>
      <c r="SDV99" s="151"/>
      <c r="SDW99" s="343"/>
      <c r="SDX99" s="343"/>
      <c r="SDY99" s="151"/>
      <c r="SDZ99" s="151"/>
      <c r="SEA99" s="151"/>
      <c r="SEB99" s="343"/>
      <c r="SEC99" s="343"/>
      <c r="SED99" s="151"/>
      <c r="SEE99" s="151"/>
      <c r="SEF99" s="151"/>
      <c r="SEG99" s="343"/>
      <c r="SEH99" s="343"/>
      <c r="SEI99" s="151"/>
      <c r="SEJ99" s="151"/>
      <c r="SEK99" s="151"/>
      <c r="SEL99" s="343"/>
      <c r="SEM99" s="343"/>
      <c r="SEN99" s="151"/>
      <c r="SEO99" s="151"/>
      <c r="SEP99" s="151"/>
      <c r="SEQ99" s="343"/>
      <c r="SER99" s="343"/>
      <c r="SES99" s="151"/>
      <c r="SET99" s="151"/>
      <c r="SEU99" s="151"/>
      <c r="SEV99" s="343"/>
      <c r="SEW99" s="343"/>
      <c r="SEX99" s="151"/>
      <c r="SEY99" s="151"/>
      <c r="SEZ99" s="151"/>
      <c r="SFA99" s="343"/>
      <c r="SFB99" s="343"/>
      <c r="SFC99" s="151"/>
      <c r="SFD99" s="151"/>
      <c r="SFE99" s="151"/>
      <c r="SFF99" s="343"/>
      <c r="SFG99" s="343"/>
      <c r="SFH99" s="151"/>
      <c r="SFI99" s="151"/>
      <c r="SFJ99" s="151"/>
      <c r="SFK99" s="343"/>
      <c r="SFL99" s="343"/>
      <c r="SFM99" s="151"/>
      <c r="SFN99" s="151"/>
      <c r="SFO99" s="151"/>
      <c r="SFP99" s="343"/>
      <c r="SFQ99" s="343"/>
      <c r="SFR99" s="151"/>
      <c r="SFS99" s="151"/>
      <c r="SFT99" s="151"/>
      <c r="SFU99" s="343"/>
      <c r="SFV99" s="343"/>
      <c r="SFW99" s="151"/>
      <c r="SFX99" s="151"/>
      <c r="SFY99" s="151"/>
      <c r="SFZ99" s="343"/>
      <c r="SGA99" s="343"/>
      <c r="SGB99" s="151"/>
      <c r="SGC99" s="151"/>
      <c r="SGD99" s="151"/>
      <c r="SGE99" s="343"/>
      <c r="SGF99" s="343"/>
      <c r="SGG99" s="151"/>
      <c r="SGH99" s="151"/>
      <c r="SGI99" s="151"/>
      <c r="SGJ99" s="343"/>
      <c r="SGK99" s="343"/>
      <c r="SGL99" s="151"/>
      <c r="SGM99" s="151"/>
      <c r="SGN99" s="151"/>
      <c r="SGO99" s="343"/>
      <c r="SGP99" s="343"/>
      <c r="SGQ99" s="151"/>
      <c r="SGR99" s="151"/>
      <c r="SGS99" s="151"/>
      <c r="SGT99" s="343"/>
      <c r="SGU99" s="343"/>
      <c r="SGV99" s="151"/>
      <c r="SGW99" s="151"/>
      <c r="SGX99" s="151"/>
      <c r="SGY99" s="343"/>
      <c r="SGZ99" s="343"/>
      <c r="SHA99" s="151"/>
      <c r="SHB99" s="151"/>
      <c r="SHC99" s="151"/>
      <c r="SHD99" s="343"/>
      <c r="SHE99" s="343"/>
      <c r="SHF99" s="151"/>
      <c r="SHG99" s="151"/>
      <c r="SHH99" s="151"/>
      <c r="SHI99" s="343"/>
      <c r="SHJ99" s="343"/>
      <c r="SHK99" s="151"/>
      <c r="SHL99" s="151"/>
      <c r="SHM99" s="151"/>
      <c r="SHN99" s="343"/>
      <c r="SHO99" s="343"/>
      <c r="SHP99" s="151"/>
      <c r="SHQ99" s="151"/>
      <c r="SHR99" s="151"/>
      <c r="SHS99" s="343"/>
      <c r="SHT99" s="343"/>
      <c r="SHU99" s="151"/>
      <c r="SHV99" s="151"/>
      <c r="SHW99" s="151"/>
      <c r="SHX99" s="343"/>
      <c r="SHY99" s="343"/>
      <c r="SHZ99" s="151"/>
      <c r="SIA99" s="151"/>
      <c r="SIB99" s="151"/>
      <c r="SIC99" s="343"/>
      <c r="SID99" s="343"/>
      <c r="SIE99" s="151"/>
      <c r="SIF99" s="151"/>
      <c r="SIG99" s="151"/>
      <c r="SIH99" s="343"/>
      <c r="SII99" s="343"/>
      <c r="SIJ99" s="151"/>
      <c r="SIK99" s="151"/>
      <c r="SIL99" s="151"/>
      <c r="SIM99" s="343"/>
      <c r="SIN99" s="343"/>
      <c r="SIO99" s="151"/>
      <c r="SIP99" s="151"/>
      <c r="SIQ99" s="151"/>
      <c r="SIR99" s="343"/>
      <c r="SIS99" s="343"/>
      <c r="SIT99" s="151"/>
      <c r="SIU99" s="151"/>
      <c r="SIV99" s="151"/>
      <c r="SIW99" s="343"/>
      <c r="SIX99" s="343"/>
      <c r="SIY99" s="151"/>
      <c r="SIZ99" s="151"/>
      <c r="SJA99" s="151"/>
      <c r="SJB99" s="343"/>
      <c r="SJC99" s="343"/>
      <c r="SJD99" s="151"/>
      <c r="SJE99" s="151"/>
      <c r="SJF99" s="151"/>
      <c r="SJG99" s="343"/>
      <c r="SJH99" s="343"/>
      <c r="SJI99" s="151"/>
      <c r="SJJ99" s="151"/>
      <c r="SJK99" s="151"/>
      <c r="SJL99" s="343"/>
      <c r="SJM99" s="343"/>
      <c r="SJN99" s="151"/>
      <c r="SJO99" s="151"/>
      <c r="SJP99" s="151"/>
      <c r="SJQ99" s="343"/>
      <c r="SJR99" s="343"/>
      <c r="SJS99" s="151"/>
      <c r="SJT99" s="151"/>
      <c r="SJU99" s="151"/>
      <c r="SJV99" s="343"/>
      <c r="SJW99" s="343"/>
      <c r="SJX99" s="151"/>
      <c r="SJY99" s="151"/>
      <c r="SJZ99" s="151"/>
      <c r="SKA99" s="343"/>
      <c r="SKB99" s="343"/>
      <c r="SKC99" s="151"/>
      <c r="SKD99" s="151"/>
      <c r="SKE99" s="151"/>
      <c r="SKF99" s="343"/>
      <c r="SKG99" s="343"/>
      <c r="SKH99" s="151"/>
      <c r="SKI99" s="151"/>
      <c r="SKJ99" s="151"/>
      <c r="SKK99" s="343"/>
      <c r="SKL99" s="343"/>
      <c r="SKM99" s="151"/>
      <c r="SKN99" s="151"/>
      <c r="SKO99" s="151"/>
      <c r="SKP99" s="343"/>
      <c r="SKQ99" s="343"/>
      <c r="SKR99" s="151"/>
      <c r="SKS99" s="151"/>
      <c r="SKT99" s="151"/>
      <c r="SKU99" s="343"/>
      <c r="SKV99" s="343"/>
      <c r="SKW99" s="151"/>
      <c r="SKX99" s="151"/>
      <c r="SKY99" s="151"/>
      <c r="SKZ99" s="343"/>
      <c r="SLA99" s="343"/>
      <c r="SLB99" s="151"/>
      <c r="SLC99" s="151"/>
      <c r="SLD99" s="151"/>
      <c r="SLE99" s="343"/>
      <c r="SLF99" s="343"/>
      <c r="SLG99" s="151"/>
      <c r="SLH99" s="151"/>
      <c r="SLI99" s="151"/>
      <c r="SLJ99" s="343"/>
      <c r="SLK99" s="343"/>
      <c r="SLL99" s="151"/>
      <c r="SLM99" s="151"/>
      <c r="SLN99" s="151"/>
      <c r="SLO99" s="343"/>
      <c r="SLP99" s="343"/>
      <c r="SLQ99" s="151"/>
      <c r="SLR99" s="151"/>
      <c r="SLS99" s="151"/>
      <c r="SLT99" s="343"/>
      <c r="SLU99" s="343"/>
      <c r="SLV99" s="151"/>
      <c r="SLW99" s="151"/>
      <c r="SLX99" s="151"/>
      <c r="SLY99" s="343"/>
      <c r="SLZ99" s="343"/>
      <c r="SMA99" s="151"/>
      <c r="SMB99" s="151"/>
      <c r="SMC99" s="151"/>
      <c r="SMD99" s="343"/>
      <c r="SME99" s="343"/>
      <c r="SMF99" s="151"/>
      <c r="SMG99" s="151"/>
      <c r="SMH99" s="151"/>
      <c r="SMI99" s="343"/>
      <c r="SMJ99" s="343"/>
      <c r="SMK99" s="151"/>
      <c r="SML99" s="151"/>
      <c r="SMM99" s="151"/>
      <c r="SMN99" s="343"/>
      <c r="SMO99" s="343"/>
      <c r="SMP99" s="151"/>
      <c r="SMQ99" s="151"/>
      <c r="SMR99" s="151"/>
      <c r="SMS99" s="343"/>
      <c r="SMT99" s="343"/>
      <c r="SMU99" s="151"/>
      <c r="SMV99" s="151"/>
      <c r="SMW99" s="151"/>
      <c r="SMX99" s="343"/>
      <c r="SMY99" s="343"/>
      <c r="SMZ99" s="151"/>
      <c r="SNA99" s="151"/>
      <c r="SNB99" s="151"/>
      <c r="SNC99" s="343"/>
      <c r="SND99" s="343"/>
      <c r="SNE99" s="151"/>
      <c r="SNF99" s="151"/>
      <c r="SNG99" s="151"/>
      <c r="SNH99" s="343"/>
      <c r="SNI99" s="343"/>
      <c r="SNJ99" s="151"/>
      <c r="SNK99" s="151"/>
      <c r="SNL99" s="151"/>
      <c r="SNM99" s="343"/>
      <c r="SNN99" s="343"/>
      <c r="SNO99" s="151"/>
      <c r="SNP99" s="151"/>
      <c r="SNQ99" s="151"/>
      <c r="SNR99" s="343"/>
      <c r="SNS99" s="343"/>
      <c r="SNT99" s="151"/>
      <c r="SNU99" s="151"/>
      <c r="SNV99" s="151"/>
      <c r="SNW99" s="343"/>
      <c r="SNX99" s="343"/>
      <c r="SNY99" s="151"/>
      <c r="SNZ99" s="151"/>
      <c r="SOA99" s="151"/>
      <c r="SOB99" s="343"/>
      <c r="SOC99" s="343"/>
      <c r="SOD99" s="151"/>
      <c r="SOE99" s="151"/>
      <c r="SOF99" s="151"/>
      <c r="SOG99" s="343"/>
      <c r="SOH99" s="343"/>
      <c r="SOI99" s="151"/>
      <c r="SOJ99" s="151"/>
      <c r="SOK99" s="151"/>
      <c r="SOL99" s="343"/>
      <c r="SOM99" s="343"/>
      <c r="SON99" s="151"/>
      <c r="SOO99" s="151"/>
      <c r="SOP99" s="151"/>
      <c r="SOQ99" s="343"/>
      <c r="SOR99" s="343"/>
      <c r="SOS99" s="151"/>
      <c r="SOT99" s="151"/>
      <c r="SOU99" s="151"/>
      <c r="SOV99" s="343"/>
      <c r="SOW99" s="343"/>
      <c r="SOX99" s="151"/>
      <c r="SOY99" s="151"/>
      <c r="SOZ99" s="151"/>
      <c r="SPA99" s="343"/>
      <c r="SPB99" s="343"/>
      <c r="SPC99" s="151"/>
      <c r="SPD99" s="151"/>
      <c r="SPE99" s="151"/>
      <c r="SPF99" s="343"/>
      <c r="SPG99" s="343"/>
      <c r="SPH99" s="151"/>
      <c r="SPI99" s="151"/>
      <c r="SPJ99" s="151"/>
      <c r="SPK99" s="343"/>
      <c r="SPL99" s="343"/>
      <c r="SPM99" s="151"/>
      <c r="SPN99" s="151"/>
      <c r="SPO99" s="151"/>
      <c r="SPP99" s="343"/>
      <c r="SPQ99" s="343"/>
      <c r="SPR99" s="151"/>
      <c r="SPS99" s="151"/>
      <c r="SPT99" s="151"/>
      <c r="SPU99" s="343"/>
      <c r="SPV99" s="343"/>
      <c r="SPW99" s="151"/>
      <c r="SPX99" s="151"/>
      <c r="SPY99" s="151"/>
      <c r="SPZ99" s="343"/>
      <c r="SQA99" s="343"/>
      <c r="SQB99" s="151"/>
      <c r="SQC99" s="151"/>
      <c r="SQD99" s="151"/>
      <c r="SQE99" s="343"/>
      <c r="SQF99" s="343"/>
      <c r="SQG99" s="151"/>
      <c r="SQH99" s="151"/>
      <c r="SQI99" s="151"/>
      <c r="SQJ99" s="343"/>
      <c r="SQK99" s="343"/>
      <c r="SQL99" s="151"/>
      <c r="SQM99" s="151"/>
      <c r="SQN99" s="151"/>
      <c r="SQO99" s="343"/>
      <c r="SQP99" s="343"/>
      <c r="SQQ99" s="151"/>
      <c r="SQR99" s="151"/>
      <c r="SQS99" s="151"/>
      <c r="SQT99" s="343"/>
      <c r="SQU99" s="343"/>
      <c r="SQV99" s="151"/>
      <c r="SQW99" s="151"/>
      <c r="SQX99" s="151"/>
      <c r="SQY99" s="343"/>
      <c r="SQZ99" s="343"/>
      <c r="SRA99" s="151"/>
      <c r="SRB99" s="151"/>
      <c r="SRC99" s="151"/>
      <c r="SRD99" s="343"/>
      <c r="SRE99" s="343"/>
      <c r="SRF99" s="151"/>
      <c r="SRG99" s="151"/>
      <c r="SRH99" s="151"/>
      <c r="SRI99" s="343"/>
      <c r="SRJ99" s="343"/>
      <c r="SRK99" s="151"/>
      <c r="SRL99" s="151"/>
      <c r="SRM99" s="151"/>
      <c r="SRN99" s="343"/>
      <c r="SRO99" s="343"/>
      <c r="SRP99" s="151"/>
      <c r="SRQ99" s="151"/>
      <c r="SRR99" s="151"/>
      <c r="SRS99" s="343"/>
      <c r="SRT99" s="343"/>
      <c r="SRU99" s="151"/>
      <c r="SRV99" s="151"/>
      <c r="SRW99" s="151"/>
      <c r="SRX99" s="343"/>
      <c r="SRY99" s="343"/>
      <c r="SRZ99" s="151"/>
      <c r="SSA99" s="151"/>
      <c r="SSB99" s="151"/>
      <c r="SSC99" s="343"/>
      <c r="SSD99" s="343"/>
      <c r="SSE99" s="151"/>
      <c r="SSF99" s="151"/>
      <c r="SSG99" s="151"/>
      <c r="SSH99" s="343"/>
      <c r="SSI99" s="343"/>
      <c r="SSJ99" s="151"/>
      <c r="SSK99" s="151"/>
      <c r="SSL99" s="151"/>
      <c r="SSM99" s="343"/>
      <c r="SSN99" s="343"/>
      <c r="SSO99" s="151"/>
      <c r="SSP99" s="151"/>
      <c r="SSQ99" s="151"/>
      <c r="SSR99" s="343"/>
      <c r="SSS99" s="343"/>
      <c r="SST99" s="151"/>
      <c r="SSU99" s="151"/>
      <c r="SSV99" s="151"/>
      <c r="SSW99" s="343"/>
      <c r="SSX99" s="343"/>
      <c r="SSY99" s="151"/>
      <c r="SSZ99" s="151"/>
      <c r="STA99" s="151"/>
      <c r="STB99" s="343"/>
      <c r="STC99" s="343"/>
      <c r="STD99" s="151"/>
      <c r="STE99" s="151"/>
      <c r="STF99" s="151"/>
      <c r="STG99" s="343"/>
      <c r="STH99" s="343"/>
      <c r="STI99" s="151"/>
      <c r="STJ99" s="151"/>
      <c r="STK99" s="151"/>
      <c r="STL99" s="343"/>
      <c r="STM99" s="343"/>
      <c r="STN99" s="151"/>
      <c r="STO99" s="151"/>
      <c r="STP99" s="151"/>
      <c r="STQ99" s="343"/>
      <c r="STR99" s="343"/>
      <c r="STS99" s="151"/>
      <c r="STT99" s="151"/>
      <c r="STU99" s="151"/>
      <c r="STV99" s="343"/>
      <c r="STW99" s="343"/>
      <c r="STX99" s="151"/>
      <c r="STY99" s="151"/>
      <c r="STZ99" s="151"/>
      <c r="SUA99" s="343"/>
      <c r="SUB99" s="343"/>
      <c r="SUC99" s="151"/>
      <c r="SUD99" s="151"/>
      <c r="SUE99" s="151"/>
      <c r="SUF99" s="343"/>
      <c r="SUG99" s="343"/>
      <c r="SUH99" s="151"/>
      <c r="SUI99" s="151"/>
      <c r="SUJ99" s="151"/>
      <c r="SUK99" s="343"/>
      <c r="SUL99" s="343"/>
      <c r="SUM99" s="151"/>
      <c r="SUN99" s="151"/>
      <c r="SUO99" s="151"/>
      <c r="SUP99" s="343"/>
      <c r="SUQ99" s="343"/>
      <c r="SUR99" s="151"/>
      <c r="SUS99" s="151"/>
      <c r="SUT99" s="151"/>
      <c r="SUU99" s="343"/>
      <c r="SUV99" s="343"/>
      <c r="SUW99" s="151"/>
      <c r="SUX99" s="151"/>
      <c r="SUY99" s="151"/>
      <c r="SUZ99" s="343"/>
      <c r="SVA99" s="343"/>
      <c r="SVB99" s="151"/>
      <c r="SVC99" s="151"/>
      <c r="SVD99" s="151"/>
      <c r="SVE99" s="343"/>
      <c r="SVF99" s="343"/>
      <c r="SVG99" s="151"/>
      <c r="SVH99" s="151"/>
      <c r="SVI99" s="151"/>
      <c r="SVJ99" s="343"/>
      <c r="SVK99" s="343"/>
      <c r="SVL99" s="151"/>
      <c r="SVM99" s="151"/>
      <c r="SVN99" s="151"/>
      <c r="SVO99" s="343"/>
      <c r="SVP99" s="343"/>
      <c r="SVQ99" s="151"/>
      <c r="SVR99" s="151"/>
      <c r="SVS99" s="151"/>
      <c r="SVT99" s="343"/>
      <c r="SVU99" s="343"/>
      <c r="SVV99" s="151"/>
      <c r="SVW99" s="151"/>
      <c r="SVX99" s="151"/>
      <c r="SVY99" s="343"/>
      <c r="SVZ99" s="343"/>
      <c r="SWA99" s="151"/>
      <c r="SWB99" s="151"/>
      <c r="SWC99" s="151"/>
      <c r="SWD99" s="343"/>
      <c r="SWE99" s="343"/>
      <c r="SWF99" s="151"/>
      <c r="SWG99" s="151"/>
      <c r="SWH99" s="151"/>
      <c r="SWI99" s="343"/>
      <c r="SWJ99" s="343"/>
      <c r="SWK99" s="151"/>
      <c r="SWL99" s="151"/>
      <c r="SWM99" s="151"/>
      <c r="SWN99" s="343"/>
      <c r="SWO99" s="343"/>
      <c r="SWP99" s="151"/>
      <c r="SWQ99" s="151"/>
      <c r="SWR99" s="151"/>
      <c r="SWS99" s="343"/>
      <c r="SWT99" s="343"/>
      <c r="SWU99" s="151"/>
      <c r="SWV99" s="151"/>
      <c r="SWW99" s="151"/>
      <c r="SWX99" s="343"/>
      <c r="SWY99" s="343"/>
      <c r="SWZ99" s="151"/>
      <c r="SXA99" s="151"/>
      <c r="SXB99" s="151"/>
      <c r="SXC99" s="343"/>
      <c r="SXD99" s="343"/>
      <c r="SXE99" s="151"/>
      <c r="SXF99" s="151"/>
      <c r="SXG99" s="151"/>
      <c r="SXH99" s="343"/>
      <c r="SXI99" s="343"/>
      <c r="SXJ99" s="151"/>
      <c r="SXK99" s="151"/>
      <c r="SXL99" s="151"/>
      <c r="SXM99" s="343"/>
      <c r="SXN99" s="343"/>
      <c r="SXO99" s="151"/>
      <c r="SXP99" s="151"/>
      <c r="SXQ99" s="151"/>
      <c r="SXR99" s="343"/>
      <c r="SXS99" s="343"/>
      <c r="SXT99" s="151"/>
      <c r="SXU99" s="151"/>
      <c r="SXV99" s="151"/>
      <c r="SXW99" s="343"/>
      <c r="SXX99" s="343"/>
      <c r="SXY99" s="151"/>
      <c r="SXZ99" s="151"/>
      <c r="SYA99" s="151"/>
      <c r="SYB99" s="343"/>
      <c r="SYC99" s="343"/>
      <c r="SYD99" s="151"/>
      <c r="SYE99" s="151"/>
      <c r="SYF99" s="151"/>
      <c r="SYG99" s="343"/>
      <c r="SYH99" s="343"/>
      <c r="SYI99" s="151"/>
      <c r="SYJ99" s="151"/>
      <c r="SYK99" s="151"/>
      <c r="SYL99" s="343"/>
      <c r="SYM99" s="343"/>
      <c r="SYN99" s="151"/>
      <c r="SYO99" s="151"/>
      <c r="SYP99" s="151"/>
      <c r="SYQ99" s="343"/>
      <c r="SYR99" s="343"/>
      <c r="SYS99" s="151"/>
      <c r="SYT99" s="151"/>
      <c r="SYU99" s="151"/>
      <c r="SYV99" s="343"/>
      <c r="SYW99" s="343"/>
      <c r="SYX99" s="151"/>
      <c r="SYY99" s="151"/>
      <c r="SYZ99" s="151"/>
      <c r="SZA99" s="343"/>
      <c r="SZB99" s="343"/>
      <c r="SZC99" s="151"/>
      <c r="SZD99" s="151"/>
      <c r="SZE99" s="151"/>
      <c r="SZF99" s="343"/>
      <c r="SZG99" s="343"/>
      <c r="SZH99" s="151"/>
      <c r="SZI99" s="151"/>
      <c r="SZJ99" s="151"/>
      <c r="SZK99" s="343"/>
      <c r="SZL99" s="343"/>
      <c r="SZM99" s="151"/>
      <c r="SZN99" s="151"/>
      <c r="SZO99" s="151"/>
      <c r="SZP99" s="343"/>
      <c r="SZQ99" s="343"/>
      <c r="SZR99" s="151"/>
      <c r="SZS99" s="151"/>
      <c r="SZT99" s="151"/>
      <c r="SZU99" s="343"/>
      <c r="SZV99" s="343"/>
      <c r="SZW99" s="151"/>
      <c r="SZX99" s="151"/>
      <c r="SZY99" s="151"/>
      <c r="SZZ99" s="343"/>
      <c r="TAA99" s="343"/>
      <c r="TAB99" s="151"/>
      <c r="TAC99" s="151"/>
      <c r="TAD99" s="151"/>
      <c r="TAE99" s="343"/>
      <c r="TAF99" s="343"/>
      <c r="TAG99" s="151"/>
      <c r="TAH99" s="151"/>
      <c r="TAI99" s="151"/>
      <c r="TAJ99" s="343"/>
      <c r="TAK99" s="343"/>
      <c r="TAL99" s="151"/>
      <c r="TAM99" s="151"/>
      <c r="TAN99" s="151"/>
      <c r="TAO99" s="343"/>
      <c r="TAP99" s="343"/>
      <c r="TAQ99" s="151"/>
      <c r="TAR99" s="151"/>
      <c r="TAS99" s="151"/>
      <c r="TAT99" s="343"/>
      <c r="TAU99" s="343"/>
      <c r="TAV99" s="151"/>
      <c r="TAW99" s="151"/>
      <c r="TAX99" s="151"/>
      <c r="TAY99" s="343"/>
      <c r="TAZ99" s="343"/>
      <c r="TBA99" s="151"/>
      <c r="TBB99" s="151"/>
      <c r="TBC99" s="151"/>
      <c r="TBD99" s="343"/>
      <c r="TBE99" s="343"/>
      <c r="TBF99" s="151"/>
      <c r="TBG99" s="151"/>
      <c r="TBH99" s="151"/>
      <c r="TBI99" s="343"/>
      <c r="TBJ99" s="343"/>
      <c r="TBK99" s="151"/>
      <c r="TBL99" s="151"/>
      <c r="TBM99" s="151"/>
      <c r="TBN99" s="343"/>
      <c r="TBO99" s="343"/>
      <c r="TBP99" s="151"/>
      <c r="TBQ99" s="151"/>
      <c r="TBR99" s="151"/>
      <c r="TBS99" s="343"/>
      <c r="TBT99" s="343"/>
      <c r="TBU99" s="151"/>
      <c r="TBV99" s="151"/>
      <c r="TBW99" s="151"/>
      <c r="TBX99" s="343"/>
      <c r="TBY99" s="343"/>
      <c r="TBZ99" s="151"/>
      <c r="TCA99" s="151"/>
      <c r="TCB99" s="151"/>
      <c r="TCC99" s="343"/>
      <c r="TCD99" s="343"/>
      <c r="TCE99" s="151"/>
      <c r="TCF99" s="151"/>
      <c r="TCG99" s="151"/>
      <c r="TCH99" s="343"/>
      <c r="TCI99" s="343"/>
      <c r="TCJ99" s="151"/>
      <c r="TCK99" s="151"/>
      <c r="TCL99" s="151"/>
      <c r="TCM99" s="343"/>
      <c r="TCN99" s="343"/>
      <c r="TCO99" s="151"/>
      <c r="TCP99" s="151"/>
      <c r="TCQ99" s="151"/>
      <c r="TCR99" s="343"/>
      <c r="TCS99" s="343"/>
      <c r="TCT99" s="151"/>
      <c r="TCU99" s="151"/>
      <c r="TCV99" s="151"/>
      <c r="TCW99" s="343"/>
      <c r="TCX99" s="343"/>
      <c r="TCY99" s="151"/>
      <c r="TCZ99" s="151"/>
      <c r="TDA99" s="151"/>
      <c r="TDB99" s="343"/>
      <c r="TDC99" s="343"/>
      <c r="TDD99" s="151"/>
      <c r="TDE99" s="151"/>
      <c r="TDF99" s="151"/>
      <c r="TDG99" s="343"/>
      <c r="TDH99" s="343"/>
      <c r="TDI99" s="151"/>
      <c r="TDJ99" s="151"/>
      <c r="TDK99" s="151"/>
      <c r="TDL99" s="343"/>
      <c r="TDM99" s="343"/>
      <c r="TDN99" s="151"/>
      <c r="TDO99" s="151"/>
      <c r="TDP99" s="151"/>
      <c r="TDQ99" s="343"/>
      <c r="TDR99" s="343"/>
      <c r="TDS99" s="151"/>
      <c r="TDT99" s="151"/>
      <c r="TDU99" s="151"/>
      <c r="TDV99" s="343"/>
      <c r="TDW99" s="343"/>
      <c r="TDX99" s="151"/>
      <c r="TDY99" s="151"/>
      <c r="TDZ99" s="151"/>
      <c r="TEA99" s="343"/>
      <c r="TEB99" s="343"/>
      <c r="TEC99" s="151"/>
      <c r="TED99" s="151"/>
      <c r="TEE99" s="151"/>
      <c r="TEF99" s="343"/>
      <c r="TEG99" s="343"/>
      <c r="TEH99" s="151"/>
      <c r="TEI99" s="151"/>
      <c r="TEJ99" s="151"/>
      <c r="TEK99" s="343"/>
      <c r="TEL99" s="343"/>
      <c r="TEM99" s="151"/>
      <c r="TEN99" s="151"/>
      <c r="TEO99" s="151"/>
      <c r="TEP99" s="343"/>
      <c r="TEQ99" s="343"/>
      <c r="TER99" s="151"/>
      <c r="TES99" s="151"/>
      <c r="TET99" s="151"/>
      <c r="TEU99" s="343"/>
      <c r="TEV99" s="343"/>
      <c r="TEW99" s="151"/>
      <c r="TEX99" s="151"/>
      <c r="TEY99" s="151"/>
      <c r="TEZ99" s="343"/>
      <c r="TFA99" s="343"/>
      <c r="TFB99" s="151"/>
      <c r="TFC99" s="151"/>
      <c r="TFD99" s="151"/>
      <c r="TFE99" s="343"/>
      <c r="TFF99" s="343"/>
      <c r="TFG99" s="151"/>
      <c r="TFH99" s="151"/>
      <c r="TFI99" s="151"/>
      <c r="TFJ99" s="343"/>
      <c r="TFK99" s="343"/>
      <c r="TFL99" s="151"/>
      <c r="TFM99" s="151"/>
      <c r="TFN99" s="151"/>
      <c r="TFO99" s="343"/>
      <c r="TFP99" s="343"/>
      <c r="TFQ99" s="151"/>
      <c r="TFR99" s="151"/>
      <c r="TFS99" s="151"/>
      <c r="TFT99" s="343"/>
      <c r="TFU99" s="343"/>
      <c r="TFV99" s="151"/>
      <c r="TFW99" s="151"/>
      <c r="TFX99" s="151"/>
      <c r="TFY99" s="343"/>
      <c r="TFZ99" s="343"/>
      <c r="TGA99" s="151"/>
      <c r="TGB99" s="151"/>
      <c r="TGC99" s="151"/>
      <c r="TGD99" s="343"/>
      <c r="TGE99" s="343"/>
      <c r="TGF99" s="151"/>
      <c r="TGG99" s="151"/>
      <c r="TGH99" s="151"/>
      <c r="TGI99" s="343"/>
      <c r="TGJ99" s="343"/>
      <c r="TGK99" s="151"/>
      <c r="TGL99" s="151"/>
      <c r="TGM99" s="151"/>
      <c r="TGN99" s="343"/>
      <c r="TGO99" s="343"/>
      <c r="TGP99" s="151"/>
      <c r="TGQ99" s="151"/>
      <c r="TGR99" s="151"/>
      <c r="TGS99" s="343"/>
      <c r="TGT99" s="343"/>
      <c r="TGU99" s="151"/>
      <c r="TGV99" s="151"/>
      <c r="TGW99" s="151"/>
      <c r="TGX99" s="343"/>
      <c r="TGY99" s="343"/>
      <c r="TGZ99" s="151"/>
      <c r="THA99" s="151"/>
      <c r="THB99" s="151"/>
      <c r="THC99" s="343"/>
      <c r="THD99" s="343"/>
      <c r="THE99" s="151"/>
      <c r="THF99" s="151"/>
      <c r="THG99" s="151"/>
      <c r="THH99" s="343"/>
      <c r="THI99" s="343"/>
      <c r="THJ99" s="151"/>
      <c r="THK99" s="151"/>
      <c r="THL99" s="151"/>
      <c r="THM99" s="343"/>
      <c r="THN99" s="343"/>
      <c r="THO99" s="151"/>
      <c r="THP99" s="151"/>
      <c r="THQ99" s="151"/>
      <c r="THR99" s="343"/>
      <c r="THS99" s="343"/>
      <c r="THT99" s="151"/>
      <c r="THU99" s="151"/>
      <c r="THV99" s="151"/>
      <c r="THW99" s="343"/>
      <c r="THX99" s="343"/>
      <c r="THY99" s="151"/>
      <c r="THZ99" s="151"/>
      <c r="TIA99" s="151"/>
      <c r="TIB99" s="343"/>
      <c r="TIC99" s="343"/>
      <c r="TID99" s="151"/>
      <c r="TIE99" s="151"/>
      <c r="TIF99" s="151"/>
      <c r="TIG99" s="343"/>
      <c r="TIH99" s="343"/>
      <c r="TII99" s="151"/>
      <c r="TIJ99" s="151"/>
      <c r="TIK99" s="151"/>
      <c r="TIL99" s="343"/>
      <c r="TIM99" s="343"/>
      <c r="TIN99" s="151"/>
      <c r="TIO99" s="151"/>
      <c r="TIP99" s="151"/>
      <c r="TIQ99" s="343"/>
      <c r="TIR99" s="343"/>
      <c r="TIS99" s="151"/>
      <c r="TIT99" s="151"/>
      <c r="TIU99" s="151"/>
      <c r="TIV99" s="343"/>
      <c r="TIW99" s="343"/>
      <c r="TIX99" s="151"/>
      <c r="TIY99" s="151"/>
      <c r="TIZ99" s="151"/>
      <c r="TJA99" s="343"/>
      <c r="TJB99" s="343"/>
      <c r="TJC99" s="151"/>
      <c r="TJD99" s="151"/>
      <c r="TJE99" s="151"/>
      <c r="TJF99" s="343"/>
      <c r="TJG99" s="343"/>
      <c r="TJH99" s="151"/>
      <c r="TJI99" s="151"/>
      <c r="TJJ99" s="151"/>
      <c r="TJK99" s="343"/>
      <c r="TJL99" s="343"/>
      <c r="TJM99" s="151"/>
      <c r="TJN99" s="151"/>
      <c r="TJO99" s="151"/>
      <c r="TJP99" s="343"/>
      <c r="TJQ99" s="343"/>
      <c r="TJR99" s="151"/>
      <c r="TJS99" s="151"/>
      <c r="TJT99" s="151"/>
      <c r="TJU99" s="343"/>
      <c r="TJV99" s="343"/>
      <c r="TJW99" s="151"/>
      <c r="TJX99" s="151"/>
      <c r="TJY99" s="151"/>
      <c r="TJZ99" s="343"/>
      <c r="TKA99" s="343"/>
      <c r="TKB99" s="151"/>
      <c r="TKC99" s="151"/>
      <c r="TKD99" s="151"/>
      <c r="TKE99" s="343"/>
      <c r="TKF99" s="343"/>
      <c r="TKG99" s="151"/>
      <c r="TKH99" s="151"/>
      <c r="TKI99" s="151"/>
      <c r="TKJ99" s="343"/>
      <c r="TKK99" s="343"/>
      <c r="TKL99" s="151"/>
      <c r="TKM99" s="151"/>
      <c r="TKN99" s="151"/>
      <c r="TKO99" s="343"/>
      <c r="TKP99" s="343"/>
      <c r="TKQ99" s="151"/>
      <c r="TKR99" s="151"/>
      <c r="TKS99" s="151"/>
      <c r="TKT99" s="343"/>
      <c r="TKU99" s="343"/>
      <c r="TKV99" s="151"/>
      <c r="TKW99" s="151"/>
      <c r="TKX99" s="151"/>
      <c r="TKY99" s="343"/>
      <c r="TKZ99" s="343"/>
      <c r="TLA99" s="151"/>
      <c r="TLB99" s="151"/>
      <c r="TLC99" s="151"/>
      <c r="TLD99" s="343"/>
      <c r="TLE99" s="343"/>
      <c r="TLF99" s="151"/>
      <c r="TLG99" s="151"/>
      <c r="TLH99" s="151"/>
      <c r="TLI99" s="343"/>
      <c r="TLJ99" s="343"/>
      <c r="TLK99" s="151"/>
      <c r="TLL99" s="151"/>
      <c r="TLM99" s="151"/>
      <c r="TLN99" s="343"/>
      <c r="TLO99" s="343"/>
      <c r="TLP99" s="151"/>
      <c r="TLQ99" s="151"/>
      <c r="TLR99" s="151"/>
      <c r="TLS99" s="343"/>
      <c r="TLT99" s="343"/>
      <c r="TLU99" s="151"/>
      <c r="TLV99" s="151"/>
      <c r="TLW99" s="151"/>
      <c r="TLX99" s="343"/>
      <c r="TLY99" s="343"/>
      <c r="TLZ99" s="151"/>
      <c r="TMA99" s="151"/>
      <c r="TMB99" s="151"/>
      <c r="TMC99" s="343"/>
      <c r="TMD99" s="343"/>
      <c r="TME99" s="151"/>
      <c r="TMF99" s="151"/>
      <c r="TMG99" s="151"/>
      <c r="TMH99" s="343"/>
      <c r="TMI99" s="343"/>
      <c r="TMJ99" s="151"/>
      <c r="TMK99" s="151"/>
      <c r="TML99" s="151"/>
      <c r="TMM99" s="343"/>
      <c r="TMN99" s="343"/>
      <c r="TMO99" s="151"/>
      <c r="TMP99" s="151"/>
      <c r="TMQ99" s="151"/>
      <c r="TMR99" s="343"/>
      <c r="TMS99" s="343"/>
      <c r="TMT99" s="151"/>
      <c r="TMU99" s="151"/>
      <c r="TMV99" s="151"/>
      <c r="TMW99" s="343"/>
      <c r="TMX99" s="343"/>
      <c r="TMY99" s="151"/>
      <c r="TMZ99" s="151"/>
      <c r="TNA99" s="151"/>
      <c r="TNB99" s="343"/>
      <c r="TNC99" s="343"/>
      <c r="TND99" s="151"/>
      <c r="TNE99" s="151"/>
      <c r="TNF99" s="151"/>
      <c r="TNG99" s="343"/>
      <c r="TNH99" s="343"/>
      <c r="TNI99" s="151"/>
      <c r="TNJ99" s="151"/>
      <c r="TNK99" s="151"/>
      <c r="TNL99" s="343"/>
      <c r="TNM99" s="343"/>
      <c r="TNN99" s="151"/>
      <c r="TNO99" s="151"/>
      <c r="TNP99" s="151"/>
      <c r="TNQ99" s="343"/>
      <c r="TNR99" s="343"/>
      <c r="TNS99" s="151"/>
      <c r="TNT99" s="151"/>
      <c r="TNU99" s="151"/>
      <c r="TNV99" s="343"/>
      <c r="TNW99" s="343"/>
      <c r="TNX99" s="151"/>
      <c r="TNY99" s="151"/>
      <c r="TNZ99" s="151"/>
      <c r="TOA99" s="343"/>
      <c r="TOB99" s="343"/>
      <c r="TOC99" s="151"/>
      <c r="TOD99" s="151"/>
      <c r="TOE99" s="151"/>
      <c r="TOF99" s="343"/>
      <c r="TOG99" s="343"/>
      <c r="TOH99" s="151"/>
      <c r="TOI99" s="151"/>
      <c r="TOJ99" s="151"/>
      <c r="TOK99" s="343"/>
      <c r="TOL99" s="343"/>
      <c r="TOM99" s="151"/>
      <c r="TON99" s="151"/>
      <c r="TOO99" s="151"/>
      <c r="TOP99" s="343"/>
      <c r="TOQ99" s="343"/>
      <c r="TOR99" s="151"/>
      <c r="TOS99" s="151"/>
      <c r="TOT99" s="151"/>
      <c r="TOU99" s="343"/>
      <c r="TOV99" s="343"/>
      <c r="TOW99" s="151"/>
      <c r="TOX99" s="151"/>
      <c r="TOY99" s="151"/>
      <c r="TOZ99" s="343"/>
      <c r="TPA99" s="343"/>
      <c r="TPB99" s="151"/>
      <c r="TPC99" s="151"/>
      <c r="TPD99" s="151"/>
      <c r="TPE99" s="343"/>
      <c r="TPF99" s="343"/>
      <c r="TPG99" s="151"/>
      <c r="TPH99" s="151"/>
      <c r="TPI99" s="151"/>
      <c r="TPJ99" s="343"/>
      <c r="TPK99" s="343"/>
      <c r="TPL99" s="151"/>
      <c r="TPM99" s="151"/>
      <c r="TPN99" s="151"/>
      <c r="TPO99" s="343"/>
      <c r="TPP99" s="343"/>
      <c r="TPQ99" s="151"/>
      <c r="TPR99" s="151"/>
      <c r="TPS99" s="151"/>
      <c r="TPT99" s="343"/>
      <c r="TPU99" s="343"/>
      <c r="TPV99" s="151"/>
      <c r="TPW99" s="151"/>
      <c r="TPX99" s="151"/>
      <c r="TPY99" s="343"/>
      <c r="TPZ99" s="343"/>
      <c r="TQA99" s="151"/>
      <c r="TQB99" s="151"/>
      <c r="TQC99" s="151"/>
      <c r="TQD99" s="343"/>
      <c r="TQE99" s="343"/>
      <c r="TQF99" s="151"/>
      <c r="TQG99" s="151"/>
      <c r="TQH99" s="151"/>
      <c r="TQI99" s="343"/>
      <c r="TQJ99" s="343"/>
      <c r="TQK99" s="151"/>
      <c r="TQL99" s="151"/>
      <c r="TQM99" s="151"/>
      <c r="TQN99" s="343"/>
      <c r="TQO99" s="343"/>
      <c r="TQP99" s="151"/>
      <c r="TQQ99" s="151"/>
      <c r="TQR99" s="151"/>
      <c r="TQS99" s="343"/>
      <c r="TQT99" s="343"/>
      <c r="TQU99" s="151"/>
      <c r="TQV99" s="151"/>
      <c r="TQW99" s="151"/>
      <c r="TQX99" s="343"/>
      <c r="TQY99" s="343"/>
      <c r="TQZ99" s="151"/>
      <c r="TRA99" s="151"/>
      <c r="TRB99" s="151"/>
      <c r="TRC99" s="343"/>
      <c r="TRD99" s="343"/>
      <c r="TRE99" s="151"/>
      <c r="TRF99" s="151"/>
      <c r="TRG99" s="151"/>
      <c r="TRH99" s="343"/>
      <c r="TRI99" s="343"/>
      <c r="TRJ99" s="151"/>
      <c r="TRK99" s="151"/>
      <c r="TRL99" s="151"/>
      <c r="TRM99" s="343"/>
      <c r="TRN99" s="343"/>
      <c r="TRO99" s="151"/>
      <c r="TRP99" s="151"/>
      <c r="TRQ99" s="151"/>
      <c r="TRR99" s="343"/>
      <c r="TRS99" s="343"/>
      <c r="TRT99" s="151"/>
      <c r="TRU99" s="151"/>
      <c r="TRV99" s="151"/>
      <c r="TRW99" s="343"/>
      <c r="TRX99" s="343"/>
      <c r="TRY99" s="151"/>
      <c r="TRZ99" s="151"/>
      <c r="TSA99" s="151"/>
      <c r="TSB99" s="343"/>
      <c r="TSC99" s="343"/>
      <c r="TSD99" s="151"/>
      <c r="TSE99" s="151"/>
      <c r="TSF99" s="151"/>
      <c r="TSG99" s="343"/>
      <c r="TSH99" s="343"/>
      <c r="TSI99" s="151"/>
      <c r="TSJ99" s="151"/>
      <c r="TSK99" s="151"/>
      <c r="TSL99" s="343"/>
      <c r="TSM99" s="343"/>
      <c r="TSN99" s="151"/>
      <c r="TSO99" s="151"/>
      <c r="TSP99" s="151"/>
      <c r="TSQ99" s="343"/>
      <c r="TSR99" s="343"/>
      <c r="TSS99" s="151"/>
      <c r="TST99" s="151"/>
      <c r="TSU99" s="151"/>
      <c r="TSV99" s="343"/>
      <c r="TSW99" s="343"/>
      <c r="TSX99" s="151"/>
      <c r="TSY99" s="151"/>
      <c r="TSZ99" s="151"/>
      <c r="TTA99" s="343"/>
      <c r="TTB99" s="343"/>
      <c r="TTC99" s="151"/>
      <c r="TTD99" s="151"/>
      <c r="TTE99" s="151"/>
      <c r="TTF99" s="343"/>
      <c r="TTG99" s="343"/>
      <c r="TTH99" s="151"/>
      <c r="TTI99" s="151"/>
      <c r="TTJ99" s="151"/>
      <c r="TTK99" s="343"/>
      <c r="TTL99" s="343"/>
      <c r="TTM99" s="151"/>
      <c r="TTN99" s="151"/>
      <c r="TTO99" s="151"/>
      <c r="TTP99" s="343"/>
      <c r="TTQ99" s="343"/>
      <c r="TTR99" s="151"/>
      <c r="TTS99" s="151"/>
      <c r="TTT99" s="151"/>
      <c r="TTU99" s="343"/>
      <c r="TTV99" s="343"/>
      <c r="TTW99" s="151"/>
      <c r="TTX99" s="151"/>
      <c r="TTY99" s="151"/>
      <c r="TTZ99" s="343"/>
      <c r="TUA99" s="343"/>
      <c r="TUB99" s="151"/>
      <c r="TUC99" s="151"/>
      <c r="TUD99" s="151"/>
      <c r="TUE99" s="343"/>
      <c r="TUF99" s="343"/>
      <c r="TUG99" s="151"/>
      <c r="TUH99" s="151"/>
      <c r="TUI99" s="151"/>
      <c r="TUJ99" s="343"/>
      <c r="TUK99" s="343"/>
      <c r="TUL99" s="151"/>
      <c r="TUM99" s="151"/>
      <c r="TUN99" s="151"/>
      <c r="TUO99" s="343"/>
      <c r="TUP99" s="343"/>
      <c r="TUQ99" s="151"/>
      <c r="TUR99" s="151"/>
      <c r="TUS99" s="151"/>
      <c r="TUT99" s="343"/>
      <c r="TUU99" s="343"/>
      <c r="TUV99" s="151"/>
      <c r="TUW99" s="151"/>
      <c r="TUX99" s="151"/>
      <c r="TUY99" s="343"/>
      <c r="TUZ99" s="343"/>
      <c r="TVA99" s="151"/>
      <c r="TVB99" s="151"/>
      <c r="TVC99" s="151"/>
      <c r="TVD99" s="343"/>
      <c r="TVE99" s="343"/>
      <c r="TVF99" s="151"/>
      <c r="TVG99" s="151"/>
      <c r="TVH99" s="151"/>
      <c r="TVI99" s="343"/>
      <c r="TVJ99" s="343"/>
      <c r="TVK99" s="151"/>
      <c r="TVL99" s="151"/>
      <c r="TVM99" s="151"/>
      <c r="TVN99" s="343"/>
      <c r="TVO99" s="343"/>
      <c r="TVP99" s="151"/>
      <c r="TVQ99" s="151"/>
      <c r="TVR99" s="151"/>
      <c r="TVS99" s="343"/>
      <c r="TVT99" s="343"/>
      <c r="TVU99" s="151"/>
      <c r="TVV99" s="151"/>
      <c r="TVW99" s="151"/>
      <c r="TVX99" s="343"/>
      <c r="TVY99" s="343"/>
      <c r="TVZ99" s="151"/>
      <c r="TWA99" s="151"/>
      <c r="TWB99" s="151"/>
      <c r="TWC99" s="343"/>
      <c r="TWD99" s="343"/>
      <c r="TWE99" s="151"/>
      <c r="TWF99" s="151"/>
      <c r="TWG99" s="151"/>
      <c r="TWH99" s="343"/>
      <c r="TWI99" s="343"/>
      <c r="TWJ99" s="151"/>
      <c r="TWK99" s="151"/>
      <c r="TWL99" s="151"/>
      <c r="TWM99" s="343"/>
      <c r="TWN99" s="343"/>
      <c r="TWO99" s="151"/>
      <c r="TWP99" s="151"/>
      <c r="TWQ99" s="151"/>
      <c r="TWR99" s="343"/>
      <c r="TWS99" s="343"/>
      <c r="TWT99" s="151"/>
      <c r="TWU99" s="151"/>
      <c r="TWV99" s="151"/>
      <c r="TWW99" s="343"/>
      <c r="TWX99" s="343"/>
      <c r="TWY99" s="151"/>
      <c r="TWZ99" s="151"/>
      <c r="TXA99" s="151"/>
      <c r="TXB99" s="343"/>
      <c r="TXC99" s="343"/>
      <c r="TXD99" s="151"/>
      <c r="TXE99" s="151"/>
      <c r="TXF99" s="151"/>
      <c r="TXG99" s="343"/>
      <c r="TXH99" s="343"/>
      <c r="TXI99" s="151"/>
      <c r="TXJ99" s="151"/>
      <c r="TXK99" s="151"/>
      <c r="TXL99" s="343"/>
      <c r="TXM99" s="343"/>
      <c r="TXN99" s="151"/>
      <c r="TXO99" s="151"/>
      <c r="TXP99" s="151"/>
      <c r="TXQ99" s="343"/>
      <c r="TXR99" s="343"/>
      <c r="TXS99" s="151"/>
      <c r="TXT99" s="151"/>
      <c r="TXU99" s="151"/>
      <c r="TXV99" s="343"/>
      <c r="TXW99" s="343"/>
      <c r="TXX99" s="151"/>
      <c r="TXY99" s="151"/>
      <c r="TXZ99" s="151"/>
      <c r="TYA99" s="343"/>
      <c r="TYB99" s="343"/>
      <c r="TYC99" s="151"/>
      <c r="TYD99" s="151"/>
      <c r="TYE99" s="151"/>
      <c r="TYF99" s="343"/>
      <c r="TYG99" s="343"/>
      <c r="TYH99" s="151"/>
      <c r="TYI99" s="151"/>
      <c r="TYJ99" s="151"/>
      <c r="TYK99" s="343"/>
      <c r="TYL99" s="343"/>
      <c r="TYM99" s="151"/>
      <c r="TYN99" s="151"/>
      <c r="TYO99" s="151"/>
      <c r="TYP99" s="343"/>
      <c r="TYQ99" s="343"/>
      <c r="TYR99" s="151"/>
      <c r="TYS99" s="151"/>
      <c r="TYT99" s="151"/>
      <c r="TYU99" s="343"/>
      <c r="TYV99" s="343"/>
      <c r="TYW99" s="151"/>
      <c r="TYX99" s="151"/>
      <c r="TYY99" s="151"/>
      <c r="TYZ99" s="343"/>
      <c r="TZA99" s="343"/>
      <c r="TZB99" s="151"/>
      <c r="TZC99" s="151"/>
      <c r="TZD99" s="151"/>
      <c r="TZE99" s="343"/>
      <c r="TZF99" s="343"/>
      <c r="TZG99" s="151"/>
      <c r="TZH99" s="151"/>
      <c r="TZI99" s="151"/>
      <c r="TZJ99" s="343"/>
      <c r="TZK99" s="343"/>
      <c r="TZL99" s="151"/>
      <c r="TZM99" s="151"/>
      <c r="TZN99" s="151"/>
      <c r="TZO99" s="343"/>
      <c r="TZP99" s="343"/>
      <c r="TZQ99" s="151"/>
      <c r="TZR99" s="151"/>
      <c r="TZS99" s="151"/>
      <c r="TZT99" s="343"/>
      <c r="TZU99" s="343"/>
      <c r="TZV99" s="151"/>
      <c r="TZW99" s="151"/>
      <c r="TZX99" s="151"/>
      <c r="TZY99" s="343"/>
      <c r="TZZ99" s="343"/>
      <c r="UAA99" s="151"/>
      <c r="UAB99" s="151"/>
      <c r="UAC99" s="151"/>
      <c r="UAD99" s="343"/>
      <c r="UAE99" s="343"/>
      <c r="UAF99" s="151"/>
      <c r="UAG99" s="151"/>
      <c r="UAH99" s="151"/>
      <c r="UAI99" s="343"/>
      <c r="UAJ99" s="343"/>
      <c r="UAK99" s="151"/>
      <c r="UAL99" s="151"/>
      <c r="UAM99" s="151"/>
      <c r="UAN99" s="343"/>
      <c r="UAO99" s="343"/>
      <c r="UAP99" s="151"/>
      <c r="UAQ99" s="151"/>
      <c r="UAR99" s="151"/>
      <c r="UAS99" s="343"/>
      <c r="UAT99" s="343"/>
      <c r="UAU99" s="151"/>
      <c r="UAV99" s="151"/>
      <c r="UAW99" s="151"/>
      <c r="UAX99" s="343"/>
      <c r="UAY99" s="343"/>
      <c r="UAZ99" s="151"/>
      <c r="UBA99" s="151"/>
      <c r="UBB99" s="151"/>
      <c r="UBC99" s="343"/>
      <c r="UBD99" s="343"/>
      <c r="UBE99" s="151"/>
      <c r="UBF99" s="151"/>
      <c r="UBG99" s="151"/>
      <c r="UBH99" s="343"/>
      <c r="UBI99" s="343"/>
      <c r="UBJ99" s="151"/>
      <c r="UBK99" s="151"/>
      <c r="UBL99" s="151"/>
      <c r="UBM99" s="343"/>
      <c r="UBN99" s="343"/>
      <c r="UBO99" s="151"/>
      <c r="UBP99" s="151"/>
      <c r="UBQ99" s="151"/>
      <c r="UBR99" s="343"/>
      <c r="UBS99" s="343"/>
      <c r="UBT99" s="151"/>
      <c r="UBU99" s="151"/>
      <c r="UBV99" s="151"/>
      <c r="UBW99" s="343"/>
      <c r="UBX99" s="343"/>
      <c r="UBY99" s="151"/>
      <c r="UBZ99" s="151"/>
      <c r="UCA99" s="151"/>
      <c r="UCB99" s="343"/>
      <c r="UCC99" s="343"/>
      <c r="UCD99" s="151"/>
      <c r="UCE99" s="151"/>
      <c r="UCF99" s="151"/>
      <c r="UCG99" s="343"/>
      <c r="UCH99" s="343"/>
      <c r="UCI99" s="151"/>
      <c r="UCJ99" s="151"/>
      <c r="UCK99" s="151"/>
      <c r="UCL99" s="343"/>
      <c r="UCM99" s="343"/>
      <c r="UCN99" s="151"/>
      <c r="UCO99" s="151"/>
      <c r="UCP99" s="151"/>
      <c r="UCQ99" s="343"/>
      <c r="UCR99" s="343"/>
      <c r="UCS99" s="151"/>
      <c r="UCT99" s="151"/>
      <c r="UCU99" s="151"/>
      <c r="UCV99" s="343"/>
      <c r="UCW99" s="343"/>
      <c r="UCX99" s="151"/>
      <c r="UCY99" s="151"/>
      <c r="UCZ99" s="151"/>
      <c r="UDA99" s="343"/>
      <c r="UDB99" s="343"/>
      <c r="UDC99" s="151"/>
      <c r="UDD99" s="151"/>
      <c r="UDE99" s="151"/>
      <c r="UDF99" s="343"/>
      <c r="UDG99" s="343"/>
      <c r="UDH99" s="151"/>
      <c r="UDI99" s="151"/>
      <c r="UDJ99" s="151"/>
      <c r="UDK99" s="343"/>
      <c r="UDL99" s="343"/>
      <c r="UDM99" s="151"/>
      <c r="UDN99" s="151"/>
      <c r="UDO99" s="151"/>
      <c r="UDP99" s="343"/>
      <c r="UDQ99" s="343"/>
      <c r="UDR99" s="151"/>
      <c r="UDS99" s="151"/>
      <c r="UDT99" s="151"/>
      <c r="UDU99" s="343"/>
      <c r="UDV99" s="343"/>
      <c r="UDW99" s="151"/>
      <c r="UDX99" s="151"/>
      <c r="UDY99" s="151"/>
      <c r="UDZ99" s="343"/>
      <c r="UEA99" s="343"/>
      <c r="UEB99" s="151"/>
      <c r="UEC99" s="151"/>
      <c r="UED99" s="151"/>
      <c r="UEE99" s="343"/>
      <c r="UEF99" s="343"/>
      <c r="UEG99" s="151"/>
      <c r="UEH99" s="151"/>
      <c r="UEI99" s="151"/>
      <c r="UEJ99" s="343"/>
      <c r="UEK99" s="343"/>
      <c r="UEL99" s="151"/>
      <c r="UEM99" s="151"/>
      <c r="UEN99" s="151"/>
      <c r="UEO99" s="343"/>
      <c r="UEP99" s="343"/>
      <c r="UEQ99" s="151"/>
      <c r="UER99" s="151"/>
      <c r="UES99" s="151"/>
      <c r="UET99" s="343"/>
      <c r="UEU99" s="343"/>
      <c r="UEV99" s="151"/>
      <c r="UEW99" s="151"/>
      <c r="UEX99" s="151"/>
      <c r="UEY99" s="343"/>
      <c r="UEZ99" s="343"/>
      <c r="UFA99" s="151"/>
      <c r="UFB99" s="151"/>
      <c r="UFC99" s="151"/>
      <c r="UFD99" s="343"/>
      <c r="UFE99" s="343"/>
      <c r="UFF99" s="151"/>
      <c r="UFG99" s="151"/>
      <c r="UFH99" s="151"/>
      <c r="UFI99" s="343"/>
      <c r="UFJ99" s="343"/>
      <c r="UFK99" s="151"/>
      <c r="UFL99" s="151"/>
      <c r="UFM99" s="151"/>
      <c r="UFN99" s="343"/>
      <c r="UFO99" s="343"/>
      <c r="UFP99" s="151"/>
      <c r="UFQ99" s="151"/>
      <c r="UFR99" s="151"/>
      <c r="UFS99" s="343"/>
      <c r="UFT99" s="343"/>
      <c r="UFU99" s="151"/>
      <c r="UFV99" s="151"/>
      <c r="UFW99" s="151"/>
      <c r="UFX99" s="343"/>
      <c r="UFY99" s="343"/>
      <c r="UFZ99" s="151"/>
      <c r="UGA99" s="151"/>
      <c r="UGB99" s="151"/>
      <c r="UGC99" s="343"/>
      <c r="UGD99" s="343"/>
      <c r="UGE99" s="151"/>
      <c r="UGF99" s="151"/>
      <c r="UGG99" s="151"/>
      <c r="UGH99" s="343"/>
      <c r="UGI99" s="343"/>
      <c r="UGJ99" s="151"/>
      <c r="UGK99" s="151"/>
      <c r="UGL99" s="151"/>
      <c r="UGM99" s="343"/>
      <c r="UGN99" s="343"/>
      <c r="UGO99" s="151"/>
      <c r="UGP99" s="151"/>
      <c r="UGQ99" s="151"/>
      <c r="UGR99" s="343"/>
      <c r="UGS99" s="343"/>
      <c r="UGT99" s="151"/>
      <c r="UGU99" s="151"/>
      <c r="UGV99" s="151"/>
      <c r="UGW99" s="343"/>
      <c r="UGX99" s="343"/>
      <c r="UGY99" s="151"/>
      <c r="UGZ99" s="151"/>
      <c r="UHA99" s="151"/>
      <c r="UHB99" s="343"/>
      <c r="UHC99" s="343"/>
      <c r="UHD99" s="151"/>
      <c r="UHE99" s="151"/>
      <c r="UHF99" s="151"/>
      <c r="UHG99" s="343"/>
      <c r="UHH99" s="343"/>
      <c r="UHI99" s="151"/>
      <c r="UHJ99" s="151"/>
      <c r="UHK99" s="151"/>
      <c r="UHL99" s="343"/>
      <c r="UHM99" s="343"/>
      <c r="UHN99" s="151"/>
      <c r="UHO99" s="151"/>
      <c r="UHP99" s="151"/>
      <c r="UHQ99" s="343"/>
      <c r="UHR99" s="343"/>
      <c r="UHS99" s="151"/>
      <c r="UHT99" s="151"/>
      <c r="UHU99" s="151"/>
      <c r="UHV99" s="343"/>
      <c r="UHW99" s="343"/>
      <c r="UHX99" s="151"/>
      <c r="UHY99" s="151"/>
      <c r="UHZ99" s="151"/>
      <c r="UIA99" s="343"/>
      <c r="UIB99" s="343"/>
      <c r="UIC99" s="151"/>
      <c r="UID99" s="151"/>
      <c r="UIE99" s="151"/>
      <c r="UIF99" s="343"/>
      <c r="UIG99" s="343"/>
      <c r="UIH99" s="151"/>
      <c r="UII99" s="151"/>
      <c r="UIJ99" s="151"/>
      <c r="UIK99" s="343"/>
      <c r="UIL99" s="343"/>
      <c r="UIM99" s="151"/>
      <c r="UIN99" s="151"/>
      <c r="UIO99" s="151"/>
      <c r="UIP99" s="343"/>
      <c r="UIQ99" s="343"/>
      <c r="UIR99" s="151"/>
      <c r="UIS99" s="151"/>
      <c r="UIT99" s="151"/>
      <c r="UIU99" s="343"/>
      <c r="UIV99" s="343"/>
      <c r="UIW99" s="151"/>
      <c r="UIX99" s="151"/>
      <c r="UIY99" s="151"/>
      <c r="UIZ99" s="343"/>
      <c r="UJA99" s="343"/>
      <c r="UJB99" s="151"/>
      <c r="UJC99" s="151"/>
      <c r="UJD99" s="151"/>
      <c r="UJE99" s="343"/>
      <c r="UJF99" s="343"/>
      <c r="UJG99" s="151"/>
      <c r="UJH99" s="151"/>
      <c r="UJI99" s="151"/>
      <c r="UJJ99" s="343"/>
      <c r="UJK99" s="343"/>
      <c r="UJL99" s="151"/>
      <c r="UJM99" s="151"/>
      <c r="UJN99" s="151"/>
      <c r="UJO99" s="343"/>
      <c r="UJP99" s="343"/>
      <c r="UJQ99" s="151"/>
      <c r="UJR99" s="151"/>
      <c r="UJS99" s="151"/>
      <c r="UJT99" s="343"/>
      <c r="UJU99" s="343"/>
      <c r="UJV99" s="151"/>
      <c r="UJW99" s="151"/>
      <c r="UJX99" s="151"/>
      <c r="UJY99" s="343"/>
      <c r="UJZ99" s="343"/>
      <c r="UKA99" s="151"/>
      <c r="UKB99" s="151"/>
      <c r="UKC99" s="151"/>
      <c r="UKD99" s="343"/>
      <c r="UKE99" s="343"/>
      <c r="UKF99" s="151"/>
      <c r="UKG99" s="151"/>
      <c r="UKH99" s="151"/>
      <c r="UKI99" s="343"/>
      <c r="UKJ99" s="343"/>
      <c r="UKK99" s="151"/>
      <c r="UKL99" s="151"/>
      <c r="UKM99" s="151"/>
      <c r="UKN99" s="343"/>
      <c r="UKO99" s="343"/>
      <c r="UKP99" s="151"/>
      <c r="UKQ99" s="151"/>
      <c r="UKR99" s="151"/>
      <c r="UKS99" s="343"/>
      <c r="UKT99" s="343"/>
      <c r="UKU99" s="151"/>
      <c r="UKV99" s="151"/>
      <c r="UKW99" s="151"/>
      <c r="UKX99" s="343"/>
      <c r="UKY99" s="343"/>
      <c r="UKZ99" s="151"/>
      <c r="ULA99" s="151"/>
      <c r="ULB99" s="151"/>
      <c r="ULC99" s="343"/>
      <c r="ULD99" s="343"/>
      <c r="ULE99" s="151"/>
      <c r="ULF99" s="151"/>
      <c r="ULG99" s="151"/>
      <c r="ULH99" s="343"/>
      <c r="ULI99" s="343"/>
      <c r="ULJ99" s="151"/>
      <c r="ULK99" s="151"/>
      <c r="ULL99" s="151"/>
      <c r="ULM99" s="343"/>
      <c r="ULN99" s="343"/>
      <c r="ULO99" s="151"/>
      <c r="ULP99" s="151"/>
      <c r="ULQ99" s="151"/>
      <c r="ULR99" s="343"/>
      <c r="ULS99" s="343"/>
      <c r="ULT99" s="151"/>
      <c r="ULU99" s="151"/>
      <c r="ULV99" s="151"/>
      <c r="ULW99" s="343"/>
      <c r="ULX99" s="343"/>
      <c r="ULY99" s="151"/>
      <c r="ULZ99" s="151"/>
      <c r="UMA99" s="151"/>
      <c r="UMB99" s="343"/>
      <c r="UMC99" s="343"/>
      <c r="UMD99" s="151"/>
      <c r="UME99" s="151"/>
      <c r="UMF99" s="151"/>
      <c r="UMG99" s="343"/>
      <c r="UMH99" s="343"/>
      <c r="UMI99" s="151"/>
      <c r="UMJ99" s="151"/>
      <c r="UMK99" s="151"/>
      <c r="UML99" s="343"/>
      <c r="UMM99" s="343"/>
      <c r="UMN99" s="151"/>
      <c r="UMO99" s="151"/>
      <c r="UMP99" s="151"/>
      <c r="UMQ99" s="343"/>
      <c r="UMR99" s="343"/>
      <c r="UMS99" s="151"/>
      <c r="UMT99" s="151"/>
      <c r="UMU99" s="151"/>
      <c r="UMV99" s="343"/>
      <c r="UMW99" s="343"/>
      <c r="UMX99" s="151"/>
      <c r="UMY99" s="151"/>
      <c r="UMZ99" s="151"/>
      <c r="UNA99" s="343"/>
      <c r="UNB99" s="343"/>
      <c r="UNC99" s="151"/>
      <c r="UND99" s="151"/>
      <c r="UNE99" s="151"/>
      <c r="UNF99" s="343"/>
      <c r="UNG99" s="343"/>
      <c r="UNH99" s="151"/>
      <c r="UNI99" s="151"/>
      <c r="UNJ99" s="151"/>
      <c r="UNK99" s="343"/>
      <c r="UNL99" s="343"/>
      <c r="UNM99" s="151"/>
      <c r="UNN99" s="151"/>
      <c r="UNO99" s="151"/>
      <c r="UNP99" s="343"/>
      <c r="UNQ99" s="343"/>
      <c r="UNR99" s="151"/>
      <c r="UNS99" s="151"/>
      <c r="UNT99" s="151"/>
      <c r="UNU99" s="343"/>
      <c r="UNV99" s="343"/>
      <c r="UNW99" s="151"/>
      <c r="UNX99" s="151"/>
      <c r="UNY99" s="151"/>
      <c r="UNZ99" s="343"/>
      <c r="UOA99" s="343"/>
      <c r="UOB99" s="151"/>
      <c r="UOC99" s="151"/>
      <c r="UOD99" s="151"/>
      <c r="UOE99" s="343"/>
      <c r="UOF99" s="343"/>
      <c r="UOG99" s="151"/>
      <c r="UOH99" s="151"/>
      <c r="UOI99" s="151"/>
      <c r="UOJ99" s="343"/>
      <c r="UOK99" s="343"/>
      <c r="UOL99" s="151"/>
      <c r="UOM99" s="151"/>
      <c r="UON99" s="151"/>
      <c r="UOO99" s="343"/>
      <c r="UOP99" s="343"/>
      <c r="UOQ99" s="151"/>
      <c r="UOR99" s="151"/>
      <c r="UOS99" s="151"/>
      <c r="UOT99" s="343"/>
      <c r="UOU99" s="343"/>
      <c r="UOV99" s="151"/>
      <c r="UOW99" s="151"/>
      <c r="UOX99" s="151"/>
      <c r="UOY99" s="343"/>
      <c r="UOZ99" s="343"/>
      <c r="UPA99" s="151"/>
      <c r="UPB99" s="151"/>
      <c r="UPC99" s="151"/>
      <c r="UPD99" s="343"/>
      <c r="UPE99" s="343"/>
      <c r="UPF99" s="151"/>
      <c r="UPG99" s="151"/>
      <c r="UPH99" s="151"/>
      <c r="UPI99" s="343"/>
      <c r="UPJ99" s="343"/>
      <c r="UPK99" s="151"/>
      <c r="UPL99" s="151"/>
      <c r="UPM99" s="151"/>
      <c r="UPN99" s="343"/>
      <c r="UPO99" s="343"/>
      <c r="UPP99" s="151"/>
      <c r="UPQ99" s="151"/>
      <c r="UPR99" s="151"/>
      <c r="UPS99" s="343"/>
      <c r="UPT99" s="343"/>
      <c r="UPU99" s="151"/>
      <c r="UPV99" s="151"/>
      <c r="UPW99" s="151"/>
      <c r="UPX99" s="343"/>
      <c r="UPY99" s="343"/>
      <c r="UPZ99" s="151"/>
      <c r="UQA99" s="151"/>
      <c r="UQB99" s="151"/>
      <c r="UQC99" s="343"/>
      <c r="UQD99" s="343"/>
      <c r="UQE99" s="151"/>
      <c r="UQF99" s="151"/>
      <c r="UQG99" s="151"/>
      <c r="UQH99" s="343"/>
      <c r="UQI99" s="343"/>
      <c r="UQJ99" s="151"/>
      <c r="UQK99" s="151"/>
      <c r="UQL99" s="151"/>
      <c r="UQM99" s="343"/>
      <c r="UQN99" s="343"/>
      <c r="UQO99" s="151"/>
      <c r="UQP99" s="151"/>
      <c r="UQQ99" s="151"/>
      <c r="UQR99" s="343"/>
      <c r="UQS99" s="343"/>
      <c r="UQT99" s="151"/>
      <c r="UQU99" s="151"/>
      <c r="UQV99" s="151"/>
      <c r="UQW99" s="343"/>
      <c r="UQX99" s="343"/>
      <c r="UQY99" s="151"/>
      <c r="UQZ99" s="151"/>
      <c r="URA99" s="151"/>
      <c r="URB99" s="343"/>
      <c r="URC99" s="343"/>
      <c r="URD99" s="151"/>
      <c r="URE99" s="151"/>
      <c r="URF99" s="151"/>
      <c r="URG99" s="343"/>
      <c r="URH99" s="343"/>
      <c r="URI99" s="151"/>
      <c r="URJ99" s="151"/>
      <c r="URK99" s="151"/>
      <c r="URL99" s="343"/>
      <c r="URM99" s="343"/>
      <c r="URN99" s="151"/>
      <c r="URO99" s="151"/>
      <c r="URP99" s="151"/>
      <c r="URQ99" s="343"/>
      <c r="URR99" s="343"/>
      <c r="URS99" s="151"/>
      <c r="URT99" s="151"/>
      <c r="URU99" s="151"/>
      <c r="URV99" s="343"/>
      <c r="URW99" s="343"/>
      <c r="URX99" s="151"/>
      <c r="URY99" s="151"/>
      <c r="URZ99" s="151"/>
      <c r="USA99" s="343"/>
      <c r="USB99" s="343"/>
      <c r="USC99" s="151"/>
      <c r="USD99" s="151"/>
      <c r="USE99" s="151"/>
      <c r="USF99" s="343"/>
      <c r="USG99" s="343"/>
      <c r="USH99" s="151"/>
      <c r="USI99" s="151"/>
      <c r="USJ99" s="151"/>
      <c r="USK99" s="343"/>
      <c r="USL99" s="343"/>
      <c r="USM99" s="151"/>
      <c r="USN99" s="151"/>
      <c r="USO99" s="151"/>
      <c r="USP99" s="343"/>
      <c r="USQ99" s="343"/>
      <c r="USR99" s="151"/>
      <c r="USS99" s="151"/>
      <c r="UST99" s="151"/>
      <c r="USU99" s="343"/>
      <c r="USV99" s="343"/>
      <c r="USW99" s="151"/>
      <c r="USX99" s="151"/>
      <c r="USY99" s="151"/>
      <c r="USZ99" s="343"/>
      <c r="UTA99" s="343"/>
      <c r="UTB99" s="151"/>
      <c r="UTC99" s="151"/>
      <c r="UTD99" s="151"/>
      <c r="UTE99" s="343"/>
      <c r="UTF99" s="343"/>
      <c r="UTG99" s="151"/>
      <c r="UTH99" s="151"/>
      <c r="UTI99" s="151"/>
      <c r="UTJ99" s="343"/>
      <c r="UTK99" s="343"/>
      <c r="UTL99" s="151"/>
      <c r="UTM99" s="151"/>
      <c r="UTN99" s="151"/>
      <c r="UTO99" s="343"/>
      <c r="UTP99" s="343"/>
      <c r="UTQ99" s="151"/>
      <c r="UTR99" s="151"/>
      <c r="UTS99" s="151"/>
      <c r="UTT99" s="343"/>
      <c r="UTU99" s="343"/>
      <c r="UTV99" s="151"/>
      <c r="UTW99" s="151"/>
      <c r="UTX99" s="151"/>
      <c r="UTY99" s="343"/>
      <c r="UTZ99" s="343"/>
      <c r="UUA99" s="151"/>
      <c r="UUB99" s="151"/>
      <c r="UUC99" s="151"/>
      <c r="UUD99" s="343"/>
      <c r="UUE99" s="343"/>
      <c r="UUF99" s="151"/>
      <c r="UUG99" s="151"/>
      <c r="UUH99" s="151"/>
      <c r="UUI99" s="343"/>
      <c r="UUJ99" s="343"/>
      <c r="UUK99" s="151"/>
      <c r="UUL99" s="151"/>
      <c r="UUM99" s="151"/>
      <c r="UUN99" s="343"/>
      <c r="UUO99" s="343"/>
      <c r="UUP99" s="151"/>
      <c r="UUQ99" s="151"/>
      <c r="UUR99" s="151"/>
      <c r="UUS99" s="343"/>
      <c r="UUT99" s="343"/>
      <c r="UUU99" s="151"/>
      <c r="UUV99" s="151"/>
      <c r="UUW99" s="151"/>
      <c r="UUX99" s="343"/>
      <c r="UUY99" s="343"/>
      <c r="UUZ99" s="151"/>
      <c r="UVA99" s="151"/>
      <c r="UVB99" s="151"/>
      <c r="UVC99" s="343"/>
      <c r="UVD99" s="343"/>
      <c r="UVE99" s="151"/>
      <c r="UVF99" s="151"/>
      <c r="UVG99" s="151"/>
      <c r="UVH99" s="343"/>
      <c r="UVI99" s="343"/>
      <c r="UVJ99" s="151"/>
      <c r="UVK99" s="151"/>
      <c r="UVL99" s="151"/>
      <c r="UVM99" s="343"/>
      <c r="UVN99" s="343"/>
      <c r="UVO99" s="151"/>
      <c r="UVP99" s="151"/>
      <c r="UVQ99" s="151"/>
      <c r="UVR99" s="343"/>
      <c r="UVS99" s="343"/>
      <c r="UVT99" s="151"/>
      <c r="UVU99" s="151"/>
      <c r="UVV99" s="151"/>
      <c r="UVW99" s="343"/>
      <c r="UVX99" s="343"/>
      <c r="UVY99" s="151"/>
      <c r="UVZ99" s="151"/>
      <c r="UWA99" s="151"/>
      <c r="UWB99" s="343"/>
      <c r="UWC99" s="343"/>
      <c r="UWD99" s="151"/>
      <c r="UWE99" s="151"/>
      <c r="UWF99" s="151"/>
      <c r="UWG99" s="343"/>
      <c r="UWH99" s="343"/>
      <c r="UWI99" s="151"/>
      <c r="UWJ99" s="151"/>
      <c r="UWK99" s="151"/>
      <c r="UWL99" s="343"/>
      <c r="UWM99" s="343"/>
      <c r="UWN99" s="151"/>
      <c r="UWO99" s="151"/>
      <c r="UWP99" s="151"/>
      <c r="UWQ99" s="343"/>
      <c r="UWR99" s="343"/>
      <c r="UWS99" s="151"/>
      <c r="UWT99" s="151"/>
      <c r="UWU99" s="151"/>
      <c r="UWV99" s="343"/>
      <c r="UWW99" s="343"/>
      <c r="UWX99" s="151"/>
      <c r="UWY99" s="151"/>
      <c r="UWZ99" s="151"/>
      <c r="UXA99" s="343"/>
      <c r="UXB99" s="343"/>
      <c r="UXC99" s="151"/>
      <c r="UXD99" s="151"/>
      <c r="UXE99" s="151"/>
      <c r="UXF99" s="343"/>
      <c r="UXG99" s="343"/>
      <c r="UXH99" s="151"/>
      <c r="UXI99" s="151"/>
      <c r="UXJ99" s="151"/>
      <c r="UXK99" s="343"/>
      <c r="UXL99" s="343"/>
      <c r="UXM99" s="151"/>
      <c r="UXN99" s="151"/>
      <c r="UXO99" s="151"/>
      <c r="UXP99" s="343"/>
      <c r="UXQ99" s="343"/>
      <c r="UXR99" s="151"/>
      <c r="UXS99" s="151"/>
      <c r="UXT99" s="151"/>
      <c r="UXU99" s="343"/>
      <c r="UXV99" s="343"/>
      <c r="UXW99" s="151"/>
      <c r="UXX99" s="151"/>
      <c r="UXY99" s="151"/>
      <c r="UXZ99" s="343"/>
      <c r="UYA99" s="343"/>
      <c r="UYB99" s="151"/>
      <c r="UYC99" s="151"/>
      <c r="UYD99" s="151"/>
      <c r="UYE99" s="343"/>
      <c r="UYF99" s="343"/>
      <c r="UYG99" s="151"/>
      <c r="UYH99" s="151"/>
      <c r="UYI99" s="151"/>
      <c r="UYJ99" s="343"/>
      <c r="UYK99" s="343"/>
      <c r="UYL99" s="151"/>
      <c r="UYM99" s="151"/>
      <c r="UYN99" s="151"/>
      <c r="UYO99" s="343"/>
      <c r="UYP99" s="343"/>
      <c r="UYQ99" s="151"/>
      <c r="UYR99" s="151"/>
      <c r="UYS99" s="151"/>
      <c r="UYT99" s="343"/>
      <c r="UYU99" s="343"/>
      <c r="UYV99" s="151"/>
      <c r="UYW99" s="151"/>
      <c r="UYX99" s="151"/>
      <c r="UYY99" s="343"/>
      <c r="UYZ99" s="343"/>
      <c r="UZA99" s="151"/>
      <c r="UZB99" s="151"/>
      <c r="UZC99" s="151"/>
      <c r="UZD99" s="343"/>
      <c r="UZE99" s="343"/>
      <c r="UZF99" s="151"/>
      <c r="UZG99" s="151"/>
      <c r="UZH99" s="151"/>
      <c r="UZI99" s="343"/>
      <c r="UZJ99" s="343"/>
      <c r="UZK99" s="151"/>
      <c r="UZL99" s="151"/>
      <c r="UZM99" s="151"/>
      <c r="UZN99" s="343"/>
      <c r="UZO99" s="343"/>
      <c r="UZP99" s="151"/>
      <c r="UZQ99" s="151"/>
      <c r="UZR99" s="151"/>
      <c r="UZS99" s="343"/>
      <c r="UZT99" s="343"/>
      <c r="UZU99" s="151"/>
      <c r="UZV99" s="151"/>
      <c r="UZW99" s="151"/>
      <c r="UZX99" s="343"/>
      <c r="UZY99" s="343"/>
      <c r="UZZ99" s="151"/>
      <c r="VAA99" s="151"/>
      <c r="VAB99" s="151"/>
      <c r="VAC99" s="343"/>
      <c r="VAD99" s="343"/>
      <c r="VAE99" s="151"/>
      <c r="VAF99" s="151"/>
      <c r="VAG99" s="151"/>
      <c r="VAH99" s="343"/>
      <c r="VAI99" s="343"/>
      <c r="VAJ99" s="151"/>
      <c r="VAK99" s="151"/>
      <c r="VAL99" s="151"/>
      <c r="VAM99" s="343"/>
      <c r="VAN99" s="343"/>
      <c r="VAO99" s="151"/>
      <c r="VAP99" s="151"/>
      <c r="VAQ99" s="151"/>
      <c r="VAR99" s="343"/>
      <c r="VAS99" s="343"/>
      <c r="VAT99" s="151"/>
      <c r="VAU99" s="151"/>
      <c r="VAV99" s="151"/>
      <c r="VAW99" s="343"/>
      <c r="VAX99" s="343"/>
      <c r="VAY99" s="151"/>
      <c r="VAZ99" s="151"/>
      <c r="VBA99" s="151"/>
      <c r="VBB99" s="343"/>
      <c r="VBC99" s="343"/>
      <c r="VBD99" s="151"/>
      <c r="VBE99" s="151"/>
      <c r="VBF99" s="151"/>
      <c r="VBG99" s="343"/>
      <c r="VBH99" s="343"/>
      <c r="VBI99" s="151"/>
      <c r="VBJ99" s="151"/>
      <c r="VBK99" s="151"/>
      <c r="VBL99" s="343"/>
      <c r="VBM99" s="343"/>
      <c r="VBN99" s="151"/>
      <c r="VBO99" s="151"/>
      <c r="VBP99" s="151"/>
      <c r="VBQ99" s="343"/>
      <c r="VBR99" s="343"/>
      <c r="VBS99" s="151"/>
      <c r="VBT99" s="151"/>
      <c r="VBU99" s="151"/>
      <c r="VBV99" s="343"/>
      <c r="VBW99" s="343"/>
      <c r="VBX99" s="151"/>
      <c r="VBY99" s="151"/>
      <c r="VBZ99" s="151"/>
      <c r="VCA99" s="343"/>
      <c r="VCB99" s="343"/>
      <c r="VCC99" s="151"/>
      <c r="VCD99" s="151"/>
      <c r="VCE99" s="151"/>
      <c r="VCF99" s="343"/>
      <c r="VCG99" s="343"/>
      <c r="VCH99" s="151"/>
      <c r="VCI99" s="151"/>
      <c r="VCJ99" s="151"/>
      <c r="VCK99" s="343"/>
      <c r="VCL99" s="343"/>
      <c r="VCM99" s="151"/>
      <c r="VCN99" s="151"/>
      <c r="VCO99" s="151"/>
      <c r="VCP99" s="343"/>
      <c r="VCQ99" s="343"/>
      <c r="VCR99" s="151"/>
      <c r="VCS99" s="151"/>
      <c r="VCT99" s="151"/>
      <c r="VCU99" s="343"/>
      <c r="VCV99" s="343"/>
      <c r="VCW99" s="151"/>
      <c r="VCX99" s="151"/>
      <c r="VCY99" s="151"/>
      <c r="VCZ99" s="343"/>
      <c r="VDA99" s="343"/>
      <c r="VDB99" s="151"/>
      <c r="VDC99" s="151"/>
      <c r="VDD99" s="151"/>
      <c r="VDE99" s="343"/>
      <c r="VDF99" s="343"/>
      <c r="VDG99" s="151"/>
      <c r="VDH99" s="151"/>
      <c r="VDI99" s="151"/>
      <c r="VDJ99" s="343"/>
      <c r="VDK99" s="343"/>
      <c r="VDL99" s="151"/>
      <c r="VDM99" s="151"/>
      <c r="VDN99" s="151"/>
      <c r="VDO99" s="343"/>
      <c r="VDP99" s="343"/>
      <c r="VDQ99" s="151"/>
      <c r="VDR99" s="151"/>
      <c r="VDS99" s="151"/>
      <c r="VDT99" s="343"/>
      <c r="VDU99" s="343"/>
      <c r="VDV99" s="151"/>
      <c r="VDW99" s="151"/>
      <c r="VDX99" s="151"/>
      <c r="VDY99" s="343"/>
      <c r="VDZ99" s="343"/>
      <c r="VEA99" s="151"/>
      <c r="VEB99" s="151"/>
      <c r="VEC99" s="151"/>
      <c r="VED99" s="343"/>
      <c r="VEE99" s="343"/>
      <c r="VEF99" s="151"/>
      <c r="VEG99" s="151"/>
      <c r="VEH99" s="151"/>
      <c r="VEI99" s="343"/>
      <c r="VEJ99" s="343"/>
      <c r="VEK99" s="151"/>
      <c r="VEL99" s="151"/>
      <c r="VEM99" s="151"/>
      <c r="VEN99" s="343"/>
      <c r="VEO99" s="343"/>
      <c r="VEP99" s="151"/>
      <c r="VEQ99" s="151"/>
      <c r="VER99" s="151"/>
      <c r="VES99" s="343"/>
      <c r="VET99" s="343"/>
      <c r="VEU99" s="151"/>
      <c r="VEV99" s="151"/>
      <c r="VEW99" s="151"/>
      <c r="VEX99" s="343"/>
      <c r="VEY99" s="343"/>
      <c r="VEZ99" s="151"/>
      <c r="VFA99" s="151"/>
      <c r="VFB99" s="151"/>
      <c r="VFC99" s="343"/>
      <c r="VFD99" s="343"/>
      <c r="VFE99" s="151"/>
      <c r="VFF99" s="151"/>
      <c r="VFG99" s="151"/>
      <c r="VFH99" s="343"/>
      <c r="VFI99" s="343"/>
      <c r="VFJ99" s="151"/>
      <c r="VFK99" s="151"/>
      <c r="VFL99" s="151"/>
      <c r="VFM99" s="343"/>
      <c r="VFN99" s="343"/>
      <c r="VFO99" s="151"/>
      <c r="VFP99" s="151"/>
      <c r="VFQ99" s="151"/>
      <c r="VFR99" s="343"/>
      <c r="VFS99" s="343"/>
      <c r="VFT99" s="151"/>
      <c r="VFU99" s="151"/>
      <c r="VFV99" s="151"/>
      <c r="VFW99" s="343"/>
      <c r="VFX99" s="343"/>
      <c r="VFY99" s="151"/>
      <c r="VFZ99" s="151"/>
      <c r="VGA99" s="151"/>
      <c r="VGB99" s="343"/>
      <c r="VGC99" s="343"/>
      <c r="VGD99" s="151"/>
      <c r="VGE99" s="151"/>
      <c r="VGF99" s="151"/>
      <c r="VGG99" s="343"/>
      <c r="VGH99" s="343"/>
      <c r="VGI99" s="151"/>
      <c r="VGJ99" s="151"/>
      <c r="VGK99" s="151"/>
      <c r="VGL99" s="343"/>
      <c r="VGM99" s="343"/>
      <c r="VGN99" s="151"/>
      <c r="VGO99" s="151"/>
      <c r="VGP99" s="151"/>
      <c r="VGQ99" s="343"/>
      <c r="VGR99" s="343"/>
      <c r="VGS99" s="151"/>
      <c r="VGT99" s="151"/>
      <c r="VGU99" s="151"/>
      <c r="VGV99" s="343"/>
      <c r="VGW99" s="343"/>
      <c r="VGX99" s="151"/>
      <c r="VGY99" s="151"/>
      <c r="VGZ99" s="151"/>
      <c r="VHA99" s="343"/>
      <c r="VHB99" s="343"/>
      <c r="VHC99" s="151"/>
      <c r="VHD99" s="151"/>
      <c r="VHE99" s="151"/>
      <c r="VHF99" s="343"/>
      <c r="VHG99" s="343"/>
      <c r="VHH99" s="151"/>
      <c r="VHI99" s="151"/>
      <c r="VHJ99" s="151"/>
      <c r="VHK99" s="343"/>
      <c r="VHL99" s="343"/>
      <c r="VHM99" s="151"/>
      <c r="VHN99" s="151"/>
      <c r="VHO99" s="151"/>
      <c r="VHP99" s="343"/>
      <c r="VHQ99" s="343"/>
      <c r="VHR99" s="151"/>
      <c r="VHS99" s="151"/>
      <c r="VHT99" s="151"/>
      <c r="VHU99" s="343"/>
      <c r="VHV99" s="343"/>
      <c r="VHW99" s="151"/>
      <c r="VHX99" s="151"/>
      <c r="VHY99" s="151"/>
      <c r="VHZ99" s="343"/>
      <c r="VIA99" s="343"/>
      <c r="VIB99" s="151"/>
      <c r="VIC99" s="151"/>
      <c r="VID99" s="151"/>
      <c r="VIE99" s="343"/>
      <c r="VIF99" s="343"/>
      <c r="VIG99" s="151"/>
      <c r="VIH99" s="151"/>
      <c r="VII99" s="151"/>
      <c r="VIJ99" s="343"/>
      <c r="VIK99" s="343"/>
      <c r="VIL99" s="151"/>
      <c r="VIM99" s="151"/>
      <c r="VIN99" s="151"/>
      <c r="VIO99" s="343"/>
      <c r="VIP99" s="343"/>
      <c r="VIQ99" s="151"/>
      <c r="VIR99" s="151"/>
      <c r="VIS99" s="151"/>
      <c r="VIT99" s="343"/>
      <c r="VIU99" s="343"/>
      <c r="VIV99" s="151"/>
      <c r="VIW99" s="151"/>
      <c r="VIX99" s="151"/>
      <c r="VIY99" s="343"/>
      <c r="VIZ99" s="343"/>
      <c r="VJA99" s="151"/>
      <c r="VJB99" s="151"/>
      <c r="VJC99" s="151"/>
      <c r="VJD99" s="343"/>
      <c r="VJE99" s="343"/>
      <c r="VJF99" s="151"/>
      <c r="VJG99" s="151"/>
      <c r="VJH99" s="151"/>
      <c r="VJI99" s="343"/>
      <c r="VJJ99" s="343"/>
      <c r="VJK99" s="151"/>
      <c r="VJL99" s="151"/>
      <c r="VJM99" s="151"/>
      <c r="VJN99" s="343"/>
      <c r="VJO99" s="343"/>
      <c r="VJP99" s="151"/>
      <c r="VJQ99" s="151"/>
      <c r="VJR99" s="151"/>
      <c r="VJS99" s="343"/>
      <c r="VJT99" s="343"/>
      <c r="VJU99" s="151"/>
      <c r="VJV99" s="151"/>
      <c r="VJW99" s="151"/>
      <c r="VJX99" s="343"/>
      <c r="VJY99" s="343"/>
      <c r="VJZ99" s="151"/>
      <c r="VKA99" s="151"/>
      <c r="VKB99" s="151"/>
      <c r="VKC99" s="343"/>
      <c r="VKD99" s="343"/>
      <c r="VKE99" s="151"/>
      <c r="VKF99" s="151"/>
      <c r="VKG99" s="151"/>
      <c r="VKH99" s="343"/>
      <c r="VKI99" s="343"/>
      <c r="VKJ99" s="151"/>
      <c r="VKK99" s="151"/>
      <c r="VKL99" s="151"/>
      <c r="VKM99" s="343"/>
      <c r="VKN99" s="343"/>
      <c r="VKO99" s="151"/>
      <c r="VKP99" s="151"/>
      <c r="VKQ99" s="151"/>
      <c r="VKR99" s="343"/>
      <c r="VKS99" s="343"/>
      <c r="VKT99" s="151"/>
      <c r="VKU99" s="151"/>
      <c r="VKV99" s="151"/>
      <c r="VKW99" s="343"/>
      <c r="VKX99" s="343"/>
      <c r="VKY99" s="151"/>
      <c r="VKZ99" s="151"/>
      <c r="VLA99" s="151"/>
      <c r="VLB99" s="343"/>
      <c r="VLC99" s="343"/>
      <c r="VLD99" s="151"/>
      <c r="VLE99" s="151"/>
      <c r="VLF99" s="151"/>
      <c r="VLG99" s="343"/>
      <c r="VLH99" s="343"/>
      <c r="VLI99" s="151"/>
      <c r="VLJ99" s="151"/>
      <c r="VLK99" s="151"/>
      <c r="VLL99" s="343"/>
      <c r="VLM99" s="343"/>
      <c r="VLN99" s="151"/>
      <c r="VLO99" s="151"/>
      <c r="VLP99" s="151"/>
      <c r="VLQ99" s="343"/>
      <c r="VLR99" s="343"/>
      <c r="VLS99" s="151"/>
      <c r="VLT99" s="151"/>
      <c r="VLU99" s="151"/>
      <c r="VLV99" s="343"/>
      <c r="VLW99" s="343"/>
      <c r="VLX99" s="151"/>
      <c r="VLY99" s="151"/>
      <c r="VLZ99" s="151"/>
      <c r="VMA99" s="343"/>
      <c r="VMB99" s="343"/>
      <c r="VMC99" s="151"/>
      <c r="VMD99" s="151"/>
      <c r="VME99" s="151"/>
      <c r="VMF99" s="343"/>
      <c r="VMG99" s="343"/>
      <c r="VMH99" s="151"/>
      <c r="VMI99" s="151"/>
      <c r="VMJ99" s="151"/>
      <c r="VMK99" s="343"/>
      <c r="VML99" s="343"/>
      <c r="VMM99" s="151"/>
      <c r="VMN99" s="151"/>
      <c r="VMO99" s="151"/>
      <c r="VMP99" s="343"/>
      <c r="VMQ99" s="343"/>
      <c r="VMR99" s="151"/>
      <c r="VMS99" s="151"/>
      <c r="VMT99" s="151"/>
      <c r="VMU99" s="343"/>
      <c r="VMV99" s="343"/>
      <c r="VMW99" s="151"/>
      <c r="VMX99" s="151"/>
      <c r="VMY99" s="151"/>
      <c r="VMZ99" s="343"/>
      <c r="VNA99" s="343"/>
      <c r="VNB99" s="151"/>
      <c r="VNC99" s="151"/>
      <c r="VND99" s="151"/>
      <c r="VNE99" s="343"/>
      <c r="VNF99" s="343"/>
      <c r="VNG99" s="151"/>
      <c r="VNH99" s="151"/>
      <c r="VNI99" s="151"/>
      <c r="VNJ99" s="343"/>
      <c r="VNK99" s="343"/>
      <c r="VNL99" s="151"/>
      <c r="VNM99" s="151"/>
      <c r="VNN99" s="151"/>
      <c r="VNO99" s="343"/>
      <c r="VNP99" s="343"/>
      <c r="VNQ99" s="151"/>
      <c r="VNR99" s="151"/>
      <c r="VNS99" s="151"/>
      <c r="VNT99" s="343"/>
      <c r="VNU99" s="343"/>
      <c r="VNV99" s="151"/>
      <c r="VNW99" s="151"/>
      <c r="VNX99" s="151"/>
      <c r="VNY99" s="343"/>
      <c r="VNZ99" s="343"/>
      <c r="VOA99" s="151"/>
      <c r="VOB99" s="151"/>
      <c r="VOC99" s="151"/>
      <c r="VOD99" s="343"/>
      <c r="VOE99" s="343"/>
      <c r="VOF99" s="151"/>
      <c r="VOG99" s="151"/>
      <c r="VOH99" s="151"/>
      <c r="VOI99" s="343"/>
      <c r="VOJ99" s="343"/>
      <c r="VOK99" s="151"/>
      <c r="VOL99" s="151"/>
      <c r="VOM99" s="151"/>
      <c r="VON99" s="343"/>
      <c r="VOO99" s="343"/>
      <c r="VOP99" s="151"/>
      <c r="VOQ99" s="151"/>
      <c r="VOR99" s="151"/>
      <c r="VOS99" s="343"/>
      <c r="VOT99" s="343"/>
      <c r="VOU99" s="151"/>
      <c r="VOV99" s="151"/>
      <c r="VOW99" s="151"/>
      <c r="VOX99" s="343"/>
      <c r="VOY99" s="343"/>
      <c r="VOZ99" s="151"/>
      <c r="VPA99" s="151"/>
      <c r="VPB99" s="151"/>
      <c r="VPC99" s="343"/>
      <c r="VPD99" s="343"/>
      <c r="VPE99" s="151"/>
      <c r="VPF99" s="151"/>
      <c r="VPG99" s="151"/>
      <c r="VPH99" s="343"/>
      <c r="VPI99" s="343"/>
      <c r="VPJ99" s="151"/>
      <c r="VPK99" s="151"/>
      <c r="VPL99" s="151"/>
      <c r="VPM99" s="343"/>
      <c r="VPN99" s="343"/>
      <c r="VPO99" s="151"/>
      <c r="VPP99" s="151"/>
      <c r="VPQ99" s="151"/>
      <c r="VPR99" s="343"/>
      <c r="VPS99" s="343"/>
      <c r="VPT99" s="151"/>
      <c r="VPU99" s="151"/>
      <c r="VPV99" s="151"/>
      <c r="VPW99" s="343"/>
      <c r="VPX99" s="343"/>
      <c r="VPY99" s="151"/>
      <c r="VPZ99" s="151"/>
      <c r="VQA99" s="151"/>
      <c r="VQB99" s="343"/>
      <c r="VQC99" s="343"/>
      <c r="VQD99" s="151"/>
      <c r="VQE99" s="151"/>
      <c r="VQF99" s="151"/>
      <c r="VQG99" s="343"/>
      <c r="VQH99" s="343"/>
      <c r="VQI99" s="151"/>
      <c r="VQJ99" s="151"/>
      <c r="VQK99" s="151"/>
      <c r="VQL99" s="343"/>
      <c r="VQM99" s="343"/>
      <c r="VQN99" s="151"/>
      <c r="VQO99" s="151"/>
      <c r="VQP99" s="151"/>
      <c r="VQQ99" s="343"/>
      <c r="VQR99" s="343"/>
      <c r="VQS99" s="151"/>
      <c r="VQT99" s="151"/>
      <c r="VQU99" s="151"/>
      <c r="VQV99" s="343"/>
      <c r="VQW99" s="343"/>
      <c r="VQX99" s="151"/>
      <c r="VQY99" s="151"/>
      <c r="VQZ99" s="151"/>
      <c r="VRA99" s="343"/>
      <c r="VRB99" s="343"/>
      <c r="VRC99" s="151"/>
      <c r="VRD99" s="151"/>
      <c r="VRE99" s="151"/>
      <c r="VRF99" s="343"/>
      <c r="VRG99" s="343"/>
      <c r="VRH99" s="151"/>
      <c r="VRI99" s="151"/>
      <c r="VRJ99" s="151"/>
      <c r="VRK99" s="343"/>
      <c r="VRL99" s="343"/>
      <c r="VRM99" s="151"/>
      <c r="VRN99" s="151"/>
      <c r="VRO99" s="151"/>
      <c r="VRP99" s="343"/>
      <c r="VRQ99" s="343"/>
      <c r="VRR99" s="151"/>
      <c r="VRS99" s="151"/>
      <c r="VRT99" s="151"/>
      <c r="VRU99" s="343"/>
      <c r="VRV99" s="343"/>
      <c r="VRW99" s="151"/>
      <c r="VRX99" s="151"/>
      <c r="VRY99" s="151"/>
      <c r="VRZ99" s="343"/>
      <c r="VSA99" s="343"/>
      <c r="VSB99" s="151"/>
      <c r="VSC99" s="151"/>
      <c r="VSD99" s="151"/>
      <c r="VSE99" s="343"/>
      <c r="VSF99" s="343"/>
      <c r="VSG99" s="151"/>
      <c r="VSH99" s="151"/>
      <c r="VSI99" s="151"/>
      <c r="VSJ99" s="343"/>
      <c r="VSK99" s="343"/>
      <c r="VSL99" s="151"/>
      <c r="VSM99" s="151"/>
      <c r="VSN99" s="151"/>
      <c r="VSO99" s="343"/>
      <c r="VSP99" s="343"/>
      <c r="VSQ99" s="151"/>
      <c r="VSR99" s="151"/>
      <c r="VSS99" s="151"/>
      <c r="VST99" s="343"/>
      <c r="VSU99" s="343"/>
      <c r="VSV99" s="151"/>
      <c r="VSW99" s="151"/>
      <c r="VSX99" s="151"/>
      <c r="VSY99" s="343"/>
      <c r="VSZ99" s="343"/>
      <c r="VTA99" s="151"/>
      <c r="VTB99" s="151"/>
      <c r="VTC99" s="151"/>
      <c r="VTD99" s="343"/>
      <c r="VTE99" s="343"/>
      <c r="VTF99" s="151"/>
      <c r="VTG99" s="151"/>
      <c r="VTH99" s="151"/>
      <c r="VTI99" s="343"/>
      <c r="VTJ99" s="343"/>
      <c r="VTK99" s="151"/>
      <c r="VTL99" s="151"/>
      <c r="VTM99" s="151"/>
      <c r="VTN99" s="343"/>
      <c r="VTO99" s="343"/>
      <c r="VTP99" s="151"/>
      <c r="VTQ99" s="151"/>
      <c r="VTR99" s="151"/>
      <c r="VTS99" s="343"/>
      <c r="VTT99" s="343"/>
      <c r="VTU99" s="151"/>
      <c r="VTV99" s="151"/>
      <c r="VTW99" s="151"/>
      <c r="VTX99" s="343"/>
      <c r="VTY99" s="343"/>
      <c r="VTZ99" s="151"/>
      <c r="VUA99" s="151"/>
      <c r="VUB99" s="151"/>
      <c r="VUC99" s="343"/>
      <c r="VUD99" s="343"/>
      <c r="VUE99" s="151"/>
      <c r="VUF99" s="151"/>
      <c r="VUG99" s="151"/>
      <c r="VUH99" s="343"/>
      <c r="VUI99" s="343"/>
      <c r="VUJ99" s="151"/>
      <c r="VUK99" s="151"/>
      <c r="VUL99" s="151"/>
      <c r="VUM99" s="343"/>
      <c r="VUN99" s="343"/>
      <c r="VUO99" s="151"/>
      <c r="VUP99" s="151"/>
      <c r="VUQ99" s="151"/>
      <c r="VUR99" s="343"/>
      <c r="VUS99" s="343"/>
      <c r="VUT99" s="151"/>
      <c r="VUU99" s="151"/>
      <c r="VUV99" s="151"/>
      <c r="VUW99" s="343"/>
      <c r="VUX99" s="343"/>
      <c r="VUY99" s="151"/>
      <c r="VUZ99" s="151"/>
      <c r="VVA99" s="151"/>
      <c r="VVB99" s="343"/>
      <c r="VVC99" s="343"/>
      <c r="VVD99" s="151"/>
      <c r="VVE99" s="151"/>
      <c r="VVF99" s="151"/>
      <c r="VVG99" s="343"/>
      <c r="VVH99" s="343"/>
      <c r="VVI99" s="151"/>
      <c r="VVJ99" s="151"/>
      <c r="VVK99" s="151"/>
      <c r="VVL99" s="343"/>
      <c r="VVM99" s="343"/>
      <c r="VVN99" s="151"/>
      <c r="VVO99" s="151"/>
      <c r="VVP99" s="151"/>
      <c r="VVQ99" s="343"/>
      <c r="VVR99" s="343"/>
      <c r="VVS99" s="151"/>
      <c r="VVT99" s="151"/>
      <c r="VVU99" s="151"/>
      <c r="VVV99" s="343"/>
      <c r="VVW99" s="343"/>
      <c r="VVX99" s="151"/>
      <c r="VVY99" s="151"/>
      <c r="VVZ99" s="151"/>
      <c r="VWA99" s="343"/>
      <c r="VWB99" s="343"/>
      <c r="VWC99" s="151"/>
      <c r="VWD99" s="151"/>
      <c r="VWE99" s="151"/>
      <c r="VWF99" s="343"/>
      <c r="VWG99" s="343"/>
      <c r="VWH99" s="151"/>
      <c r="VWI99" s="151"/>
      <c r="VWJ99" s="151"/>
      <c r="VWK99" s="343"/>
      <c r="VWL99" s="343"/>
      <c r="VWM99" s="151"/>
      <c r="VWN99" s="151"/>
      <c r="VWO99" s="151"/>
      <c r="VWP99" s="343"/>
      <c r="VWQ99" s="343"/>
      <c r="VWR99" s="151"/>
      <c r="VWS99" s="151"/>
      <c r="VWT99" s="151"/>
      <c r="VWU99" s="343"/>
      <c r="VWV99" s="343"/>
      <c r="VWW99" s="151"/>
      <c r="VWX99" s="151"/>
      <c r="VWY99" s="151"/>
      <c r="VWZ99" s="343"/>
      <c r="VXA99" s="343"/>
      <c r="VXB99" s="151"/>
      <c r="VXC99" s="151"/>
      <c r="VXD99" s="151"/>
      <c r="VXE99" s="343"/>
      <c r="VXF99" s="343"/>
      <c r="VXG99" s="151"/>
      <c r="VXH99" s="151"/>
      <c r="VXI99" s="151"/>
      <c r="VXJ99" s="343"/>
      <c r="VXK99" s="343"/>
      <c r="VXL99" s="151"/>
      <c r="VXM99" s="151"/>
      <c r="VXN99" s="151"/>
      <c r="VXO99" s="343"/>
      <c r="VXP99" s="343"/>
      <c r="VXQ99" s="151"/>
      <c r="VXR99" s="151"/>
      <c r="VXS99" s="151"/>
      <c r="VXT99" s="343"/>
      <c r="VXU99" s="343"/>
      <c r="VXV99" s="151"/>
      <c r="VXW99" s="151"/>
      <c r="VXX99" s="151"/>
      <c r="VXY99" s="343"/>
      <c r="VXZ99" s="343"/>
      <c r="VYA99" s="151"/>
      <c r="VYB99" s="151"/>
      <c r="VYC99" s="151"/>
      <c r="VYD99" s="343"/>
      <c r="VYE99" s="343"/>
      <c r="VYF99" s="151"/>
      <c r="VYG99" s="151"/>
      <c r="VYH99" s="151"/>
      <c r="VYI99" s="343"/>
      <c r="VYJ99" s="343"/>
      <c r="VYK99" s="151"/>
      <c r="VYL99" s="151"/>
      <c r="VYM99" s="151"/>
      <c r="VYN99" s="343"/>
      <c r="VYO99" s="343"/>
      <c r="VYP99" s="151"/>
      <c r="VYQ99" s="151"/>
      <c r="VYR99" s="151"/>
      <c r="VYS99" s="343"/>
      <c r="VYT99" s="343"/>
      <c r="VYU99" s="151"/>
      <c r="VYV99" s="151"/>
      <c r="VYW99" s="151"/>
      <c r="VYX99" s="343"/>
      <c r="VYY99" s="343"/>
      <c r="VYZ99" s="151"/>
      <c r="VZA99" s="151"/>
      <c r="VZB99" s="151"/>
      <c r="VZC99" s="343"/>
      <c r="VZD99" s="343"/>
      <c r="VZE99" s="151"/>
      <c r="VZF99" s="151"/>
      <c r="VZG99" s="151"/>
      <c r="VZH99" s="343"/>
      <c r="VZI99" s="343"/>
      <c r="VZJ99" s="151"/>
      <c r="VZK99" s="151"/>
      <c r="VZL99" s="151"/>
      <c r="VZM99" s="343"/>
      <c r="VZN99" s="343"/>
      <c r="VZO99" s="151"/>
      <c r="VZP99" s="151"/>
      <c r="VZQ99" s="151"/>
      <c r="VZR99" s="343"/>
      <c r="VZS99" s="343"/>
      <c r="VZT99" s="151"/>
      <c r="VZU99" s="151"/>
      <c r="VZV99" s="151"/>
      <c r="VZW99" s="343"/>
      <c r="VZX99" s="343"/>
      <c r="VZY99" s="151"/>
      <c r="VZZ99" s="151"/>
      <c r="WAA99" s="151"/>
      <c r="WAB99" s="343"/>
      <c r="WAC99" s="343"/>
      <c r="WAD99" s="151"/>
      <c r="WAE99" s="151"/>
      <c r="WAF99" s="151"/>
      <c r="WAG99" s="343"/>
      <c r="WAH99" s="343"/>
      <c r="WAI99" s="151"/>
      <c r="WAJ99" s="151"/>
      <c r="WAK99" s="151"/>
      <c r="WAL99" s="343"/>
      <c r="WAM99" s="343"/>
      <c r="WAN99" s="151"/>
      <c r="WAO99" s="151"/>
      <c r="WAP99" s="151"/>
      <c r="WAQ99" s="343"/>
      <c r="WAR99" s="343"/>
      <c r="WAS99" s="151"/>
      <c r="WAT99" s="151"/>
      <c r="WAU99" s="151"/>
      <c r="WAV99" s="343"/>
      <c r="WAW99" s="343"/>
      <c r="WAX99" s="151"/>
      <c r="WAY99" s="151"/>
      <c r="WAZ99" s="151"/>
      <c r="WBA99" s="343"/>
      <c r="WBB99" s="343"/>
      <c r="WBC99" s="151"/>
      <c r="WBD99" s="151"/>
      <c r="WBE99" s="151"/>
      <c r="WBF99" s="343"/>
      <c r="WBG99" s="343"/>
      <c r="WBH99" s="151"/>
      <c r="WBI99" s="151"/>
      <c r="WBJ99" s="151"/>
      <c r="WBK99" s="343"/>
      <c r="WBL99" s="343"/>
      <c r="WBM99" s="151"/>
      <c r="WBN99" s="151"/>
      <c r="WBO99" s="151"/>
      <c r="WBP99" s="343"/>
      <c r="WBQ99" s="343"/>
      <c r="WBR99" s="151"/>
      <c r="WBS99" s="151"/>
      <c r="WBT99" s="151"/>
      <c r="WBU99" s="343"/>
      <c r="WBV99" s="343"/>
      <c r="WBW99" s="151"/>
      <c r="WBX99" s="151"/>
      <c r="WBY99" s="151"/>
      <c r="WBZ99" s="343"/>
      <c r="WCA99" s="343"/>
      <c r="WCB99" s="151"/>
      <c r="WCC99" s="151"/>
      <c r="WCD99" s="151"/>
      <c r="WCE99" s="343"/>
      <c r="WCF99" s="343"/>
      <c r="WCG99" s="151"/>
      <c r="WCH99" s="151"/>
      <c r="WCI99" s="151"/>
      <c r="WCJ99" s="343"/>
      <c r="WCK99" s="343"/>
      <c r="WCL99" s="151"/>
      <c r="WCM99" s="151"/>
      <c r="WCN99" s="151"/>
      <c r="WCO99" s="343"/>
      <c r="WCP99" s="343"/>
      <c r="WCQ99" s="151"/>
      <c r="WCR99" s="151"/>
      <c r="WCS99" s="151"/>
      <c r="WCT99" s="343"/>
      <c r="WCU99" s="343"/>
      <c r="WCV99" s="151"/>
      <c r="WCW99" s="151"/>
      <c r="WCX99" s="151"/>
      <c r="WCY99" s="343"/>
      <c r="WCZ99" s="343"/>
      <c r="WDA99" s="151"/>
      <c r="WDB99" s="151"/>
      <c r="WDC99" s="151"/>
      <c r="WDD99" s="343"/>
      <c r="WDE99" s="343"/>
      <c r="WDF99" s="151"/>
      <c r="WDG99" s="151"/>
      <c r="WDH99" s="151"/>
      <c r="WDI99" s="343"/>
      <c r="WDJ99" s="343"/>
      <c r="WDK99" s="151"/>
      <c r="WDL99" s="151"/>
      <c r="WDM99" s="151"/>
      <c r="WDN99" s="343"/>
      <c r="WDO99" s="343"/>
      <c r="WDP99" s="151"/>
      <c r="WDQ99" s="151"/>
      <c r="WDR99" s="151"/>
      <c r="WDS99" s="343"/>
      <c r="WDT99" s="343"/>
      <c r="WDU99" s="151"/>
      <c r="WDV99" s="151"/>
      <c r="WDW99" s="151"/>
      <c r="WDX99" s="343"/>
      <c r="WDY99" s="343"/>
      <c r="WDZ99" s="151"/>
      <c r="WEA99" s="151"/>
      <c r="WEB99" s="151"/>
      <c r="WEC99" s="343"/>
      <c r="WED99" s="343"/>
      <c r="WEE99" s="151"/>
      <c r="WEF99" s="151"/>
      <c r="WEG99" s="151"/>
      <c r="WEH99" s="343"/>
      <c r="WEI99" s="343"/>
      <c r="WEJ99" s="151"/>
      <c r="WEK99" s="151"/>
      <c r="WEL99" s="151"/>
      <c r="WEM99" s="343"/>
      <c r="WEN99" s="343"/>
      <c r="WEO99" s="151"/>
      <c r="WEP99" s="151"/>
      <c r="WEQ99" s="151"/>
      <c r="WER99" s="343"/>
      <c r="WES99" s="343"/>
      <c r="WET99" s="151"/>
      <c r="WEU99" s="151"/>
      <c r="WEV99" s="151"/>
      <c r="WEW99" s="343"/>
      <c r="WEX99" s="343"/>
      <c r="WEY99" s="151"/>
      <c r="WEZ99" s="151"/>
      <c r="WFA99" s="151"/>
      <c r="WFB99" s="343"/>
      <c r="WFC99" s="343"/>
      <c r="WFD99" s="151"/>
      <c r="WFE99" s="151"/>
      <c r="WFF99" s="151"/>
      <c r="WFG99" s="343"/>
      <c r="WFH99" s="343"/>
      <c r="WFI99" s="151"/>
      <c r="WFJ99" s="151"/>
      <c r="WFK99" s="151"/>
      <c r="WFL99" s="343"/>
      <c r="WFM99" s="343"/>
      <c r="WFN99" s="151"/>
      <c r="WFO99" s="151"/>
      <c r="WFP99" s="151"/>
      <c r="WFQ99" s="343"/>
      <c r="WFR99" s="343"/>
      <c r="WFS99" s="151"/>
      <c r="WFT99" s="151"/>
      <c r="WFU99" s="151"/>
      <c r="WFV99" s="343"/>
      <c r="WFW99" s="343"/>
      <c r="WFX99" s="151"/>
      <c r="WFY99" s="151"/>
      <c r="WFZ99" s="151"/>
      <c r="WGA99" s="343"/>
      <c r="WGB99" s="343"/>
      <c r="WGC99" s="151"/>
      <c r="WGD99" s="151"/>
      <c r="WGE99" s="151"/>
      <c r="WGF99" s="343"/>
      <c r="WGG99" s="343"/>
      <c r="WGH99" s="151"/>
      <c r="WGI99" s="151"/>
      <c r="WGJ99" s="151"/>
      <c r="WGK99" s="343"/>
      <c r="WGL99" s="343"/>
      <c r="WGM99" s="151"/>
      <c r="WGN99" s="151"/>
      <c r="WGO99" s="151"/>
      <c r="WGP99" s="343"/>
      <c r="WGQ99" s="343"/>
      <c r="WGR99" s="151"/>
      <c r="WGS99" s="151"/>
      <c r="WGT99" s="151"/>
      <c r="WGU99" s="343"/>
      <c r="WGV99" s="343"/>
      <c r="WGW99" s="151"/>
      <c r="WGX99" s="151"/>
      <c r="WGY99" s="151"/>
      <c r="WGZ99" s="343"/>
      <c r="WHA99" s="343"/>
      <c r="WHB99" s="151"/>
      <c r="WHC99" s="151"/>
      <c r="WHD99" s="151"/>
      <c r="WHE99" s="343"/>
      <c r="WHF99" s="343"/>
      <c r="WHG99" s="151"/>
      <c r="WHH99" s="151"/>
      <c r="WHI99" s="151"/>
      <c r="WHJ99" s="343"/>
      <c r="WHK99" s="343"/>
      <c r="WHL99" s="151"/>
      <c r="WHM99" s="151"/>
      <c r="WHN99" s="151"/>
      <c r="WHO99" s="343"/>
      <c r="WHP99" s="343"/>
      <c r="WHQ99" s="151"/>
      <c r="WHR99" s="151"/>
      <c r="WHS99" s="151"/>
      <c r="WHT99" s="343"/>
      <c r="WHU99" s="343"/>
      <c r="WHV99" s="151"/>
      <c r="WHW99" s="151"/>
      <c r="WHX99" s="151"/>
      <c r="WHY99" s="343"/>
      <c r="WHZ99" s="343"/>
      <c r="WIA99" s="151"/>
      <c r="WIB99" s="151"/>
      <c r="WIC99" s="151"/>
      <c r="WID99" s="343"/>
      <c r="WIE99" s="343"/>
      <c r="WIF99" s="151"/>
      <c r="WIG99" s="151"/>
      <c r="WIH99" s="151"/>
      <c r="WII99" s="343"/>
      <c r="WIJ99" s="343"/>
      <c r="WIK99" s="151"/>
      <c r="WIL99" s="151"/>
      <c r="WIM99" s="151"/>
      <c r="WIN99" s="343"/>
      <c r="WIO99" s="343"/>
      <c r="WIP99" s="151"/>
      <c r="WIQ99" s="151"/>
      <c r="WIR99" s="151"/>
      <c r="WIS99" s="343"/>
      <c r="WIT99" s="343"/>
      <c r="WIU99" s="151"/>
      <c r="WIV99" s="151"/>
      <c r="WIW99" s="151"/>
      <c r="WIX99" s="343"/>
      <c r="WIY99" s="343"/>
      <c r="WIZ99" s="151"/>
      <c r="WJA99" s="151"/>
      <c r="WJB99" s="151"/>
      <c r="WJC99" s="343"/>
      <c r="WJD99" s="343"/>
      <c r="WJE99" s="151"/>
      <c r="WJF99" s="151"/>
      <c r="WJG99" s="151"/>
      <c r="WJH99" s="343"/>
      <c r="WJI99" s="343"/>
      <c r="WJJ99" s="151"/>
      <c r="WJK99" s="151"/>
      <c r="WJL99" s="151"/>
      <c r="WJM99" s="343"/>
      <c r="WJN99" s="343"/>
      <c r="WJO99" s="151"/>
      <c r="WJP99" s="151"/>
      <c r="WJQ99" s="151"/>
      <c r="WJR99" s="343"/>
      <c r="WJS99" s="343"/>
      <c r="WJT99" s="151"/>
      <c r="WJU99" s="151"/>
      <c r="WJV99" s="151"/>
      <c r="WJW99" s="343"/>
      <c r="WJX99" s="343"/>
      <c r="WJY99" s="151"/>
      <c r="WJZ99" s="151"/>
      <c r="WKA99" s="151"/>
      <c r="WKB99" s="343"/>
      <c r="WKC99" s="343"/>
      <c r="WKD99" s="151"/>
      <c r="WKE99" s="151"/>
      <c r="WKF99" s="151"/>
      <c r="WKG99" s="343"/>
      <c r="WKH99" s="343"/>
      <c r="WKI99" s="151"/>
      <c r="WKJ99" s="151"/>
      <c r="WKK99" s="151"/>
      <c r="WKL99" s="343"/>
      <c r="WKM99" s="343"/>
      <c r="WKN99" s="151"/>
      <c r="WKO99" s="151"/>
      <c r="WKP99" s="151"/>
      <c r="WKQ99" s="343"/>
      <c r="WKR99" s="343"/>
      <c r="WKS99" s="151"/>
      <c r="WKT99" s="151"/>
      <c r="WKU99" s="151"/>
      <c r="WKV99" s="343"/>
      <c r="WKW99" s="343"/>
      <c r="WKX99" s="151"/>
      <c r="WKY99" s="151"/>
      <c r="WKZ99" s="151"/>
      <c r="WLA99" s="343"/>
      <c r="WLB99" s="343"/>
      <c r="WLC99" s="151"/>
      <c r="WLD99" s="151"/>
      <c r="WLE99" s="151"/>
      <c r="WLF99" s="343"/>
      <c r="WLG99" s="343"/>
      <c r="WLH99" s="151"/>
      <c r="WLI99" s="151"/>
      <c r="WLJ99" s="151"/>
      <c r="WLK99" s="343"/>
      <c r="WLL99" s="343"/>
      <c r="WLM99" s="151"/>
      <c r="WLN99" s="151"/>
      <c r="WLO99" s="151"/>
      <c r="WLP99" s="343"/>
      <c r="WLQ99" s="343"/>
      <c r="WLR99" s="151"/>
      <c r="WLS99" s="151"/>
      <c r="WLT99" s="151"/>
      <c r="WLU99" s="343"/>
      <c r="WLV99" s="343"/>
      <c r="WLW99" s="151"/>
      <c r="WLX99" s="151"/>
      <c r="WLY99" s="151"/>
      <c r="WLZ99" s="343"/>
      <c r="WMA99" s="343"/>
      <c r="WMB99" s="151"/>
      <c r="WMC99" s="151"/>
      <c r="WMD99" s="151"/>
      <c r="WME99" s="343"/>
      <c r="WMF99" s="343"/>
      <c r="WMG99" s="151"/>
      <c r="WMH99" s="151"/>
      <c r="WMI99" s="151"/>
      <c r="WMJ99" s="343"/>
      <c r="WMK99" s="343"/>
      <c r="WML99" s="151"/>
      <c r="WMM99" s="151"/>
      <c r="WMN99" s="151"/>
      <c r="WMO99" s="343"/>
      <c r="WMP99" s="343"/>
      <c r="WMQ99" s="151"/>
      <c r="WMR99" s="151"/>
      <c r="WMS99" s="151"/>
      <c r="WMT99" s="343"/>
      <c r="WMU99" s="343"/>
      <c r="WMV99" s="151"/>
      <c r="WMW99" s="151"/>
      <c r="WMX99" s="151"/>
      <c r="WMY99" s="343"/>
      <c r="WMZ99" s="343"/>
      <c r="WNA99" s="151"/>
      <c r="WNB99" s="151"/>
      <c r="WNC99" s="151"/>
      <c r="WND99" s="343"/>
      <c r="WNE99" s="343"/>
      <c r="WNF99" s="151"/>
      <c r="WNG99" s="151"/>
      <c r="WNH99" s="151"/>
      <c r="WNI99" s="343"/>
      <c r="WNJ99" s="343"/>
      <c r="WNK99" s="151"/>
      <c r="WNL99" s="151"/>
      <c r="WNM99" s="151"/>
      <c r="WNN99" s="343"/>
      <c r="WNO99" s="343"/>
      <c r="WNP99" s="151"/>
      <c r="WNQ99" s="151"/>
      <c r="WNR99" s="151"/>
      <c r="WNS99" s="343"/>
      <c r="WNT99" s="343"/>
      <c r="WNU99" s="151"/>
      <c r="WNV99" s="151"/>
      <c r="WNW99" s="151"/>
      <c r="WNX99" s="343"/>
      <c r="WNY99" s="343"/>
      <c r="WNZ99" s="151"/>
      <c r="WOA99" s="151"/>
      <c r="WOB99" s="151"/>
      <c r="WOC99" s="343"/>
      <c r="WOD99" s="343"/>
      <c r="WOE99" s="151"/>
      <c r="WOF99" s="151"/>
      <c r="WOG99" s="151"/>
      <c r="WOH99" s="343"/>
      <c r="WOI99" s="343"/>
      <c r="WOJ99" s="151"/>
      <c r="WOK99" s="151"/>
      <c r="WOL99" s="151"/>
      <c r="WOM99" s="343"/>
      <c r="WON99" s="343"/>
      <c r="WOO99" s="151"/>
      <c r="WOP99" s="151"/>
      <c r="WOQ99" s="151"/>
      <c r="WOR99" s="343"/>
      <c r="WOS99" s="343"/>
      <c r="WOT99" s="151"/>
      <c r="WOU99" s="151"/>
      <c r="WOV99" s="151"/>
      <c r="WOW99" s="343"/>
      <c r="WOX99" s="343"/>
      <c r="WOY99" s="151"/>
      <c r="WOZ99" s="151"/>
      <c r="WPA99" s="151"/>
      <c r="WPB99" s="343"/>
      <c r="WPC99" s="343"/>
      <c r="WPD99" s="151"/>
      <c r="WPE99" s="151"/>
      <c r="WPF99" s="151"/>
      <c r="WPG99" s="343"/>
      <c r="WPH99" s="343"/>
      <c r="WPI99" s="151"/>
      <c r="WPJ99" s="151"/>
      <c r="WPK99" s="151"/>
      <c r="WPL99" s="343"/>
      <c r="WPM99" s="343"/>
      <c r="WPN99" s="151"/>
      <c r="WPO99" s="151"/>
      <c r="WPP99" s="151"/>
      <c r="WPQ99" s="343"/>
      <c r="WPR99" s="343"/>
      <c r="WPS99" s="151"/>
      <c r="WPT99" s="151"/>
      <c r="WPU99" s="151"/>
      <c r="WPV99" s="343"/>
      <c r="WPW99" s="343"/>
      <c r="WPX99" s="151"/>
      <c r="WPY99" s="151"/>
      <c r="WPZ99" s="151"/>
      <c r="WQA99" s="343"/>
      <c r="WQB99" s="343"/>
      <c r="WQC99" s="151"/>
      <c r="WQD99" s="151"/>
      <c r="WQE99" s="151"/>
      <c r="WQF99" s="343"/>
      <c r="WQG99" s="343"/>
      <c r="WQH99" s="151"/>
      <c r="WQI99" s="151"/>
      <c r="WQJ99" s="151"/>
      <c r="WQK99" s="343"/>
      <c r="WQL99" s="343"/>
      <c r="WQM99" s="151"/>
      <c r="WQN99" s="151"/>
      <c r="WQO99" s="151"/>
      <c r="WQP99" s="343"/>
      <c r="WQQ99" s="343"/>
      <c r="WQR99" s="151"/>
      <c r="WQS99" s="151"/>
      <c r="WQT99" s="151"/>
      <c r="WQU99" s="343"/>
      <c r="WQV99" s="343"/>
      <c r="WQW99" s="151"/>
      <c r="WQX99" s="151"/>
      <c r="WQY99" s="151"/>
      <c r="WQZ99" s="343"/>
      <c r="WRA99" s="343"/>
      <c r="WRB99" s="151"/>
      <c r="WRC99" s="151"/>
      <c r="WRD99" s="151"/>
      <c r="WRE99" s="343"/>
      <c r="WRF99" s="343"/>
      <c r="WRG99" s="151"/>
      <c r="WRH99" s="151"/>
      <c r="WRI99" s="151"/>
      <c r="WRJ99" s="343"/>
      <c r="WRK99" s="343"/>
      <c r="WRL99" s="151"/>
      <c r="WRM99" s="151"/>
      <c r="WRN99" s="151"/>
      <c r="WRO99" s="343"/>
      <c r="WRP99" s="343"/>
      <c r="WRQ99" s="151"/>
      <c r="WRR99" s="151"/>
      <c r="WRS99" s="151"/>
      <c r="WRT99" s="343"/>
      <c r="WRU99" s="343"/>
      <c r="WRV99" s="151"/>
      <c r="WRW99" s="151"/>
      <c r="WRX99" s="151"/>
      <c r="WRY99" s="343"/>
      <c r="WRZ99" s="343"/>
      <c r="WSA99" s="151"/>
      <c r="WSB99" s="151"/>
      <c r="WSC99" s="151"/>
      <c r="WSD99" s="343"/>
      <c r="WSE99" s="343"/>
      <c r="WSF99" s="151"/>
      <c r="WSG99" s="151"/>
      <c r="WSH99" s="151"/>
      <c r="WSI99" s="343"/>
      <c r="WSJ99" s="343"/>
      <c r="WSK99" s="151"/>
      <c r="WSL99" s="151"/>
      <c r="WSM99" s="151"/>
      <c r="WSN99" s="343"/>
      <c r="WSO99" s="343"/>
      <c r="WSP99" s="151"/>
      <c r="WSQ99" s="151"/>
      <c r="WSR99" s="151"/>
      <c r="WSS99" s="343"/>
      <c r="WST99" s="343"/>
      <c r="WSU99" s="151"/>
      <c r="WSV99" s="151"/>
      <c r="WSW99" s="151"/>
      <c r="WSX99" s="343"/>
      <c r="WSY99" s="343"/>
      <c r="WSZ99" s="151"/>
      <c r="WTA99" s="151"/>
      <c r="WTB99" s="151"/>
      <c r="WTC99" s="343"/>
      <c r="WTD99" s="343"/>
      <c r="WTE99" s="151"/>
      <c r="WTF99" s="151"/>
      <c r="WTG99" s="151"/>
      <c r="WTH99" s="343"/>
      <c r="WTI99" s="343"/>
      <c r="WTJ99" s="151"/>
      <c r="WTK99" s="151"/>
      <c r="WTL99" s="151"/>
      <c r="WTM99" s="343"/>
      <c r="WTN99" s="343"/>
      <c r="WTO99" s="151"/>
      <c r="WTP99" s="151"/>
      <c r="WTQ99" s="151"/>
      <c r="WTR99" s="343"/>
      <c r="WTS99" s="343"/>
      <c r="WTT99" s="151"/>
      <c r="WTU99" s="151"/>
      <c r="WTV99" s="151"/>
      <c r="WTW99" s="343"/>
      <c r="WTX99" s="343"/>
      <c r="WTY99" s="151"/>
      <c r="WTZ99" s="151"/>
      <c r="WUA99" s="151"/>
      <c r="WUB99" s="343"/>
      <c r="WUC99" s="343"/>
      <c r="WUD99" s="151"/>
      <c r="WUE99" s="151"/>
      <c r="WUF99" s="151"/>
      <c r="WUG99" s="343"/>
      <c r="WUH99" s="343"/>
      <c r="WUI99" s="151"/>
      <c r="WUJ99" s="151"/>
      <c r="WUK99" s="151"/>
      <c r="WUL99" s="343"/>
      <c r="WUM99" s="343"/>
      <c r="WUN99" s="151"/>
      <c r="WUO99" s="151"/>
      <c r="WUP99" s="151"/>
      <c r="WUQ99" s="343"/>
      <c r="WUR99" s="343"/>
      <c r="WUS99" s="151"/>
      <c r="WUT99" s="151"/>
      <c r="WUU99" s="151"/>
      <c r="WUV99" s="343"/>
      <c r="WUW99" s="343"/>
      <c r="WUX99" s="151"/>
      <c r="WUY99" s="151"/>
      <c r="WUZ99" s="151"/>
      <c r="WVA99" s="343"/>
      <c r="WVB99" s="343"/>
      <c r="WVC99" s="151"/>
      <c r="WVD99" s="151"/>
      <c r="WVE99" s="151"/>
      <c r="WVF99" s="343"/>
      <c r="WVG99" s="343"/>
      <c r="WVH99" s="151"/>
      <c r="WVI99" s="151"/>
      <c r="WVJ99" s="151"/>
      <c r="WVK99" s="343"/>
      <c r="WVL99" s="343"/>
      <c r="WVM99" s="151"/>
      <c r="WVN99" s="151"/>
      <c r="WVO99" s="151"/>
      <c r="WVP99" s="343"/>
      <c r="WVQ99" s="343"/>
      <c r="WVR99" s="151"/>
      <c r="WVS99" s="151"/>
      <c r="WVT99" s="151"/>
      <c r="WVU99" s="343"/>
      <c r="WVV99" s="343"/>
      <c r="WVW99" s="151"/>
      <c r="WVX99" s="151"/>
      <c r="WVY99" s="151"/>
      <c r="WVZ99" s="343"/>
      <c r="WWA99" s="343"/>
      <c r="WWB99" s="151"/>
      <c r="WWC99" s="151"/>
      <c r="WWD99" s="151"/>
      <c r="WWE99" s="343"/>
      <c r="WWF99" s="343"/>
      <c r="WWG99" s="151"/>
      <c r="WWH99" s="151"/>
      <c r="WWI99" s="151"/>
      <c r="WWJ99" s="343"/>
      <c r="WWK99" s="343"/>
      <c r="WWL99" s="151"/>
      <c r="WWM99" s="151"/>
      <c r="WWN99" s="151"/>
      <c r="WWO99" s="343"/>
      <c r="WWP99" s="343"/>
      <c r="WWQ99" s="151"/>
      <c r="WWR99" s="151"/>
      <c r="WWS99" s="151"/>
      <c r="WWT99" s="343"/>
      <c r="WWU99" s="343"/>
      <c r="WWV99" s="151"/>
      <c r="WWW99" s="151"/>
      <c r="WWX99" s="151"/>
      <c r="WWY99" s="343"/>
      <c r="WWZ99" s="343"/>
      <c r="WXA99" s="151"/>
      <c r="WXB99" s="151"/>
      <c r="WXC99" s="151"/>
      <c r="WXD99" s="343"/>
      <c r="WXE99" s="343"/>
      <c r="WXF99" s="151"/>
      <c r="WXG99" s="151"/>
      <c r="WXH99" s="151"/>
      <c r="WXI99" s="343"/>
      <c r="WXJ99" s="343"/>
      <c r="WXK99" s="151"/>
      <c r="WXL99" s="151"/>
      <c r="WXM99" s="151"/>
      <c r="WXN99" s="343"/>
      <c r="WXO99" s="343"/>
      <c r="WXP99" s="151"/>
      <c r="WXQ99" s="151"/>
      <c r="WXR99" s="151"/>
      <c r="WXS99" s="343"/>
      <c r="WXT99" s="343"/>
      <c r="WXU99" s="151"/>
      <c r="WXV99" s="151"/>
      <c r="WXW99" s="151"/>
      <c r="WXX99" s="343"/>
      <c r="WXY99" s="343"/>
      <c r="WXZ99" s="151"/>
      <c r="WYA99" s="151"/>
      <c r="WYB99" s="151"/>
      <c r="WYC99" s="343"/>
      <c r="WYD99" s="343"/>
      <c r="WYE99" s="151"/>
      <c r="WYF99" s="151"/>
      <c r="WYG99" s="151"/>
      <c r="WYH99" s="343"/>
      <c r="WYI99" s="343"/>
      <c r="WYJ99" s="151"/>
      <c r="WYK99" s="151"/>
      <c r="WYL99" s="151"/>
      <c r="WYM99" s="343"/>
      <c r="WYN99" s="343"/>
      <c r="WYO99" s="151"/>
      <c r="WYP99" s="151"/>
      <c r="WYQ99" s="151"/>
      <c r="WYR99" s="343"/>
      <c r="WYS99" s="343"/>
      <c r="WYT99" s="151"/>
      <c r="WYU99" s="151"/>
      <c r="WYV99" s="151"/>
      <c r="WYW99" s="343"/>
      <c r="WYX99" s="343"/>
      <c r="WYY99" s="151"/>
      <c r="WYZ99" s="151"/>
      <c r="WZA99" s="151"/>
      <c r="WZB99" s="343"/>
      <c r="WZC99" s="343"/>
      <c r="WZD99" s="151"/>
      <c r="WZE99" s="151"/>
      <c r="WZF99" s="151"/>
      <c r="WZG99" s="343"/>
      <c r="WZH99" s="343"/>
      <c r="WZI99" s="151"/>
      <c r="WZJ99" s="151"/>
      <c r="WZK99" s="151"/>
      <c r="WZL99" s="343"/>
      <c r="WZM99" s="343"/>
      <c r="WZN99" s="151"/>
      <c r="WZO99" s="151"/>
      <c r="WZP99" s="151"/>
      <c r="WZQ99" s="343"/>
      <c r="WZR99" s="343"/>
      <c r="WZS99" s="151"/>
      <c r="WZT99" s="151"/>
      <c r="WZU99" s="151"/>
      <c r="WZV99" s="343"/>
      <c r="WZW99" s="343"/>
      <c r="WZX99" s="151"/>
      <c r="WZY99" s="151"/>
      <c r="WZZ99" s="151"/>
      <c r="XAA99" s="343"/>
      <c r="XAB99" s="343"/>
      <c r="XAC99" s="151"/>
      <c r="XAD99" s="151"/>
      <c r="XAE99" s="151"/>
      <c r="XAF99" s="343"/>
      <c r="XAG99" s="343"/>
      <c r="XAH99" s="151"/>
      <c r="XAI99" s="151"/>
      <c r="XAJ99" s="151"/>
      <c r="XAK99" s="343"/>
      <c r="XAL99" s="343"/>
      <c r="XAM99" s="151"/>
      <c r="XAN99" s="151"/>
      <c r="XAO99" s="151"/>
      <c r="XAP99" s="343"/>
      <c r="XAQ99" s="343"/>
      <c r="XAR99" s="151"/>
      <c r="XAS99" s="151"/>
      <c r="XAT99" s="151"/>
      <c r="XAU99" s="343"/>
      <c r="XAV99" s="343"/>
      <c r="XAW99" s="151"/>
      <c r="XAX99" s="151"/>
      <c r="XAY99" s="151"/>
      <c r="XAZ99" s="343"/>
      <c r="XBA99" s="343"/>
      <c r="XBB99" s="151"/>
      <c r="XBC99" s="151"/>
      <c r="XBD99" s="151"/>
      <c r="XBE99" s="343"/>
      <c r="XBF99" s="343"/>
      <c r="XBG99" s="151"/>
      <c r="XBH99" s="151"/>
      <c r="XBI99" s="151"/>
      <c r="XBJ99" s="343"/>
      <c r="XBK99" s="343"/>
      <c r="XBL99" s="151"/>
      <c r="XBM99" s="151"/>
      <c r="XBN99" s="151"/>
      <c r="XBO99" s="343"/>
      <c r="XBP99" s="343"/>
      <c r="XBQ99" s="151"/>
      <c r="XBR99" s="151"/>
      <c r="XBS99" s="151"/>
      <c r="XBT99" s="343"/>
      <c r="XBU99" s="343"/>
      <c r="XBV99" s="151"/>
      <c r="XBW99" s="151"/>
      <c r="XBX99" s="151"/>
      <c r="XBY99" s="343"/>
      <c r="XBZ99" s="343"/>
      <c r="XCA99" s="151"/>
      <c r="XCB99" s="151"/>
      <c r="XCC99" s="151"/>
      <c r="XCD99" s="343"/>
      <c r="XCE99" s="343"/>
      <c r="XCF99" s="151"/>
      <c r="XCG99" s="151"/>
      <c r="XCH99" s="151"/>
      <c r="XCI99" s="343"/>
      <c r="XCJ99" s="343"/>
      <c r="XCK99" s="151"/>
      <c r="XCL99" s="151"/>
      <c r="XCM99" s="151"/>
      <c r="XCN99" s="343"/>
      <c r="XCO99" s="343"/>
      <c r="XCP99" s="151"/>
      <c r="XCQ99" s="151"/>
      <c r="XCR99" s="151"/>
      <c r="XCS99" s="343"/>
      <c r="XCT99" s="343"/>
      <c r="XCU99" s="151"/>
      <c r="XCV99" s="151"/>
      <c r="XCW99" s="151"/>
      <c r="XCX99" s="343"/>
      <c r="XCY99" s="343"/>
      <c r="XCZ99" s="151"/>
      <c r="XDA99" s="151"/>
      <c r="XDB99" s="151"/>
      <c r="XDC99" s="343"/>
      <c r="XDD99" s="343"/>
      <c r="XDE99" s="151"/>
      <c r="XDF99" s="151"/>
      <c r="XDG99" s="151"/>
      <c r="XDH99" s="343"/>
      <c r="XDI99" s="343"/>
      <c r="XDJ99" s="151"/>
      <c r="XDK99" s="151"/>
      <c r="XDL99" s="151"/>
      <c r="XDM99" s="343"/>
      <c r="XDN99" s="343"/>
      <c r="XDO99" s="151"/>
      <c r="XDP99" s="151"/>
      <c r="XDQ99" s="151"/>
      <c r="XDR99" s="343"/>
      <c r="XDS99" s="343"/>
      <c r="XDT99" s="151"/>
      <c r="XDU99" s="151"/>
      <c r="XDV99" s="151"/>
      <c r="XDW99" s="343"/>
      <c r="XDX99" s="343"/>
      <c r="XDY99" s="151"/>
      <c r="XDZ99" s="151"/>
      <c r="XEA99" s="151"/>
      <c r="XEB99" s="343"/>
      <c r="XEC99" s="343"/>
      <c r="XED99" s="151"/>
      <c r="XEE99" s="151"/>
      <c r="XEF99" s="151"/>
      <c r="XEG99" s="343"/>
      <c r="XEH99" s="343"/>
      <c r="XEI99" s="151"/>
      <c r="XEJ99" s="151"/>
      <c r="XEK99" s="151"/>
      <c r="XEL99" s="343"/>
      <c r="XEM99" s="343"/>
      <c r="XEN99" s="151"/>
      <c r="XEO99" s="151"/>
      <c r="XEP99" s="151"/>
      <c r="XEQ99" s="343"/>
      <c r="XER99" s="343"/>
      <c r="XES99" s="151"/>
      <c r="XET99" s="151"/>
      <c r="XEU99" s="151"/>
      <c r="XEV99" s="343"/>
      <c r="XEW99" s="343"/>
      <c r="XEX99" s="151"/>
      <c r="XEY99" s="151"/>
      <c r="XEZ99" s="151"/>
      <c r="XFA99" s="343"/>
      <c r="XFB99" s="343"/>
      <c r="XFC99" s="151"/>
      <c r="XFD99" s="151"/>
    </row>
    <row r="100" spans="1:16384" ht="24.95" customHeight="1" x14ac:dyDescent="0.25">
      <c r="A100" s="136" t="s">
        <v>712</v>
      </c>
      <c r="B100" s="344"/>
      <c r="C100" s="344"/>
      <c r="D100" s="345"/>
      <c r="E100" s="345"/>
    </row>
    <row r="101" spans="1:16384" s="124" customFormat="1" x14ac:dyDescent="0.25">
      <c r="A101" s="134"/>
      <c r="B101" s="135" t="s">
        <v>704</v>
      </c>
      <c r="C101" s="135" t="s">
        <v>40</v>
      </c>
      <c r="D101" s="135" t="s">
        <v>41</v>
      </c>
      <c r="E101" s="135" t="s">
        <v>14</v>
      </c>
    </row>
    <row r="102" spans="1:16384" x14ac:dyDescent="0.25">
      <c r="A102" s="341" t="s">
        <v>0</v>
      </c>
      <c r="B102" s="130"/>
      <c r="C102" s="130"/>
      <c r="D102" s="130"/>
      <c r="E102" s="342">
        <f>SUM(C102:D105)</f>
        <v>0</v>
      </c>
    </row>
    <row r="103" spans="1:16384" x14ac:dyDescent="0.25">
      <c r="A103" s="341"/>
      <c r="B103" s="130"/>
      <c r="C103" s="130"/>
      <c r="D103" s="130"/>
      <c r="E103" s="342"/>
    </row>
    <row r="104" spans="1:16384" x14ac:dyDescent="0.25">
      <c r="A104" s="341"/>
      <c r="B104" s="130"/>
      <c r="C104" s="130"/>
      <c r="D104" s="130"/>
      <c r="E104" s="342"/>
    </row>
    <row r="105" spans="1:16384" x14ac:dyDescent="0.25">
      <c r="A105" s="341"/>
      <c r="B105" s="130"/>
      <c r="C105" s="130"/>
      <c r="D105" s="130"/>
      <c r="E105" s="342"/>
    </row>
    <row r="106" spans="1:16384" x14ac:dyDescent="0.25">
      <c r="A106" s="125" t="s">
        <v>29</v>
      </c>
      <c r="B106" s="130"/>
      <c r="C106" s="130"/>
      <c r="D106" s="130"/>
      <c r="E106" s="131">
        <f>SUM(C106:D106)</f>
        <v>0</v>
      </c>
    </row>
    <row r="107" spans="1:16384" x14ac:dyDescent="0.25">
      <c r="A107" s="341" t="s">
        <v>6</v>
      </c>
      <c r="B107" s="130"/>
      <c r="C107" s="130"/>
      <c r="D107" s="130"/>
      <c r="E107" s="342">
        <f>SUM(C107:D108)</f>
        <v>0</v>
      </c>
    </row>
    <row r="108" spans="1:16384" x14ac:dyDescent="0.25">
      <c r="A108" s="341"/>
      <c r="B108" s="130"/>
      <c r="C108" s="130"/>
      <c r="D108" s="130"/>
      <c r="E108" s="342"/>
    </row>
    <row r="109" spans="1:16384" x14ac:dyDescent="0.25">
      <c r="A109" s="341" t="s">
        <v>8</v>
      </c>
      <c r="B109" s="130"/>
      <c r="C109" s="130"/>
      <c r="D109" s="130"/>
      <c r="E109" s="342">
        <f>SUM(C109:D110)</f>
        <v>0</v>
      </c>
    </row>
    <row r="110" spans="1:16384" x14ac:dyDescent="0.25">
      <c r="A110" s="341"/>
      <c r="B110" s="130"/>
      <c r="C110" s="130"/>
      <c r="D110" s="130"/>
      <c r="E110" s="342"/>
    </row>
    <row r="111" spans="1:16384" x14ac:dyDescent="0.25">
      <c r="A111" s="125" t="s">
        <v>37</v>
      </c>
      <c r="B111" s="130"/>
      <c r="C111" s="130"/>
      <c r="D111" s="130"/>
      <c r="E111" s="131">
        <f>SUM(C111:D111)</f>
        <v>0</v>
      </c>
    </row>
    <row r="112" spans="1:16384" x14ac:dyDescent="0.25">
      <c r="A112" s="125" t="s">
        <v>38</v>
      </c>
      <c r="B112" s="130"/>
      <c r="C112" s="130"/>
      <c r="D112" s="130"/>
      <c r="E112" s="131">
        <f>SUM(C112:D112)</f>
        <v>0</v>
      </c>
    </row>
    <row r="113" spans="1:256" x14ac:dyDescent="0.25">
      <c r="A113" s="341" t="s">
        <v>13</v>
      </c>
      <c r="B113" s="130"/>
      <c r="C113" s="130"/>
      <c r="D113" s="130"/>
      <c r="E113" s="342">
        <f>SUM(C113:D116)</f>
        <v>0</v>
      </c>
    </row>
    <row r="114" spans="1:256" x14ac:dyDescent="0.25">
      <c r="A114" s="341"/>
      <c r="B114" s="130"/>
      <c r="C114" s="130"/>
      <c r="D114" s="130"/>
      <c r="E114" s="342"/>
    </row>
    <row r="115" spans="1:256" x14ac:dyDescent="0.25">
      <c r="A115" s="341"/>
      <c r="B115" s="130"/>
      <c r="C115" s="130"/>
      <c r="D115" s="130"/>
      <c r="E115" s="342"/>
    </row>
    <row r="116" spans="1:256" x14ac:dyDescent="0.25">
      <c r="A116" s="341"/>
      <c r="B116" s="130"/>
      <c r="C116" s="130"/>
      <c r="D116" s="130"/>
      <c r="E116" s="342"/>
    </row>
    <row r="117" spans="1:256" x14ac:dyDescent="0.25">
      <c r="A117" s="341" t="s">
        <v>35</v>
      </c>
      <c r="B117" s="130"/>
      <c r="C117" s="130"/>
      <c r="D117" s="130"/>
      <c r="E117" s="342">
        <f>SUM(C117:D120)</f>
        <v>0</v>
      </c>
    </row>
    <row r="118" spans="1:256" x14ac:dyDescent="0.25">
      <c r="A118" s="341"/>
      <c r="B118" s="130"/>
      <c r="C118" s="130"/>
      <c r="D118" s="130"/>
      <c r="E118" s="342"/>
    </row>
    <row r="119" spans="1:256" x14ac:dyDescent="0.25">
      <c r="A119" s="341"/>
      <c r="B119" s="130"/>
      <c r="C119" s="130"/>
      <c r="D119" s="130"/>
      <c r="E119" s="342"/>
    </row>
    <row r="120" spans="1:256" x14ac:dyDescent="0.25">
      <c r="A120" s="341"/>
      <c r="B120" s="130"/>
      <c r="C120" s="130"/>
      <c r="D120" s="130"/>
      <c r="E120" s="342"/>
    </row>
    <row r="121" spans="1:256" x14ac:dyDescent="0.25">
      <c r="A121" s="341" t="s">
        <v>36</v>
      </c>
      <c r="B121" s="130"/>
      <c r="C121" s="130"/>
      <c r="D121" s="130"/>
      <c r="E121" s="342">
        <f>SUM(C121:D122)</f>
        <v>0</v>
      </c>
    </row>
    <row r="122" spans="1:256" x14ac:dyDescent="0.25">
      <c r="A122" s="347"/>
      <c r="B122" s="150"/>
      <c r="C122" s="150"/>
      <c r="D122" s="150"/>
      <c r="E122" s="348"/>
    </row>
    <row r="123" spans="1:256" s="123" customFormat="1" ht="24.75" customHeight="1" thickBot="1" x14ac:dyDescent="0.3">
      <c r="A123" s="343" t="s">
        <v>713</v>
      </c>
      <c r="B123" s="343"/>
      <c r="C123" s="151">
        <f>SUM(C102:C122)</f>
        <v>0</v>
      </c>
      <c r="D123" s="151">
        <f>SUM(D102:D122)</f>
        <v>0</v>
      </c>
      <c r="E123" s="151">
        <f>SUM(E102:E122)</f>
        <v>0</v>
      </c>
    </row>
    <row r="124" spans="1:256" s="36" customFormat="1" ht="27" customHeight="1" thickBot="1" x14ac:dyDescent="0.3">
      <c r="A124" s="346" t="s">
        <v>714</v>
      </c>
      <c r="B124" s="346"/>
      <c r="C124" s="137">
        <f t="shared" ref="C124:BN124" si="0">C27+C51+C75+C99+C123</f>
        <v>0</v>
      </c>
      <c r="D124" s="138">
        <f t="shared" si="0"/>
        <v>0</v>
      </c>
      <c r="E124" s="138">
        <f t="shared" si="0"/>
        <v>0</v>
      </c>
      <c r="F124" s="128">
        <f t="shared" si="0"/>
        <v>0</v>
      </c>
      <c r="G124" s="38">
        <f t="shared" si="0"/>
        <v>0</v>
      </c>
      <c r="H124" s="38">
        <f t="shared" si="0"/>
        <v>0</v>
      </c>
      <c r="I124" s="38">
        <f t="shared" si="0"/>
        <v>0</v>
      </c>
      <c r="J124" s="38">
        <f t="shared" si="0"/>
        <v>0</v>
      </c>
      <c r="K124" s="38">
        <f t="shared" si="0"/>
        <v>0</v>
      </c>
      <c r="L124" s="38">
        <f t="shared" si="0"/>
        <v>0</v>
      </c>
      <c r="M124" s="38">
        <f t="shared" si="0"/>
        <v>0</v>
      </c>
      <c r="N124" s="38">
        <f t="shared" si="0"/>
        <v>0</v>
      </c>
      <c r="O124" s="38">
        <f t="shared" si="0"/>
        <v>0</v>
      </c>
      <c r="P124" s="38">
        <f t="shared" si="0"/>
        <v>0</v>
      </c>
      <c r="Q124" s="38">
        <f t="shared" si="0"/>
        <v>0</v>
      </c>
      <c r="R124" s="38">
        <f t="shared" si="0"/>
        <v>0</v>
      </c>
      <c r="S124" s="38">
        <f t="shared" si="0"/>
        <v>0</v>
      </c>
      <c r="T124" s="38">
        <f t="shared" si="0"/>
        <v>0</v>
      </c>
      <c r="U124" s="38">
        <f t="shared" si="0"/>
        <v>0</v>
      </c>
      <c r="V124" s="38">
        <f t="shared" si="0"/>
        <v>0</v>
      </c>
      <c r="W124" s="38">
        <f t="shared" si="0"/>
        <v>0</v>
      </c>
      <c r="X124" s="38">
        <f t="shared" si="0"/>
        <v>0</v>
      </c>
      <c r="Y124" s="38">
        <f t="shared" si="0"/>
        <v>0</v>
      </c>
      <c r="Z124" s="38">
        <f t="shared" si="0"/>
        <v>0</v>
      </c>
      <c r="AA124" s="38">
        <f t="shared" si="0"/>
        <v>0</v>
      </c>
      <c r="AB124" s="38">
        <f t="shared" si="0"/>
        <v>0</v>
      </c>
      <c r="AC124" s="38">
        <f t="shared" si="0"/>
        <v>0</v>
      </c>
      <c r="AD124" s="38">
        <f t="shared" si="0"/>
        <v>0</v>
      </c>
      <c r="AE124" s="38">
        <f t="shared" si="0"/>
        <v>0</v>
      </c>
      <c r="AF124" s="38">
        <f t="shared" si="0"/>
        <v>0</v>
      </c>
      <c r="AG124" s="38">
        <f t="shared" si="0"/>
        <v>0</v>
      </c>
      <c r="AH124" s="38">
        <f t="shared" si="0"/>
        <v>0</v>
      </c>
      <c r="AI124" s="38">
        <f t="shared" si="0"/>
        <v>0</v>
      </c>
      <c r="AJ124" s="38">
        <f t="shared" si="0"/>
        <v>0</v>
      </c>
      <c r="AK124" s="38">
        <f t="shared" si="0"/>
        <v>0</v>
      </c>
      <c r="AL124" s="38">
        <f t="shared" si="0"/>
        <v>0</v>
      </c>
      <c r="AM124" s="38">
        <f t="shared" si="0"/>
        <v>0</v>
      </c>
      <c r="AN124" s="38">
        <f t="shared" si="0"/>
        <v>0</v>
      </c>
      <c r="AO124" s="38">
        <f t="shared" si="0"/>
        <v>0</v>
      </c>
      <c r="AP124" s="38">
        <f t="shared" si="0"/>
        <v>0</v>
      </c>
      <c r="AQ124" s="38">
        <f t="shared" si="0"/>
        <v>0</v>
      </c>
      <c r="AR124" s="38">
        <f t="shared" si="0"/>
        <v>0</v>
      </c>
      <c r="AS124" s="38">
        <f t="shared" si="0"/>
        <v>0</v>
      </c>
      <c r="AT124" s="38">
        <f t="shared" si="0"/>
        <v>0</v>
      </c>
      <c r="AU124" s="38">
        <f t="shared" si="0"/>
        <v>0</v>
      </c>
      <c r="AV124" s="38">
        <f t="shared" si="0"/>
        <v>0</v>
      </c>
      <c r="AW124" s="38">
        <f t="shared" si="0"/>
        <v>0</v>
      </c>
      <c r="AX124" s="38">
        <f t="shared" si="0"/>
        <v>0</v>
      </c>
      <c r="AY124" s="38">
        <f t="shared" si="0"/>
        <v>0</v>
      </c>
      <c r="AZ124" s="38">
        <f t="shared" si="0"/>
        <v>0</v>
      </c>
      <c r="BA124" s="38">
        <f t="shared" si="0"/>
        <v>0</v>
      </c>
      <c r="BB124" s="38">
        <f t="shared" si="0"/>
        <v>0</v>
      </c>
      <c r="BC124" s="38">
        <f t="shared" si="0"/>
        <v>0</v>
      </c>
      <c r="BD124" s="38">
        <f t="shared" si="0"/>
        <v>0</v>
      </c>
      <c r="BE124" s="38">
        <f t="shared" si="0"/>
        <v>0</v>
      </c>
      <c r="BF124" s="38">
        <f t="shared" si="0"/>
        <v>0</v>
      </c>
      <c r="BG124" s="38">
        <f t="shared" si="0"/>
        <v>0</v>
      </c>
      <c r="BH124" s="38">
        <f t="shared" si="0"/>
        <v>0</v>
      </c>
      <c r="BI124" s="38">
        <f t="shared" si="0"/>
        <v>0</v>
      </c>
      <c r="BJ124" s="38">
        <f t="shared" si="0"/>
        <v>0</v>
      </c>
      <c r="BK124" s="38">
        <f t="shared" si="0"/>
        <v>0</v>
      </c>
      <c r="BL124" s="38">
        <f t="shared" si="0"/>
        <v>0</v>
      </c>
      <c r="BM124" s="38">
        <f t="shared" si="0"/>
        <v>0</v>
      </c>
      <c r="BN124" s="38">
        <f t="shared" si="0"/>
        <v>0</v>
      </c>
      <c r="BO124" s="38">
        <f t="shared" ref="BO124:DZ124" si="1">BO27+BO51+BO75+BO99+BO123</f>
        <v>0</v>
      </c>
      <c r="BP124" s="38">
        <f t="shared" si="1"/>
        <v>0</v>
      </c>
      <c r="BQ124" s="38">
        <f t="shared" si="1"/>
        <v>0</v>
      </c>
      <c r="BR124" s="38">
        <f t="shared" si="1"/>
        <v>0</v>
      </c>
      <c r="BS124" s="38">
        <f t="shared" si="1"/>
        <v>0</v>
      </c>
      <c r="BT124" s="38">
        <f t="shared" si="1"/>
        <v>0</v>
      </c>
      <c r="BU124" s="38">
        <f t="shared" si="1"/>
        <v>0</v>
      </c>
      <c r="BV124" s="38">
        <f t="shared" si="1"/>
        <v>0</v>
      </c>
      <c r="BW124" s="38">
        <f t="shared" si="1"/>
        <v>0</v>
      </c>
      <c r="BX124" s="38">
        <f t="shared" si="1"/>
        <v>0</v>
      </c>
      <c r="BY124" s="38">
        <f t="shared" si="1"/>
        <v>0</v>
      </c>
      <c r="BZ124" s="38">
        <f t="shared" si="1"/>
        <v>0</v>
      </c>
      <c r="CA124" s="38">
        <f t="shared" si="1"/>
        <v>0</v>
      </c>
      <c r="CB124" s="38">
        <f t="shared" si="1"/>
        <v>0</v>
      </c>
      <c r="CC124" s="38">
        <f t="shared" si="1"/>
        <v>0</v>
      </c>
      <c r="CD124" s="38">
        <f t="shared" si="1"/>
        <v>0</v>
      </c>
      <c r="CE124" s="38">
        <f t="shared" si="1"/>
        <v>0</v>
      </c>
      <c r="CF124" s="38">
        <f t="shared" si="1"/>
        <v>0</v>
      </c>
      <c r="CG124" s="38">
        <f t="shared" si="1"/>
        <v>0</v>
      </c>
      <c r="CH124" s="38">
        <f t="shared" si="1"/>
        <v>0</v>
      </c>
      <c r="CI124" s="38">
        <f t="shared" si="1"/>
        <v>0</v>
      </c>
      <c r="CJ124" s="38">
        <f t="shared" si="1"/>
        <v>0</v>
      </c>
      <c r="CK124" s="38">
        <f t="shared" si="1"/>
        <v>0</v>
      </c>
      <c r="CL124" s="38">
        <f t="shared" si="1"/>
        <v>0</v>
      </c>
      <c r="CM124" s="38">
        <f t="shared" si="1"/>
        <v>0</v>
      </c>
      <c r="CN124" s="38">
        <f t="shared" si="1"/>
        <v>0</v>
      </c>
      <c r="CO124" s="38">
        <f t="shared" si="1"/>
        <v>0</v>
      </c>
      <c r="CP124" s="38">
        <f t="shared" si="1"/>
        <v>0</v>
      </c>
      <c r="CQ124" s="38">
        <f t="shared" si="1"/>
        <v>0</v>
      </c>
      <c r="CR124" s="38">
        <f t="shared" si="1"/>
        <v>0</v>
      </c>
      <c r="CS124" s="38">
        <f t="shared" si="1"/>
        <v>0</v>
      </c>
      <c r="CT124" s="38">
        <f t="shared" si="1"/>
        <v>0</v>
      </c>
      <c r="CU124" s="38">
        <f t="shared" si="1"/>
        <v>0</v>
      </c>
      <c r="CV124" s="38">
        <f t="shared" si="1"/>
        <v>0</v>
      </c>
      <c r="CW124" s="38">
        <f t="shared" si="1"/>
        <v>0</v>
      </c>
      <c r="CX124" s="38">
        <f t="shared" si="1"/>
        <v>0</v>
      </c>
      <c r="CY124" s="38">
        <f t="shared" si="1"/>
        <v>0</v>
      </c>
      <c r="CZ124" s="38">
        <f t="shared" si="1"/>
        <v>0</v>
      </c>
      <c r="DA124" s="38">
        <f t="shared" si="1"/>
        <v>0</v>
      </c>
      <c r="DB124" s="38">
        <f t="shared" si="1"/>
        <v>0</v>
      </c>
      <c r="DC124" s="38">
        <f t="shared" si="1"/>
        <v>0</v>
      </c>
      <c r="DD124" s="38">
        <f t="shared" si="1"/>
        <v>0</v>
      </c>
      <c r="DE124" s="38">
        <f t="shared" si="1"/>
        <v>0</v>
      </c>
      <c r="DF124" s="38">
        <f t="shared" si="1"/>
        <v>0</v>
      </c>
      <c r="DG124" s="38">
        <f t="shared" si="1"/>
        <v>0</v>
      </c>
      <c r="DH124" s="38">
        <f t="shared" si="1"/>
        <v>0</v>
      </c>
      <c r="DI124" s="38">
        <f t="shared" si="1"/>
        <v>0</v>
      </c>
      <c r="DJ124" s="38">
        <f t="shared" si="1"/>
        <v>0</v>
      </c>
      <c r="DK124" s="38">
        <f t="shared" si="1"/>
        <v>0</v>
      </c>
      <c r="DL124" s="38">
        <f t="shared" si="1"/>
        <v>0</v>
      </c>
      <c r="DM124" s="38">
        <f t="shared" si="1"/>
        <v>0</v>
      </c>
      <c r="DN124" s="38">
        <f t="shared" si="1"/>
        <v>0</v>
      </c>
      <c r="DO124" s="38">
        <f t="shared" si="1"/>
        <v>0</v>
      </c>
      <c r="DP124" s="38">
        <f t="shared" si="1"/>
        <v>0</v>
      </c>
      <c r="DQ124" s="38">
        <f t="shared" si="1"/>
        <v>0</v>
      </c>
      <c r="DR124" s="38">
        <f t="shared" si="1"/>
        <v>0</v>
      </c>
      <c r="DS124" s="38">
        <f t="shared" si="1"/>
        <v>0</v>
      </c>
      <c r="DT124" s="38">
        <f t="shared" si="1"/>
        <v>0</v>
      </c>
      <c r="DU124" s="38">
        <f t="shared" si="1"/>
        <v>0</v>
      </c>
      <c r="DV124" s="38">
        <f t="shared" si="1"/>
        <v>0</v>
      </c>
      <c r="DW124" s="38">
        <f t="shared" si="1"/>
        <v>0</v>
      </c>
      <c r="DX124" s="38">
        <f t="shared" si="1"/>
        <v>0</v>
      </c>
      <c r="DY124" s="38">
        <f t="shared" si="1"/>
        <v>0</v>
      </c>
      <c r="DZ124" s="38">
        <f t="shared" si="1"/>
        <v>0</v>
      </c>
      <c r="EA124" s="38">
        <f t="shared" ref="EA124:GL124" si="2">EA27+EA51+EA75+EA99+EA123</f>
        <v>0</v>
      </c>
      <c r="EB124" s="38">
        <f t="shared" si="2"/>
        <v>0</v>
      </c>
      <c r="EC124" s="38">
        <f t="shared" si="2"/>
        <v>0</v>
      </c>
      <c r="ED124" s="38">
        <f t="shared" si="2"/>
        <v>0</v>
      </c>
      <c r="EE124" s="38">
        <f t="shared" si="2"/>
        <v>0</v>
      </c>
      <c r="EF124" s="38">
        <f t="shared" si="2"/>
        <v>0</v>
      </c>
      <c r="EG124" s="38">
        <f t="shared" si="2"/>
        <v>0</v>
      </c>
      <c r="EH124" s="38">
        <f t="shared" si="2"/>
        <v>0</v>
      </c>
      <c r="EI124" s="38">
        <f t="shared" si="2"/>
        <v>0</v>
      </c>
      <c r="EJ124" s="38">
        <f t="shared" si="2"/>
        <v>0</v>
      </c>
      <c r="EK124" s="38">
        <f t="shared" si="2"/>
        <v>0</v>
      </c>
      <c r="EL124" s="38">
        <f t="shared" si="2"/>
        <v>0</v>
      </c>
      <c r="EM124" s="38">
        <f t="shared" si="2"/>
        <v>0</v>
      </c>
      <c r="EN124" s="38">
        <f t="shared" si="2"/>
        <v>0</v>
      </c>
      <c r="EO124" s="38">
        <f t="shared" si="2"/>
        <v>0</v>
      </c>
      <c r="EP124" s="38">
        <f t="shared" si="2"/>
        <v>0</v>
      </c>
      <c r="EQ124" s="38">
        <f t="shared" si="2"/>
        <v>0</v>
      </c>
      <c r="ER124" s="38">
        <f t="shared" si="2"/>
        <v>0</v>
      </c>
      <c r="ES124" s="38">
        <f t="shared" si="2"/>
        <v>0</v>
      </c>
      <c r="ET124" s="38">
        <f t="shared" si="2"/>
        <v>0</v>
      </c>
      <c r="EU124" s="38">
        <f t="shared" si="2"/>
        <v>0</v>
      </c>
      <c r="EV124" s="38">
        <f t="shared" si="2"/>
        <v>0</v>
      </c>
      <c r="EW124" s="38">
        <f t="shared" si="2"/>
        <v>0</v>
      </c>
      <c r="EX124" s="38">
        <f t="shared" si="2"/>
        <v>0</v>
      </c>
      <c r="EY124" s="38">
        <f t="shared" si="2"/>
        <v>0</v>
      </c>
      <c r="EZ124" s="38">
        <f t="shared" si="2"/>
        <v>0</v>
      </c>
      <c r="FA124" s="38">
        <f t="shared" si="2"/>
        <v>0</v>
      </c>
      <c r="FB124" s="38">
        <f t="shared" si="2"/>
        <v>0</v>
      </c>
      <c r="FC124" s="38">
        <f t="shared" si="2"/>
        <v>0</v>
      </c>
      <c r="FD124" s="38">
        <f t="shared" si="2"/>
        <v>0</v>
      </c>
      <c r="FE124" s="38">
        <f t="shared" si="2"/>
        <v>0</v>
      </c>
      <c r="FF124" s="38">
        <f t="shared" si="2"/>
        <v>0</v>
      </c>
      <c r="FG124" s="38">
        <f t="shared" si="2"/>
        <v>0</v>
      </c>
      <c r="FH124" s="38">
        <f t="shared" si="2"/>
        <v>0</v>
      </c>
      <c r="FI124" s="38">
        <f t="shared" si="2"/>
        <v>0</v>
      </c>
      <c r="FJ124" s="38">
        <f t="shared" si="2"/>
        <v>0</v>
      </c>
      <c r="FK124" s="38">
        <f t="shared" si="2"/>
        <v>0</v>
      </c>
      <c r="FL124" s="38">
        <f t="shared" si="2"/>
        <v>0</v>
      </c>
      <c r="FM124" s="38">
        <f t="shared" si="2"/>
        <v>0</v>
      </c>
      <c r="FN124" s="38">
        <f t="shared" si="2"/>
        <v>0</v>
      </c>
      <c r="FO124" s="38">
        <f t="shared" si="2"/>
        <v>0</v>
      </c>
      <c r="FP124" s="38">
        <f t="shared" si="2"/>
        <v>0</v>
      </c>
      <c r="FQ124" s="38">
        <f t="shared" si="2"/>
        <v>0</v>
      </c>
      <c r="FR124" s="38">
        <f t="shared" si="2"/>
        <v>0</v>
      </c>
      <c r="FS124" s="38">
        <f t="shared" si="2"/>
        <v>0</v>
      </c>
      <c r="FT124" s="38">
        <f t="shared" si="2"/>
        <v>0</v>
      </c>
      <c r="FU124" s="38">
        <f t="shared" si="2"/>
        <v>0</v>
      </c>
      <c r="FV124" s="38">
        <f t="shared" si="2"/>
        <v>0</v>
      </c>
      <c r="FW124" s="38">
        <f t="shared" si="2"/>
        <v>0</v>
      </c>
      <c r="FX124" s="38">
        <f t="shared" si="2"/>
        <v>0</v>
      </c>
      <c r="FY124" s="38">
        <f t="shared" si="2"/>
        <v>0</v>
      </c>
      <c r="FZ124" s="38">
        <f t="shared" si="2"/>
        <v>0</v>
      </c>
      <c r="GA124" s="38">
        <f t="shared" si="2"/>
        <v>0</v>
      </c>
      <c r="GB124" s="38">
        <f t="shared" si="2"/>
        <v>0</v>
      </c>
      <c r="GC124" s="38">
        <f t="shared" si="2"/>
        <v>0</v>
      </c>
      <c r="GD124" s="38">
        <f t="shared" si="2"/>
        <v>0</v>
      </c>
      <c r="GE124" s="38">
        <f t="shared" si="2"/>
        <v>0</v>
      </c>
      <c r="GF124" s="38">
        <f t="shared" si="2"/>
        <v>0</v>
      </c>
      <c r="GG124" s="38">
        <f t="shared" si="2"/>
        <v>0</v>
      </c>
      <c r="GH124" s="38">
        <f t="shared" si="2"/>
        <v>0</v>
      </c>
      <c r="GI124" s="38">
        <f t="shared" si="2"/>
        <v>0</v>
      </c>
      <c r="GJ124" s="38">
        <f t="shared" si="2"/>
        <v>0</v>
      </c>
      <c r="GK124" s="38">
        <f t="shared" si="2"/>
        <v>0</v>
      </c>
      <c r="GL124" s="38">
        <f t="shared" si="2"/>
        <v>0</v>
      </c>
      <c r="GM124" s="38">
        <f t="shared" ref="GM124:IV124" si="3">GM27+GM51+GM75+GM99+GM123</f>
        <v>0</v>
      </c>
      <c r="GN124" s="38">
        <f t="shared" si="3"/>
        <v>0</v>
      </c>
      <c r="GO124" s="38">
        <f t="shared" si="3"/>
        <v>0</v>
      </c>
      <c r="GP124" s="38">
        <f t="shared" si="3"/>
        <v>0</v>
      </c>
      <c r="GQ124" s="38">
        <f t="shared" si="3"/>
        <v>0</v>
      </c>
      <c r="GR124" s="38">
        <f t="shared" si="3"/>
        <v>0</v>
      </c>
      <c r="GS124" s="38">
        <f t="shared" si="3"/>
        <v>0</v>
      </c>
      <c r="GT124" s="38">
        <f t="shared" si="3"/>
        <v>0</v>
      </c>
      <c r="GU124" s="38">
        <f t="shared" si="3"/>
        <v>0</v>
      </c>
      <c r="GV124" s="38">
        <f t="shared" si="3"/>
        <v>0</v>
      </c>
      <c r="GW124" s="38">
        <f t="shared" si="3"/>
        <v>0</v>
      </c>
      <c r="GX124" s="38">
        <f t="shared" si="3"/>
        <v>0</v>
      </c>
      <c r="GY124" s="38">
        <f t="shared" si="3"/>
        <v>0</v>
      </c>
      <c r="GZ124" s="38">
        <f t="shared" si="3"/>
        <v>0</v>
      </c>
      <c r="HA124" s="38">
        <f t="shared" si="3"/>
        <v>0</v>
      </c>
      <c r="HB124" s="38">
        <f t="shared" si="3"/>
        <v>0</v>
      </c>
      <c r="HC124" s="38">
        <f t="shared" si="3"/>
        <v>0</v>
      </c>
      <c r="HD124" s="38">
        <f t="shared" si="3"/>
        <v>0</v>
      </c>
      <c r="HE124" s="38">
        <f t="shared" si="3"/>
        <v>0</v>
      </c>
      <c r="HF124" s="38">
        <f t="shared" si="3"/>
        <v>0</v>
      </c>
      <c r="HG124" s="38">
        <f t="shared" si="3"/>
        <v>0</v>
      </c>
      <c r="HH124" s="38">
        <f t="shared" si="3"/>
        <v>0</v>
      </c>
      <c r="HI124" s="38">
        <f t="shared" si="3"/>
        <v>0</v>
      </c>
      <c r="HJ124" s="38">
        <f t="shared" si="3"/>
        <v>0</v>
      </c>
      <c r="HK124" s="38">
        <f t="shared" si="3"/>
        <v>0</v>
      </c>
      <c r="HL124" s="38">
        <f t="shared" si="3"/>
        <v>0</v>
      </c>
      <c r="HM124" s="38">
        <f t="shared" si="3"/>
        <v>0</v>
      </c>
      <c r="HN124" s="38">
        <f t="shared" si="3"/>
        <v>0</v>
      </c>
      <c r="HO124" s="38">
        <f t="shared" si="3"/>
        <v>0</v>
      </c>
      <c r="HP124" s="38">
        <f t="shared" si="3"/>
        <v>0</v>
      </c>
      <c r="HQ124" s="38">
        <f t="shared" si="3"/>
        <v>0</v>
      </c>
      <c r="HR124" s="38">
        <f t="shared" si="3"/>
        <v>0</v>
      </c>
      <c r="HS124" s="38">
        <f t="shared" si="3"/>
        <v>0</v>
      </c>
      <c r="HT124" s="38">
        <f t="shared" si="3"/>
        <v>0</v>
      </c>
      <c r="HU124" s="38">
        <f t="shared" si="3"/>
        <v>0</v>
      </c>
      <c r="HV124" s="38">
        <f t="shared" si="3"/>
        <v>0</v>
      </c>
      <c r="HW124" s="38">
        <f t="shared" si="3"/>
        <v>0</v>
      </c>
      <c r="HX124" s="38">
        <f t="shared" si="3"/>
        <v>0</v>
      </c>
      <c r="HY124" s="38">
        <f t="shared" si="3"/>
        <v>0</v>
      </c>
      <c r="HZ124" s="38">
        <f t="shared" si="3"/>
        <v>0</v>
      </c>
      <c r="IA124" s="38">
        <f t="shared" si="3"/>
        <v>0</v>
      </c>
      <c r="IB124" s="38">
        <f t="shared" si="3"/>
        <v>0</v>
      </c>
      <c r="IC124" s="38">
        <f t="shared" si="3"/>
        <v>0</v>
      </c>
      <c r="ID124" s="38">
        <f t="shared" si="3"/>
        <v>0</v>
      </c>
      <c r="IE124" s="38">
        <f t="shared" si="3"/>
        <v>0</v>
      </c>
      <c r="IF124" s="38">
        <f t="shared" si="3"/>
        <v>0</v>
      </c>
      <c r="IG124" s="38">
        <f t="shared" si="3"/>
        <v>0</v>
      </c>
      <c r="IH124" s="38">
        <f t="shared" si="3"/>
        <v>0</v>
      </c>
      <c r="II124" s="38">
        <f t="shared" si="3"/>
        <v>0</v>
      </c>
      <c r="IJ124" s="38">
        <f t="shared" si="3"/>
        <v>0</v>
      </c>
      <c r="IK124" s="38">
        <f t="shared" si="3"/>
        <v>0</v>
      </c>
      <c r="IL124" s="38">
        <f t="shared" si="3"/>
        <v>0</v>
      </c>
      <c r="IM124" s="38">
        <f t="shared" si="3"/>
        <v>0</v>
      </c>
      <c r="IN124" s="38">
        <f t="shared" si="3"/>
        <v>0</v>
      </c>
      <c r="IO124" s="38">
        <f t="shared" si="3"/>
        <v>0</v>
      </c>
      <c r="IP124" s="38">
        <f t="shared" si="3"/>
        <v>0</v>
      </c>
      <c r="IQ124" s="38">
        <f t="shared" si="3"/>
        <v>0</v>
      </c>
      <c r="IR124" s="38">
        <f t="shared" si="3"/>
        <v>0</v>
      </c>
      <c r="IS124" s="38">
        <f t="shared" si="3"/>
        <v>0</v>
      </c>
      <c r="IT124" s="38">
        <f t="shared" si="3"/>
        <v>0</v>
      </c>
      <c r="IU124" s="38">
        <f t="shared" si="3"/>
        <v>0</v>
      </c>
      <c r="IV124" s="38">
        <f t="shared" si="3"/>
        <v>0</v>
      </c>
    </row>
    <row r="125" spans="1:256" s="37" customFormat="1" x14ac:dyDescent="0.25">
      <c r="A125" s="34"/>
    </row>
    <row r="126" spans="1:256" s="37" customFormat="1" x14ac:dyDescent="0.25">
      <c r="A126" s="34"/>
    </row>
    <row r="127" spans="1:256" s="37" customFormat="1" x14ac:dyDescent="0.25"/>
    <row r="128" spans="1:256" ht="27" customHeight="1" x14ac:dyDescent="0.25">
      <c r="A128" s="142"/>
      <c r="B128" s="143" t="s">
        <v>715</v>
      </c>
      <c r="C128" s="143" t="s">
        <v>28</v>
      </c>
      <c r="D128" s="63"/>
      <c r="E128" s="37"/>
    </row>
    <row r="129" spans="1:5" x14ac:dyDescent="0.25">
      <c r="A129" s="139" t="s">
        <v>0</v>
      </c>
      <c r="B129" s="140">
        <f>E102+E78+E54+E30+E6</f>
        <v>0</v>
      </c>
      <c r="C129" s="141" t="e">
        <f>B129/$B$138</f>
        <v>#DIV/0!</v>
      </c>
      <c r="D129" s="64"/>
      <c r="E129" s="37"/>
    </row>
    <row r="130" spans="1:5" x14ac:dyDescent="0.25">
      <c r="A130" s="125" t="s">
        <v>29</v>
      </c>
      <c r="B130" s="126">
        <f>E10+E34+E58+E82+E106</f>
        <v>0</v>
      </c>
      <c r="C130" s="127" t="e">
        <f t="shared" ref="C130:C137" si="4">B130/$B$138</f>
        <v>#DIV/0!</v>
      </c>
      <c r="D130" s="64"/>
      <c r="E130" s="37"/>
    </row>
    <row r="131" spans="1:5" x14ac:dyDescent="0.25">
      <c r="A131" s="125" t="s">
        <v>6</v>
      </c>
      <c r="B131" s="126">
        <f>E11+E35+E59+E83+E107</f>
        <v>0</v>
      </c>
      <c r="C131" s="127" t="e">
        <f t="shared" si="4"/>
        <v>#DIV/0!</v>
      </c>
      <c r="D131" s="64"/>
      <c r="E131" s="37"/>
    </row>
    <row r="132" spans="1:5" x14ac:dyDescent="0.25">
      <c r="A132" s="125" t="s">
        <v>8</v>
      </c>
      <c r="B132" s="126">
        <f>E13+E37+E61+E85+E109</f>
        <v>0</v>
      </c>
      <c r="C132" s="127" t="e">
        <f t="shared" si="4"/>
        <v>#DIV/0!</v>
      </c>
      <c r="D132" s="64"/>
      <c r="E132" s="37"/>
    </row>
    <row r="133" spans="1:5" x14ac:dyDescent="0.25">
      <c r="A133" s="125" t="s">
        <v>37</v>
      </c>
      <c r="B133" s="126">
        <f>E15+E39+E63+E87+E111</f>
        <v>0</v>
      </c>
      <c r="C133" s="127" t="e">
        <f t="shared" si="4"/>
        <v>#DIV/0!</v>
      </c>
      <c r="D133" s="64"/>
      <c r="E133" s="37"/>
    </row>
    <row r="134" spans="1:5" x14ac:dyDescent="0.25">
      <c r="A134" s="125" t="s">
        <v>38</v>
      </c>
      <c r="B134" s="126">
        <f>E16+E40+E64+E88+E112</f>
        <v>0</v>
      </c>
      <c r="C134" s="127" t="e">
        <f t="shared" si="4"/>
        <v>#DIV/0!</v>
      </c>
      <c r="D134" s="64"/>
      <c r="E134" s="37"/>
    </row>
    <row r="135" spans="1:5" x14ac:dyDescent="0.25">
      <c r="A135" s="125" t="s">
        <v>13</v>
      </c>
      <c r="B135" s="126">
        <f>E17+E41+E65+E89+E113</f>
        <v>0</v>
      </c>
      <c r="C135" s="127" t="e">
        <f t="shared" si="4"/>
        <v>#DIV/0!</v>
      </c>
      <c r="D135" s="64"/>
      <c r="E135" s="37"/>
    </row>
    <row r="136" spans="1:5" x14ac:dyDescent="0.25">
      <c r="A136" s="125" t="s">
        <v>35</v>
      </c>
      <c r="B136" s="126">
        <f>E45+E69+E93+E117+E21</f>
        <v>0</v>
      </c>
      <c r="C136" s="127" t="e">
        <f t="shared" si="4"/>
        <v>#DIV/0!</v>
      </c>
      <c r="D136" s="64"/>
      <c r="E136" s="37"/>
    </row>
    <row r="137" spans="1:5" x14ac:dyDescent="0.25">
      <c r="A137" s="144" t="s">
        <v>36</v>
      </c>
      <c r="B137" s="145">
        <f>E25+E49+E73+E97+E121</f>
        <v>0</v>
      </c>
      <c r="C137" s="146" t="e">
        <f t="shared" si="4"/>
        <v>#DIV/0!</v>
      </c>
      <c r="D137" s="64"/>
      <c r="E137" s="37"/>
    </row>
    <row r="138" spans="1:5" ht="27" customHeight="1" x14ac:dyDescent="0.25">
      <c r="A138" s="147"/>
      <c r="B138" s="148">
        <f>SUM(B129:B137)</f>
        <v>0</v>
      </c>
      <c r="C138" s="149">
        <v>1</v>
      </c>
      <c r="D138" s="64"/>
      <c r="E138" s="37"/>
    </row>
    <row r="139" spans="1:5" s="37" customFormat="1" x14ac:dyDescent="0.25">
      <c r="A139" s="39"/>
    </row>
    <row r="140" spans="1:5" s="37" customFormat="1" x14ac:dyDescent="0.25"/>
    <row r="141" spans="1:5" s="37" customFormat="1" x14ac:dyDescent="0.25"/>
    <row r="142" spans="1:5" x14ac:dyDescent="0.25"/>
    <row r="143" spans="1:5" x14ac:dyDescent="0.25"/>
    <row r="144" spans="1:5" x14ac:dyDescent="0.25"/>
    <row r="145" x14ac:dyDescent="0.25"/>
    <row r="146" x14ac:dyDescent="0.25"/>
  </sheetData>
  <sheetProtection algorithmName="SHA-512" hashValue="XnoST0/5YwzBEuCq/86UakaQ2Ha5j1RPjv3UO27vIvL/Xt6aa1Yt7868NXBniBsevSgliC4QoQm3pBbNcjywPA==" saltValue="cgiPMlHsJ829kCUhrs05lQ==" spinCount="100000" sheet="1"/>
  <mergeCells count="9907">
    <mergeCell ref="XEQ51:XER51"/>
    <mergeCell ref="XEV51:XEW51"/>
    <mergeCell ref="XFA51:XFB51"/>
    <mergeCell ref="XDR51:XDS51"/>
    <mergeCell ref="XDW51:XDX51"/>
    <mergeCell ref="XEB51:XEC51"/>
    <mergeCell ref="XEG51:XEH51"/>
    <mergeCell ref="XEL51:XEM51"/>
    <mergeCell ref="XCS51:XCT51"/>
    <mergeCell ref="XCX51:XCY51"/>
    <mergeCell ref="XDC51:XDD51"/>
    <mergeCell ref="XDH51:XDI51"/>
    <mergeCell ref="XDM51:XDN51"/>
    <mergeCell ref="XBT51:XBU51"/>
    <mergeCell ref="XBY51:XBZ51"/>
    <mergeCell ref="XCD51:XCE51"/>
    <mergeCell ref="XCI51:XCJ51"/>
    <mergeCell ref="XCN51:XCO51"/>
    <mergeCell ref="XAU51:XAV51"/>
    <mergeCell ref="XAZ51:XBA51"/>
    <mergeCell ref="XBE51:XBF51"/>
    <mergeCell ref="XBJ51:XBK51"/>
    <mergeCell ref="XBO51:XBP51"/>
    <mergeCell ref="WZV51:WZW51"/>
    <mergeCell ref="XAA51:XAB51"/>
    <mergeCell ref="XAF51:XAG51"/>
    <mergeCell ref="XAK51:XAL51"/>
    <mergeCell ref="XAP51:XAQ51"/>
    <mergeCell ref="WYW51:WYX51"/>
    <mergeCell ref="WZB51:WZC51"/>
    <mergeCell ref="WZG51:WZH51"/>
    <mergeCell ref="WZL51:WZM51"/>
    <mergeCell ref="WZQ51:WZR51"/>
    <mergeCell ref="WXX51:WXY51"/>
    <mergeCell ref="WYC51:WYD51"/>
    <mergeCell ref="WYH51:WYI51"/>
    <mergeCell ref="WYM51:WYN51"/>
    <mergeCell ref="WYR51:WYS51"/>
    <mergeCell ref="WWY51:WWZ51"/>
    <mergeCell ref="WXD51:WXE51"/>
    <mergeCell ref="WXI51:WXJ51"/>
    <mergeCell ref="WXN51:WXO51"/>
    <mergeCell ref="WXS51:WXT51"/>
    <mergeCell ref="WVZ51:WWA51"/>
    <mergeCell ref="WWE51:WWF51"/>
    <mergeCell ref="WWJ51:WWK51"/>
    <mergeCell ref="WWO51:WWP51"/>
    <mergeCell ref="WWT51:WWU51"/>
    <mergeCell ref="WVA51:WVB51"/>
    <mergeCell ref="WVF51:WVG51"/>
    <mergeCell ref="WVK51:WVL51"/>
    <mergeCell ref="WVP51:WVQ51"/>
    <mergeCell ref="WVU51:WVV51"/>
    <mergeCell ref="WUB51:WUC51"/>
    <mergeCell ref="WUG51:WUH51"/>
    <mergeCell ref="WUL51:WUM51"/>
    <mergeCell ref="WUQ51:WUR51"/>
    <mergeCell ref="WUV51:WUW51"/>
    <mergeCell ref="WTC51:WTD51"/>
    <mergeCell ref="WTH51:WTI51"/>
    <mergeCell ref="WTM51:WTN51"/>
    <mergeCell ref="WTR51:WTS51"/>
    <mergeCell ref="WTW51:WTX51"/>
    <mergeCell ref="WSD51:WSE51"/>
    <mergeCell ref="WSI51:WSJ51"/>
    <mergeCell ref="WSN51:WSO51"/>
    <mergeCell ref="WSS51:WST51"/>
    <mergeCell ref="WSX51:WSY51"/>
    <mergeCell ref="WRE51:WRF51"/>
    <mergeCell ref="WRJ51:WRK51"/>
    <mergeCell ref="WRO51:WRP51"/>
    <mergeCell ref="WRT51:WRU51"/>
    <mergeCell ref="WRY51:WRZ51"/>
    <mergeCell ref="WQF51:WQG51"/>
    <mergeCell ref="WQK51:WQL51"/>
    <mergeCell ref="WQP51:WQQ51"/>
    <mergeCell ref="WQU51:WQV51"/>
    <mergeCell ref="WQZ51:WRA51"/>
    <mergeCell ref="WPG51:WPH51"/>
    <mergeCell ref="WPL51:WPM51"/>
    <mergeCell ref="WPQ51:WPR51"/>
    <mergeCell ref="WPV51:WPW51"/>
    <mergeCell ref="WQA51:WQB51"/>
    <mergeCell ref="WOH51:WOI51"/>
    <mergeCell ref="WOM51:WON51"/>
    <mergeCell ref="WOR51:WOS51"/>
    <mergeCell ref="WOW51:WOX51"/>
    <mergeCell ref="WPB51:WPC51"/>
    <mergeCell ref="WNI51:WNJ51"/>
    <mergeCell ref="WNN51:WNO51"/>
    <mergeCell ref="WNS51:WNT51"/>
    <mergeCell ref="WNX51:WNY51"/>
    <mergeCell ref="WOC51:WOD51"/>
    <mergeCell ref="WMJ51:WMK51"/>
    <mergeCell ref="WMO51:WMP51"/>
    <mergeCell ref="WMT51:WMU51"/>
    <mergeCell ref="WMY51:WMZ51"/>
    <mergeCell ref="WND51:WNE51"/>
    <mergeCell ref="WLK51:WLL51"/>
    <mergeCell ref="WLP51:WLQ51"/>
    <mergeCell ref="WLU51:WLV51"/>
    <mergeCell ref="WLZ51:WMA51"/>
    <mergeCell ref="WME51:WMF51"/>
    <mergeCell ref="WKL51:WKM51"/>
    <mergeCell ref="WKQ51:WKR51"/>
    <mergeCell ref="WKV51:WKW51"/>
    <mergeCell ref="WLA51:WLB51"/>
    <mergeCell ref="WLF51:WLG51"/>
    <mergeCell ref="WJM51:WJN51"/>
    <mergeCell ref="WJR51:WJS51"/>
    <mergeCell ref="WJW51:WJX51"/>
    <mergeCell ref="WKB51:WKC51"/>
    <mergeCell ref="WKG51:WKH51"/>
    <mergeCell ref="WIN51:WIO51"/>
    <mergeCell ref="WIS51:WIT51"/>
    <mergeCell ref="WIX51:WIY51"/>
    <mergeCell ref="WJC51:WJD51"/>
    <mergeCell ref="WJH51:WJI51"/>
    <mergeCell ref="WHO51:WHP51"/>
    <mergeCell ref="WHT51:WHU51"/>
    <mergeCell ref="WHY51:WHZ51"/>
    <mergeCell ref="WID51:WIE51"/>
    <mergeCell ref="WII51:WIJ51"/>
    <mergeCell ref="WGP51:WGQ51"/>
    <mergeCell ref="WGU51:WGV51"/>
    <mergeCell ref="WGZ51:WHA51"/>
    <mergeCell ref="WHE51:WHF51"/>
    <mergeCell ref="WHJ51:WHK51"/>
    <mergeCell ref="WFQ51:WFR51"/>
    <mergeCell ref="WFV51:WFW51"/>
    <mergeCell ref="WGA51:WGB51"/>
    <mergeCell ref="WGF51:WGG51"/>
    <mergeCell ref="WGK51:WGL51"/>
    <mergeCell ref="WER51:WES51"/>
    <mergeCell ref="WEW51:WEX51"/>
    <mergeCell ref="WFB51:WFC51"/>
    <mergeCell ref="WFG51:WFH51"/>
    <mergeCell ref="WFL51:WFM51"/>
    <mergeCell ref="WDS51:WDT51"/>
    <mergeCell ref="WDX51:WDY51"/>
    <mergeCell ref="WEC51:WED51"/>
    <mergeCell ref="WEH51:WEI51"/>
    <mergeCell ref="WEM51:WEN51"/>
    <mergeCell ref="WCT51:WCU51"/>
    <mergeCell ref="WCY51:WCZ51"/>
    <mergeCell ref="WDD51:WDE51"/>
    <mergeCell ref="WDI51:WDJ51"/>
    <mergeCell ref="WDN51:WDO51"/>
    <mergeCell ref="WBU51:WBV51"/>
    <mergeCell ref="WBZ51:WCA51"/>
    <mergeCell ref="WCE51:WCF51"/>
    <mergeCell ref="WCJ51:WCK51"/>
    <mergeCell ref="WCO51:WCP51"/>
    <mergeCell ref="WAV51:WAW51"/>
    <mergeCell ref="WBA51:WBB51"/>
    <mergeCell ref="WBF51:WBG51"/>
    <mergeCell ref="WBK51:WBL51"/>
    <mergeCell ref="WBP51:WBQ51"/>
    <mergeCell ref="VZW51:VZX51"/>
    <mergeCell ref="WAB51:WAC51"/>
    <mergeCell ref="WAG51:WAH51"/>
    <mergeCell ref="WAL51:WAM51"/>
    <mergeCell ref="WAQ51:WAR51"/>
    <mergeCell ref="VYX51:VYY51"/>
    <mergeCell ref="VZC51:VZD51"/>
    <mergeCell ref="VZH51:VZI51"/>
    <mergeCell ref="VZM51:VZN51"/>
    <mergeCell ref="VZR51:VZS51"/>
    <mergeCell ref="VXY51:VXZ51"/>
    <mergeCell ref="VYD51:VYE51"/>
    <mergeCell ref="VYI51:VYJ51"/>
    <mergeCell ref="VYN51:VYO51"/>
    <mergeCell ref="VYS51:VYT51"/>
    <mergeCell ref="VWZ51:VXA51"/>
    <mergeCell ref="VXE51:VXF51"/>
    <mergeCell ref="VXJ51:VXK51"/>
    <mergeCell ref="VXO51:VXP51"/>
    <mergeCell ref="VXT51:VXU51"/>
    <mergeCell ref="VWA51:VWB51"/>
    <mergeCell ref="VWF51:VWG51"/>
    <mergeCell ref="VWK51:VWL51"/>
    <mergeCell ref="VWP51:VWQ51"/>
    <mergeCell ref="VWU51:VWV51"/>
    <mergeCell ref="VVB51:VVC51"/>
    <mergeCell ref="VVG51:VVH51"/>
    <mergeCell ref="VVL51:VVM51"/>
    <mergeCell ref="VVQ51:VVR51"/>
    <mergeCell ref="VVV51:VVW51"/>
    <mergeCell ref="VUC51:VUD51"/>
    <mergeCell ref="VUH51:VUI51"/>
    <mergeCell ref="VUM51:VUN51"/>
    <mergeCell ref="VUR51:VUS51"/>
    <mergeCell ref="VUW51:VUX51"/>
    <mergeCell ref="VTD51:VTE51"/>
    <mergeCell ref="VTI51:VTJ51"/>
    <mergeCell ref="VTN51:VTO51"/>
    <mergeCell ref="VTS51:VTT51"/>
    <mergeCell ref="VTX51:VTY51"/>
    <mergeCell ref="VSE51:VSF51"/>
    <mergeCell ref="VSJ51:VSK51"/>
    <mergeCell ref="VSO51:VSP51"/>
    <mergeCell ref="VST51:VSU51"/>
    <mergeCell ref="VSY51:VSZ51"/>
    <mergeCell ref="VRF51:VRG51"/>
    <mergeCell ref="VRK51:VRL51"/>
    <mergeCell ref="VRP51:VRQ51"/>
    <mergeCell ref="VRU51:VRV51"/>
    <mergeCell ref="VRZ51:VSA51"/>
    <mergeCell ref="VQG51:VQH51"/>
    <mergeCell ref="VQL51:VQM51"/>
    <mergeCell ref="VQQ51:VQR51"/>
    <mergeCell ref="VQV51:VQW51"/>
    <mergeCell ref="VRA51:VRB51"/>
    <mergeCell ref="VPH51:VPI51"/>
    <mergeCell ref="VPM51:VPN51"/>
    <mergeCell ref="VPR51:VPS51"/>
    <mergeCell ref="VPW51:VPX51"/>
    <mergeCell ref="VQB51:VQC51"/>
    <mergeCell ref="VOI51:VOJ51"/>
    <mergeCell ref="VON51:VOO51"/>
    <mergeCell ref="VOS51:VOT51"/>
    <mergeCell ref="VOX51:VOY51"/>
    <mergeCell ref="VPC51:VPD51"/>
    <mergeCell ref="VNJ51:VNK51"/>
    <mergeCell ref="VNO51:VNP51"/>
    <mergeCell ref="VNT51:VNU51"/>
    <mergeCell ref="VNY51:VNZ51"/>
    <mergeCell ref="VOD51:VOE51"/>
    <mergeCell ref="VMK51:VML51"/>
    <mergeCell ref="VMP51:VMQ51"/>
    <mergeCell ref="VMU51:VMV51"/>
    <mergeCell ref="VMZ51:VNA51"/>
    <mergeCell ref="VNE51:VNF51"/>
    <mergeCell ref="VLL51:VLM51"/>
    <mergeCell ref="VLQ51:VLR51"/>
    <mergeCell ref="VLV51:VLW51"/>
    <mergeCell ref="VMA51:VMB51"/>
    <mergeCell ref="VMF51:VMG51"/>
    <mergeCell ref="VKM51:VKN51"/>
    <mergeCell ref="VKR51:VKS51"/>
    <mergeCell ref="VKW51:VKX51"/>
    <mergeCell ref="VLB51:VLC51"/>
    <mergeCell ref="VLG51:VLH51"/>
    <mergeCell ref="VJN51:VJO51"/>
    <mergeCell ref="VJS51:VJT51"/>
    <mergeCell ref="VJX51:VJY51"/>
    <mergeCell ref="VKC51:VKD51"/>
    <mergeCell ref="VKH51:VKI51"/>
    <mergeCell ref="VIO51:VIP51"/>
    <mergeCell ref="VIT51:VIU51"/>
    <mergeCell ref="VIY51:VIZ51"/>
    <mergeCell ref="VJD51:VJE51"/>
    <mergeCell ref="VJI51:VJJ51"/>
    <mergeCell ref="VHP51:VHQ51"/>
    <mergeCell ref="VHU51:VHV51"/>
    <mergeCell ref="VHZ51:VIA51"/>
    <mergeCell ref="VIE51:VIF51"/>
    <mergeCell ref="VIJ51:VIK51"/>
    <mergeCell ref="VGQ51:VGR51"/>
    <mergeCell ref="VGV51:VGW51"/>
    <mergeCell ref="VHA51:VHB51"/>
    <mergeCell ref="VHF51:VHG51"/>
    <mergeCell ref="VHK51:VHL51"/>
    <mergeCell ref="VFR51:VFS51"/>
    <mergeCell ref="VFW51:VFX51"/>
    <mergeCell ref="VGB51:VGC51"/>
    <mergeCell ref="VGG51:VGH51"/>
    <mergeCell ref="VGL51:VGM51"/>
    <mergeCell ref="VES51:VET51"/>
    <mergeCell ref="VEX51:VEY51"/>
    <mergeCell ref="VFC51:VFD51"/>
    <mergeCell ref="VFH51:VFI51"/>
    <mergeCell ref="VFM51:VFN51"/>
    <mergeCell ref="VDT51:VDU51"/>
    <mergeCell ref="VDY51:VDZ51"/>
    <mergeCell ref="VED51:VEE51"/>
    <mergeCell ref="VEI51:VEJ51"/>
    <mergeCell ref="VEN51:VEO51"/>
    <mergeCell ref="VCU51:VCV51"/>
    <mergeCell ref="VCZ51:VDA51"/>
    <mergeCell ref="VDE51:VDF51"/>
    <mergeCell ref="VDJ51:VDK51"/>
    <mergeCell ref="VDO51:VDP51"/>
    <mergeCell ref="VBV51:VBW51"/>
    <mergeCell ref="VCA51:VCB51"/>
    <mergeCell ref="VCF51:VCG51"/>
    <mergeCell ref="VCK51:VCL51"/>
    <mergeCell ref="VCP51:VCQ51"/>
    <mergeCell ref="VAW51:VAX51"/>
    <mergeCell ref="VBB51:VBC51"/>
    <mergeCell ref="VBG51:VBH51"/>
    <mergeCell ref="VBL51:VBM51"/>
    <mergeCell ref="VBQ51:VBR51"/>
    <mergeCell ref="UZX51:UZY51"/>
    <mergeCell ref="VAC51:VAD51"/>
    <mergeCell ref="VAH51:VAI51"/>
    <mergeCell ref="VAM51:VAN51"/>
    <mergeCell ref="VAR51:VAS51"/>
    <mergeCell ref="UYY51:UYZ51"/>
    <mergeCell ref="UZD51:UZE51"/>
    <mergeCell ref="UZI51:UZJ51"/>
    <mergeCell ref="UZN51:UZO51"/>
    <mergeCell ref="UZS51:UZT51"/>
    <mergeCell ref="UXZ51:UYA51"/>
    <mergeCell ref="UYE51:UYF51"/>
    <mergeCell ref="UYJ51:UYK51"/>
    <mergeCell ref="UYO51:UYP51"/>
    <mergeCell ref="UYT51:UYU51"/>
    <mergeCell ref="UXA51:UXB51"/>
    <mergeCell ref="UXF51:UXG51"/>
    <mergeCell ref="UXK51:UXL51"/>
    <mergeCell ref="UXP51:UXQ51"/>
    <mergeCell ref="UXU51:UXV51"/>
    <mergeCell ref="UWB51:UWC51"/>
    <mergeCell ref="UWG51:UWH51"/>
    <mergeCell ref="UWL51:UWM51"/>
    <mergeCell ref="UWQ51:UWR51"/>
    <mergeCell ref="UWV51:UWW51"/>
    <mergeCell ref="UVC51:UVD51"/>
    <mergeCell ref="UVH51:UVI51"/>
    <mergeCell ref="UVM51:UVN51"/>
    <mergeCell ref="UVR51:UVS51"/>
    <mergeCell ref="UVW51:UVX51"/>
    <mergeCell ref="UUD51:UUE51"/>
    <mergeCell ref="UUI51:UUJ51"/>
    <mergeCell ref="UUN51:UUO51"/>
    <mergeCell ref="UUS51:UUT51"/>
    <mergeCell ref="UUX51:UUY51"/>
    <mergeCell ref="UTE51:UTF51"/>
    <mergeCell ref="UTJ51:UTK51"/>
    <mergeCell ref="UTO51:UTP51"/>
    <mergeCell ref="UTT51:UTU51"/>
    <mergeCell ref="UTY51:UTZ51"/>
    <mergeCell ref="USF51:USG51"/>
    <mergeCell ref="USK51:USL51"/>
    <mergeCell ref="USP51:USQ51"/>
    <mergeCell ref="USU51:USV51"/>
    <mergeCell ref="USZ51:UTA51"/>
    <mergeCell ref="URG51:URH51"/>
    <mergeCell ref="URL51:URM51"/>
    <mergeCell ref="URQ51:URR51"/>
    <mergeCell ref="URV51:URW51"/>
    <mergeCell ref="USA51:USB51"/>
    <mergeCell ref="UQH51:UQI51"/>
    <mergeCell ref="UQM51:UQN51"/>
    <mergeCell ref="UQR51:UQS51"/>
    <mergeCell ref="UQW51:UQX51"/>
    <mergeCell ref="URB51:URC51"/>
    <mergeCell ref="UPI51:UPJ51"/>
    <mergeCell ref="UPN51:UPO51"/>
    <mergeCell ref="UPS51:UPT51"/>
    <mergeCell ref="UPX51:UPY51"/>
    <mergeCell ref="UQC51:UQD51"/>
    <mergeCell ref="UOJ51:UOK51"/>
    <mergeCell ref="UOO51:UOP51"/>
    <mergeCell ref="UOT51:UOU51"/>
    <mergeCell ref="UOY51:UOZ51"/>
    <mergeCell ref="UPD51:UPE51"/>
    <mergeCell ref="UNK51:UNL51"/>
    <mergeCell ref="UNP51:UNQ51"/>
    <mergeCell ref="UNU51:UNV51"/>
    <mergeCell ref="UNZ51:UOA51"/>
    <mergeCell ref="UOE51:UOF51"/>
    <mergeCell ref="UML51:UMM51"/>
    <mergeCell ref="UMQ51:UMR51"/>
    <mergeCell ref="UMV51:UMW51"/>
    <mergeCell ref="UNA51:UNB51"/>
    <mergeCell ref="UNF51:UNG51"/>
    <mergeCell ref="ULM51:ULN51"/>
    <mergeCell ref="ULR51:ULS51"/>
    <mergeCell ref="ULW51:ULX51"/>
    <mergeCell ref="UMB51:UMC51"/>
    <mergeCell ref="UMG51:UMH51"/>
    <mergeCell ref="UKN51:UKO51"/>
    <mergeCell ref="UKS51:UKT51"/>
    <mergeCell ref="UKX51:UKY51"/>
    <mergeCell ref="ULC51:ULD51"/>
    <mergeCell ref="ULH51:ULI51"/>
    <mergeCell ref="UJO51:UJP51"/>
    <mergeCell ref="UJT51:UJU51"/>
    <mergeCell ref="UJY51:UJZ51"/>
    <mergeCell ref="UKD51:UKE51"/>
    <mergeCell ref="UKI51:UKJ51"/>
    <mergeCell ref="UIP51:UIQ51"/>
    <mergeCell ref="UIU51:UIV51"/>
    <mergeCell ref="UIZ51:UJA51"/>
    <mergeCell ref="UJE51:UJF51"/>
    <mergeCell ref="UJJ51:UJK51"/>
    <mergeCell ref="UHQ51:UHR51"/>
    <mergeCell ref="UHV51:UHW51"/>
    <mergeCell ref="UIA51:UIB51"/>
    <mergeCell ref="UIF51:UIG51"/>
    <mergeCell ref="UIK51:UIL51"/>
    <mergeCell ref="UGR51:UGS51"/>
    <mergeCell ref="UGW51:UGX51"/>
    <mergeCell ref="UHB51:UHC51"/>
    <mergeCell ref="UHG51:UHH51"/>
    <mergeCell ref="UHL51:UHM51"/>
    <mergeCell ref="UFS51:UFT51"/>
    <mergeCell ref="UFX51:UFY51"/>
    <mergeCell ref="UGC51:UGD51"/>
    <mergeCell ref="UGH51:UGI51"/>
    <mergeCell ref="UGM51:UGN51"/>
    <mergeCell ref="UET51:UEU51"/>
    <mergeCell ref="UEY51:UEZ51"/>
    <mergeCell ref="UFD51:UFE51"/>
    <mergeCell ref="UFI51:UFJ51"/>
    <mergeCell ref="UFN51:UFO51"/>
    <mergeCell ref="UDU51:UDV51"/>
    <mergeCell ref="UDZ51:UEA51"/>
    <mergeCell ref="UEE51:UEF51"/>
    <mergeCell ref="UEJ51:UEK51"/>
    <mergeCell ref="UEO51:UEP51"/>
    <mergeCell ref="UCV51:UCW51"/>
    <mergeCell ref="UDA51:UDB51"/>
    <mergeCell ref="UDF51:UDG51"/>
    <mergeCell ref="UDK51:UDL51"/>
    <mergeCell ref="UDP51:UDQ51"/>
    <mergeCell ref="UBW51:UBX51"/>
    <mergeCell ref="UCB51:UCC51"/>
    <mergeCell ref="UCG51:UCH51"/>
    <mergeCell ref="UCL51:UCM51"/>
    <mergeCell ref="UCQ51:UCR51"/>
    <mergeCell ref="UAX51:UAY51"/>
    <mergeCell ref="UBC51:UBD51"/>
    <mergeCell ref="UBH51:UBI51"/>
    <mergeCell ref="UBM51:UBN51"/>
    <mergeCell ref="UBR51:UBS51"/>
    <mergeCell ref="TZY51:TZZ51"/>
    <mergeCell ref="UAD51:UAE51"/>
    <mergeCell ref="UAI51:UAJ51"/>
    <mergeCell ref="UAN51:UAO51"/>
    <mergeCell ref="UAS51:UAT51"/>
    <mergeCell ref="TYZ51:TZA51"/>
    <mergeCell ref="TZE51:TZF51"/>
    <mergeCell ref="TZJ51:TZK51"/>
    <mergeCell ref="TZO51:TZP51"/>
    <mergeCell ref="TZT51:TZU51"/>
    <mergeCell ref="TYA51:TYB51"/>
    <mergeCell ref="TYF51:TYG51"/>
    <mergeCell ref="TYK51:TYL51"/>
    <mergeCell ref="TYP51:TYQ51"/>
    <mergeCell ref="TYU51:TYV51"/>
    <mergeCell ref="TXB51:TXC51"/>
    <mergeCell ref="TXG51:TXH51"/>
    <mergeCell ref="TXL51:TXM51"/>
    <mergeCell ref="TXQ51:TXR51"/>
    <mergeCell ref="TXV51:TXW51"/>
    <mergeCell ref="TWC51:TWD51"/>
    <mergeCell ref="TWH51:TWI51"/>
    <mergeCell ref="TWM51:TWN51"/>
    <mergeCell ref="TWR51:TWS51"/>
    <mergeCell ref="TWW51:TWX51"/>
    <mergeCell ref="TVD51:TVE51"/>
    <mergeCell ref="TVI51:TVJ51"/>
    <mergeCell ref="TVN51:TVO51"/>
    <mergeCell ref="TVS51:TVT51"/>
    <mergeCell ref="TVX51:TVY51"/>
    <mergeCell ref="TUE51:TUF51"/>
    <mergeCell ref="TUJ51:TUK51"/>
    <mergeCell ref="TUO51:TUP51"/>
    <mergeCell ref="TUT51:TUU51"/>
    <mergeCell ref="TUY51:TUZ51"/>
    <mergeCell ref="TTF51:TTG51"/>
    <mergeCell ref="TTK51:TTL51"/>
    <mergeCell ref="TTP51:TTQ51"/>
    <mergeCell ref="TTU51:TTV51"/>
    <mergeCell ref="TTZ51:TUA51"/>
    <mergeCell ref="TSG51:TSH51"/>
    <mergeCell ref="TSL51:TSM51"/>
    <mergeCell ref="TSQ51:TSR51"/>
    <mergeCell ref="TSV51:TSW51"/>
    <mergeCell ref="TTA51:TTB51"/>
    <mergeCell ref="TRH51:TRI51"/>
    <mergeCell ref="TRM51:TRN51"/>
    <mergeCell ref="TRR51:TRS51"/>
    <mergeCell ref="TRW51:TRX51"/>
    <mergeCell ref="TSB51:TSC51"/>
    <mergeCell ref="TQI51:TQJ51"/>
    <mergeCell ref="TQN51:TQO51"/>
    <mergeCell ref="TQS51:TQT51"/>
    <mergeCell ref="TQX51:TQY51"/>
    <mergeCell ref="TRC51:TRD51"/>
    <mergeCell ref="TPJ51:TPK51"/>
    <mergeCell ref="TPO51:TPP51"/>
    <mergeCell ref="TPT51:TPU51"/>
    <mergeCell ref="TPY51:TPZ51"/>
    <mergeCell ref="TQD51:TQE51"/>
    <mergeCell ref="TOK51:TOL51"/>
    <mergeCell ref="TOP51:TOQ51"/>
    <mergeCell ref="TOU51:TOV51"/>
    <mergeCell ref="TOZ51:TPA51"/>
    <mergeCell ref="TPE51:TPF51"/>
    <mergeCell ref="TNL51:TNM51"/>
    <mergeCell ref="TNQ51:TNR51"/>
    <mergeCell ref="TNV51:TNW51"/>
    <mergeCell ref="TOA51:TOB51"/>
    <mergeCell ref="TOF51:TOG51"/>
    <mergeCell ref="TMM51:TMN51"/>
    <mergeCell ref="TMR51:TMS51"/>
    <mergeCell ref="TMW51:TMX51"/>
    <mergeCell ref="TNB51:TNC51"/>
    <mergeCell ref="TNG51:TNH51"/>
    <mergeCell ref="TLN51:TLO51"/>
    <mergeCell ref="TLS51:TLT51"/>
    <mergeCell ref="TLX51:TLY51"/>
    <mergeCell ref="TMC51:TMD51"/>
    <mergeCell ref="TMH51:TMI51"/>
    <mergeCell ref="TKO51:TKP51"/>
    <mergeCell ref="TKT51:TKU51"/>
    <mergeCell ref="TKY51:TKZ51"/>
    <mergeCell ref="TLD51:TLE51"/>
    <mergeCell ref="TLI51:TLJ51"/>
    <mergeCell ref="TJP51:TJQ51"/>
    <mergeCell ref="TJU51:TJV51"/>
    <mergeCell ref="TJZ51:TKA51"/>
    <mergeCell ref="TKE51:TKF51"/>
    <mergeCell ref="TKJ51:TKK51"/>
    <mergeCell ref="TIQ51:TIR51"/>
    <mergeCell ref="TIV51:TIW51"/>
    <mergeCell ref="TJA51:TJB51"/>
    <mergeCell ref="TJF51:TJG51"/>
    <mergeCell ref="TJK51:TJL51"/>
    <mergeCell ref="THR51:THS51"/>
    <mergeCell ref="THW51:THX51"/>
    <mergeCell ref="TIB51:TIC51"/>
    <mergeCell ref="TIG51:TIH51"/>
    <mergeCell ref="TIL51:TIM51"/>
    <mergeCell ref="TGS51:TGT51"/>
    <mergeCell ref="TGX51:TGY51"/>
    <mergeCell ref="THC51:THD51"/>
    <mergeCell ref="THH51:THI51"/>
    <mergeCell ref="THM51:THN51"/>
    <mergeCell ref="TFT51:TFU51"/>
    <mergeCell ref="TFY51:TFZ51"/>
    <mergeCell ref="TGD51:TGE51"/>
    <mergeCell ref="TGI51:TGJ51"/>
    <mergeCell ref="TGN51:TGO51"/>
    <mergeCell ref="TEU51:TEV51"/>
    <mergeCell ref="TEZ51:TFA51"/>
    <mergeCell ref="TFE51:TFF51"/>
    <mergeCell ref="TFJ51:TFK51"/>
    <mergeCell ref="TFO51:TFP51"/>
    <mergeCell ref="TDV51:TDW51"/>
    <mergeCell ref="TEA51:TEB51"/>
    <mergeCell ref="TEF51:TEG51"/>
    <mergeCell ref="TEK51:TEL51"/>
    <mergeCell ref="TEP51:TEQ51"/>
    <mergeCell ref="TCW51:TCX51"/>
    <mergeCell ref="TDB51:TDC51"/>
    <mergeCell ref="TDG51:TDH51"/>
    <mergeCell ref="TDL51:TDM51"/>
    <mergeCell ref="TDQ51:TDR51"/>
    <mergeCell ref="TBX51:TBY51"/>
    <mergeCell ref="TCC51:TCD51"/>
    <mergeCell ref="TCH51:TCI51"/>
    <mergeCell ref="TCM51:TCN51"/>
    <mergeCell ref="TCR51:TCS51"/>
    <mergeCell ref="TAY51:TAZ51"/>
    <mergeCell ref="TBD51:TBE51"/>
    <mergeCell ref="TBI51:TBJ51"/>
    <mergeCell ref="TBN51:TBO51"/>
    <mergeCell ref="TBS51:TBT51"/>
    <mergeCell ref="SZZ51:TAA51"/>
    <mergeCell ref="TAE51:TAF51"/>
    <mergeCell ref="TAJ51:TAK51"/>
    <mergeCell ref="TAO51:TAP51"/>
    <mergeCell ref="TAT51:TAU51"/>
    <mergeCell ref="SZA51:SZB51"/>
    <mergeCell ref="SZF51:SZG51"/>
    <mergeCell ref="SZK51:SZL51"/>
    <mergeCell ref="SZP51:SZQ51"/>
    <mergeCell ref="SZU51:SZV51"/>
    <mergeCell ref="SYB51:SYC51"/>
    <mergeCell ref="SYG51:SYH51"/>
    <mergeCell ref="SYL51:SYM51"/>
    <mergeCell ref="SYQ51:SYR51"/>
    <mergeCell ref="SYV51:SYW51"/>
    <mergeCell ref="SXC51:SXD51"/>
    <mergeCell ref="SXH51:SXI51"/>
    <mergeCell ref="SXM51:SXN51"/>
    <mergeCell ref="SXR51:SXS51"/>
    <mergeCell ref="SXW51:SXX51"/>
    <mergeCell ref="SWD51:SWE51"/>
    <mergeCell ref="SWI51:SWJ51"/>
    <mergeCell ref="SWN51:SWO51"/>
    <mergeCell ref="SWS51:SWT51"/>
    <mergeCell ref="SWX51:SWY51"/>
    <mergeCell ref="SVE51:SVF51"/>
    <mergeCell ref="SVJ51:SVK51"/>
    <mergeCell ref="SVO51:SVP51"/>
    <mergeCell ref="SVT51:SVU51"/>
    <mergeCell ref="SVY51:SVZ51"/>
    <mergeCell ref="SUF51:SUG51"/>
    <mergeCell ref="SUK51:SUL51"/>
    <mergeCell ref="SUP51:SUQ51"/>
    <mergeCell ref="SUU51:SUV51"/>
    <mergeCell ref="SUZ51:SVA51"/>
    <mergeCell ref="STG51:STH51"/>
    <mergeCell ref="STL51:STM51"/>
    <mergeCell ref="STQ51:STR51"/>
    <mergeCell ref="STV51:STW51"/>
    <mergeCell ref="SUA51:SUB51"/>
    <mergeCell ref="SSH51:SSI51"/>
    <mergeCell ref="SSM51:SSN51"/>
    <mergeCell ref="SSR51:SSS51"/>
    <mergeCell ref="SSW51:SSX51"/>
    <mergeCell ref="STB51:STC51"/>
    <mergeCell ref="SRI51:SRJ51"/>
    <mergeCell ref="SRN51:SRO51"/>
    <mergeCell ref="SRS51:SRT51"/>
    <mergeCell ref="SRX51:SRY51"/>
    <mergeCell ref="SSC51:SSD51"/>
    <mergeCell ref="SQJ51:SQK51"/>
    <mergeCell ref="SQO51:SQP51"/>
    <mergeCell ref="SQT51:SQU51"/>
    <mergeCell ref="SQY51:SQZ51"/>
    <mergeCell ref="SRD51:SRE51"/>
    <mergeCell ref="SPK51:SPL51"/>
    <mergeCell ref="SPP51:SPQ51"/>
    <mergeCell ref="SPU51:SPV51"/>
    <mergeCell ref="SPZ51:SQA51"/>
    <mergeCell ref="SQE51:SQF51"/>
    <mergeCell ref="SOL51:SOM51"/>
    <mergeCell ref="SOQ51:SOR51"/>
    <mergeCell ref="SOV51:SOW51"/>
    <mergeCell ref="SPA51:SPB51"/>
    <mergeCell ref="SPF51:SPG51"/>
    <mergeCell ref="SNM51:SNN51"/>
    <mergeCell ref="SNR51:SNS51"/>
    <mergeCell ref="SNW51:SNX51"/>
    <mergeCell ref="SOB51:SOC51"/>
    <mergeCell ref="SOG51:SOH51"/>
    <mergeCell ref="SMN51:SMO51"/>
    <mergeCell ref="SMS51:SMT51"/>
    <mergeCell ref="SMX51:SMY51"/>
    <mergeCell ref="SNC51:SND51"/>
    <mergeCell ref="SNH51:SNI51"/>
    <mergeCell ref="SLO51:SLP51"/>
    <mergeCell ref="SLT51:SLU51"/>
    <mergeCell ref="SLY51:SLZ51"/>
    <mergeCell ref="SMD51:SME51"/>
    <mergeCell ref="SMI51:SMJ51"/>
    <mergeCell ref="SKP51:SKQ51"/>
    <mergeCell ref="SKU51:SKV51"/>
    <mergeCell ref="SKZ51:SLA51"/>
    <mergeCell ref="SLE51:SLF51"/>
    <mergeCell ref="SLJ51:SLK51"/>
    <mergeCell ref="SJQ51:SJR51"/>
    <mergeCell ref="SJV51:SJW51"/>
    <mergeCell ref="SKA51:SKB51"/>
    <mergeCell ref="SKF51:SKG51"/>
    <mergeCell ref="SKK51:SKL51"/>
    <mergeCell ref="SIR51:SIS51"/>
    <mergeCell ref="SIW51:SIX51"/>
    <mergeCell ref="SJB51:SJC51"/>
    <mergeCell ref="SJG51:SJH51"/>
    <mergeCell ref="SJL51:SJM51"/>
    <mergeCell ref="SHS51:SHT51"/>
    <mergeCell ref="SHX51:SHY51"/>
    <mergeCell ref="SIC51:SID51"/>
    <mergeCell ref="SIH51:SII51"/>
    <mergeCell ref="SIM51:SIN51"/>
    <mergeCell ref="SGT51:SGU51"/>
    <mergeCell ref="SGY51:SGZ51"/>
    <mergeCell ref="SHD51:SHE51"/>
    <mergeCell ref="SHI51:SHJ51"/>
    <mergeCell ref="SHN51:SHO51"/>
    <mergeCell ref="SFU51:SFV51"/>
    <mergeCell ref="SFZ51:SGA51"/>
    <mergeCell ref="SGE51:SGF51"/>
    <mergeCell ref="SGJ51:SGK51"/>
    <mergeCell ref="SGO51:SGP51"/>
    <mergeCell ref="SEV51:SEW51"/>
    <mergeCell ref="SFA51:SFB51"/>
    <mergeCell ref="SFF51:SFG51"/>
    <mergeCell ref="SFK51:SFL51"/>
    <mergeCell ref="SFP51:SFQ51"/>
    <mergeCell ref="SDW51:SDX51"/>
    <mergeCell ref="SEB51:SEC51"/>
    <mergeCell ref="SEG51:SEH51"/>
    <mergeCell ref="SEL51:SEM51"/>
    <mergeCell ref="SEQ51:SER51"/>
    <mergeCell ref="SCX51:SCY51"/>
    <mergeCell ref="SDC51:SDD51"/>
    <mergeCell ref="SDH51:SDI51"/>
    <mergeCell ref="SDM51:SDN51"/>
    <mergeCell ref="SDR51:SDS51"/>
    <mergeCell ref="SBY51:SBZ51"/>
    <mergeCell ref="SCD51:SCE51"/>
    <mergeCell ref="SCI51:SCJ51"/>
    <mergeCell ref="SCN51:SCO51"/>
    <mergeCell ref="SCS51:SCT51"/>
    <mergeCell ref="SAZ51:SBA51"/>
    <mergeCell ref="SBE51:SBF51"/>
    <mergeCell ref="SBJ51:SBK51"/>
    <mergeCell ref="SBO51:SBP51"/>
    <mergeCell ref="SBT51:SBU51"/>
    <mergeCell ref="SAA51:SAB51"/>
    <mergeCell ref="SAF51:SAG51"/>
    <mergeCell ref="SAK51:SAL51"/>
    <mergeCell ref="SAP51:SAQ51"/>
    <mergeCell ref="SAU51:SAV51"/>
    <mergeCell ref="RZB51:RZC51"/>
    <mergeCell ref="RZG51:RZH51"/>
    <mergeCell ref="RZL51:RZM51"/>
    <mergeCell ref="RZQ51:RZR51"/>
    <mergeCell ref="RZV51:RZW51"/>
    <mergeCell ref="RYC51:RYD51"/>
    <mergeCell ref="RYH51:RYI51"/>
    <mergeCell ref="RYM51:RYN51"/>
    <mergeCell ref="RYR51:RYS51"/>
    <mergeCell ref="RYW51:RYX51"/>
    <mergeCell ref="RXD51:RXE51"/>
    <mergeCell ref="RXI51:RXJ51"/>
    <mergeCell ref="RXN51:RXO51"/>
    <mergeCell ref="RXS51:RXT51"/>
    <mergeCell ref="RXX51:RXY51"/>
    <mergeCell ref="RWE51:RWF51"/>
    <mergeCell ref="RWJ51:RWK51"/>
    <mergeCell ref="RWO51:RWP51"/>
    <mergeCell ref="RWT51:RWU51"/>
    <mergeCell ref="RWY51:RWZ51"/>
    <mergeCell ref="RVF51:RVG51"/>
    <mergeCell ref="RVK51:RVL51"/>
    <mergeCell ref="RVP51:RVQ51"/>
    <mergeCell ref="RVU51:RVV51"/>
    <mergeCell ref="RVZ51:RWA51"/>
    <mergeCell ref="RUG51:RUH51"/>
    <mergeCell ref="RUL51:RUM51"/>
    <mergeCell ref="RUQ51:RUR51"/>
    <mergeCell ref="RUV51:RUW51"/>
    <mergeCell ref="RVA51:RVB51"/>
    <mergeCell ref="RTH51:RTI51"/>
    <mergeCell ref="RTM51:RTN51"/>
    <mergeCell ref="RTR51:RTS51"/>
    <mergeCell ref="RTW51:RTX51"/>
    <mergeCell ref="RUB51:RUC51"/>
    <mergeCell ref="RSI51:RSJ51"/>
    <mergeCell ref="RSN51:RSO51"/>
    <mergeCell ref="RSS51:RST51"/>
    <mergeCell ref="RSX51:RSY51"/>
    <mergeCell ref="RTC51:RTD51"/>
    <mergeCell ref="RRJ51:RRK51"/>
    <mergeCell ref="RRO51:RRP51"/>
    <mergeCell ref="RRT51:RRU51"/>
    <mergeCell ref="RRY51:RRZ51"/>
    <mergeCell ref="RSD51:RSE51"/>
    <mergeCell ref="RQK51:RQL51"/>
    <mergeCell ref="RQP51:RQQ51"/>
    <mergeCell ref="RQU51:RQV51"/>
    <mergeCell ref="RQZ51:RRA51"/>
    <mergeCell ref="RRE51:RRF51"/>
    <mergeCell ref="RPL51:RPM51"/>
    <mergeCell ref="RPQ51:RPR51"/>
    <mergeCell ref="RPV51:RPW51"/>
    <mergeCell ref="RQA51:RQB51"/>
    <mergeCell ref="RQF51:RQG51"/>
    <mergeCell ref="ROM51:RON51"/>
    <mergeCell ref="ROR51:ROS51"/>
    <mergeCell ref="ROW51:ROX51"/>
    <mergeCell ref="RPB51:RPC51"/>
    <mergeCell ref="RPG51:RPH51"/>
    <mergeCell ref="RNN51:RNO51"/>
    <mergeCell ref="RNS51:RNT51"/>
    <mergeCell ref="RNX51:RNY51"/>
    <mergeCell ref="ROC51:ROD51"/>
    <mergeCell ref="ROH51:ROI51"/>
    <mergeCell ref="RMO51:RMP51"/>
    <mergeCell ref="RMT51:RMU51"/>
    <mergeCell ref="RMY51:RMZ51"/>
    <mergeCell ref="RND51:RNE51"/>
    <mergeCell ref="RNI51:RNJ51"/>
    <mergeCell ref="RLP51:RLQ51"/>
    <mergeCell ref="RLU51:RLV51"/>
    <mergeCell ref="RLZ51:RMA51"/>
    <mergeCell ref="RME51:RMF51"/>
    <mergeCell ref="RMJ51:RMK51"/>
    <mergeCell ref="RKQ51:RKR51"/>
    <mergeCell ref="RKV51:RKW51"/>
    <mergeCell ref="RLA51:RLB51"/>
    <mergeCell ref="RLF51:RLG51"/>
    <mergeCell ref="RLK51:RLL51"/>
    <mergeCell ref="RJR51:RJS51"/>
    <mergeCell ref="RJW51:RJX51"/>
    <mergeCell ref="RKB51:RKC51"/>
    <mergeCell ref="RKG51:RKH51"/>
    <mergeCell ref="RKL51:RKM51"/>
    <mergeCell ref="RIS51:RIT51"/>
    <mergeCell ref="RIX51:RIY51"/>
    <mergeCell ref="RJC51:RJD51"/>
    <mergeCell ref="RJH51:RJI51"/>
    <mergeCell ref="RJM51:RJN51"/>
    <mergeCell ref="RHT51:RHU51"/>
    <mergeCell ref="RHY51:RHZ51"/>
    <mergeCell ref="RID51:RIE51"/>
    <mergeCell ref="RII51:RIJ51"/>
    <mergeCell ref="RIN51:RIO51"/>
    <mergeCell ref="RGU51:RGV51"/>
    <mergeCell ref="RGZ51:RHA51"/>
    <mergeCell ref="RHE51:RHF51"/>
    <mergeCell ref="RHJ51:RHK51"/>
    <mergeCell ref="RHO51:RHP51"/>
    <mergeCell ref="RFV51:RFW51"/>
    <mergeCell ref="RGA51:RGB51"/>
    <mergeCell ref="RGF51:RGG51"/>
    <mergeCell ref="RGK51:RGL51"/>
    <mergeCell ref="RGP51:RGQ51"/>
    <mergeCell ref="REW51:REX51"/>
    <mergeCell ref="RFB51:RFC51"/>
    <mergeCell ref="RFG51:RFH51"/>
    <mergeCell ref="RFL51:RFM51"/>
    <mergeCell ref="RFQ51:RFR51"/>
    <mergeCell ref="RDX51:RDY51"/>
    <mergeCell ref="REC51:RED51"/>
    <mergeCell ref="REH51:REI51"/>
    <mergeCell ref="REM51:REN51"/>
    <mergeCell ref="RER51:RES51"/>
    <mergeCell ref="RCY51:RCZ51"/>
    <mergeCell ref="RDD51:RDE51"/>
    <mergeCell ref="RDI51:RDJ51"/>
    <mergeCell ref="RDN51:RDO51"/>
    <mergeCell ref="RDS51:RDT51"/>
    <mergeCell ref="RBZ51:RCA51"/>
    <mergeCell ref="RCE51:RCF51"/>
    <mergeCell ref="RCJ51:RCK51"/>
    <mergeCell ref="RCO51:RCP51"/>
    <mergeCell ref="RCT51:RCU51"/>
    <mergeCell ref="RBA51:RBB51"/>
    <mergeCell ref="RBF51:RBG51"/>
    <mergeCell ref="RBK51:RBL51"/>
    <mergeCell ref="RBP51:RBQ51"/>
    <mergeCell ref="RBU51:RBV51"/>
    <mergeCell ref="RAB51:RAC51"/>
    <mergeCell ref="RAG51:RAH51"/>
    <mergeCell ref="RAL51:RAM51"/>
    <mergeCell ref="RAQ51:RAR51"/>
    <mergeCell ref="RAV51:RAW51"/>
    <mergeCell ref="QZC51:QZD51"/>
    <mergeCell ref="QZH51:QZI51"/>
    <mergeCell ref="QZM51:QZN51"/>
    <mergeCell ref="QZR51:QZS51"/>
    <mergeCell ref="QZW51:QZX51"/>
    <mergeCell ref="QYD51:QYE51"/>
    <mergeCell ref="QYI51:QYJ51"/>
    <mergeCell ref="QYN51:QYO51"/>
    <mergeCell ref="QYS51:QYT51"/>
    <mergeCell ref="QYX51:QYY51"/>
    <mergeCell ref="QXE51:QXF51"/>
    <mergeCell ref="QXJ51:QXK51"/>
    <mergeCell ref="QXO51:QXP51"/>
    <mergeCell ref="QXT51:QXU51"/>
    <mergeCell ref="QXY51:QXZ51"/>
    <mergeCell ref="QWF51:QWG51"/>
    <mergeCell ref="QWK51:QWL51"/>
    <mergeCell ref="QWP51:QWQ51"/>
    <mergeCell ref="QWU51:QWV51"/>
    <mergeCell ref="QWZ51:QXA51"/>
    <mergeCell ref="QVG51:QVH51"/>
    <mergeCell ref="QVL51:QVM51"/>
    <mergeCell ref="QVQ51:QVR51"/>
    <mergeCell ref="QVV51:QVW51"/>
    <mergeCell ref="QWA51:QWB51"/>
    <mergeCell ref="QUH51:QUI51"/>
    <mergeCell ref="QUM51:QUN51"/>
    <mergeCell ref="QUR51:QUS51"/>
    <mergeCell ref="QUW51:QUX51"/>
    <mergeCell ref="QVB51:QVC51"/>
    <mergeCell ref="QTI51:QTJ51"/>
    <mergeCell ref="QTN51:QTO51"/>
    <mergeCell ref="QTS51:QTT51"/>
    <mergeCell ref="QTX51:QTY51"/>
    <mergeCell ref="QUC51:QUD51"/>
    <mergeCell ref="QSJ51:QSK51"/>
    <mergeCell ref="QSO51:QSP51"/>
    <mergeCell ref="QST51:QSU51"/>
    <mergeCell ref="QSY51:QSZ51"/>
    <mergeCell ref="QTD51:QTE51"/>
    <mergeCell ref="QRK51:QRL51"/>
    <mergeCell ref="QRP51:QRQ51"/>
    <mergeCell ref="QRU51:QRV51"/>
    <mergeCell ref="QRZ51:QSA51"/>
    <mergeCell ref="QSE51:QSF51"/>
    <mergeCell ref="QQL51:QQM51"/>
    <mergeCell ref="QQQ51:QQR51"/>
    <mergeCell ref="QQV51:QQW51"/>
    <mergeCell ref="QRA51:QRB51"/>
    <mergeCell ref="QRF51:QRG51"/>
    <mergeCell ref="QPM51:QPN51"/>
    <mergeCell ref="QPR51:QPS51"/>
    <mergeCell ref="QPW51:QPX51"/>
    <mergeCell ref="QQB51:QQC51"/>
    <mergeCell ref="QQG51:QQH51"/>
    <mergeCell ref="QON51:QOO51"/>
    <mergeCell ref="QOS51:QOT51"/>
    <mergeCell ref="QOX51:QOY51"/>
    <mergeCell ref="QPC51:QPD51"/>
    <mergeCell ref="QPH51:QPI51"/>
    <mergeCell ref="QNO51:QNP51"/>
    <mergeCell ref="QNT51:QNU51"/>
    <mergeCell ref="QNY51:QNZ51"/>
    <mergeCell ref="QOD51:QOE51"/>
    <mergeCell ref="QOI51:QOJ51"/>
    <mergeCell ref="QMP51:QMQ51"/>
    <mergeCell ref="QMU51:QMV51"/>
    <mergeCell ref="QMZ51:QNA51"/>
    <mergeCell ref="QNE51:QNF51"/>
    <mergeCell ref="QNJ51:QNK51"/>
    <mergeCell ref="QLQ51:QLR51"/>
    <mergeCell ref="QLV51:QLW51"/>
    <mergeCell ref="QMA51:QMB51"/>
    <mergeCell ref="QMF51:QMG51"/>
    <mergeCell ref="QMK51:QML51"/>
    <mergeCell ref="QKR51:QKS51"/>
    <mergeCell ref="QKW51:QKX51"/>
    <mergeCell ref="QLB51:QLC51"/>
    <mergeCell ref="QLG51:QLH51"/>
    <mergeCell ref="QLL51:QLM51"/>
    <mergeCell ref="QJS51:QJT51"/>
    <mergeCell ref="QJX51:QJY51"/>
    <mergeCell ref="QKC51:QKD51"/>
    <mergeCell ref="QKH51:QKI51"/>
    <mergeCell ref="QKM51:QKN51"/>
    <mergeCell ref="QIT51:QIU51"/>
    <mergeCell ref="QIY51:QIZ51"/>
    <mergeCell ref="QJD51:QJE51"/>
    <mergeCell ref="QJI51:QJJ51"/>
    <mergeCell ref="QJN51:QJO51"/>
    <mergeCell ref="QHU51:QHV51"/>
    <mergeCell ref="QHZ51:QIA51"/>
    <mergeCell ref="QIE51:QIF51"/>
    <mergeCell ref="QIJ51:QIK51"/>
    <mergeCell ref="QIO51:QIP51"/>
    <mergeCell ref="QGV51:QGW51"/>
    <mergeCell ref="QHA51:QHB51"/>
    <mergeCell ref="QHF51:QHG51"/>
    <mergeCell ref="QHK51:QHL51"/>
    <mergeCell ref="QHP51:QHQ51"/>
    <mergeCell ref="QFW51:QFX51"/>
    <mergeCell ref="QGB51:QGC51"/>
    <mergeCell ref="QGG51:QGH51"/>
    <mergeCell ref="QGL51:QGM51"/>
    <mergeCell ref="QGQ51:QGR51"/>
    <mergeCell ref="QEX51:QEY51"/>
    <mergeCell ref="QFC51:QFD51"/>
    <mergeCell ref="QFH51:QFI51"/>
    <mergeCell ref="QFM51:QFN51"/>
    <mergeCell ref="QFR51:QFS51"/>
    <mergeCell ref="QDY51:QDZ51"/>
    <mergeCell ref="QED51:QEE51"/>
    <mergeCell ref="QEI51:QEJ51"/>
    <mergeCell ref="QEN51:QEO51"/>
    <mergeCell ref="QES51:QET51"/>
    <mergeCell ref="QCZ51:QDA51"/>
    <mergeCell ref="QDE51:QDF51"/>
    <mergeCell ref="QDJ51:QDK51"/>
    <mergeCell ref="QDO51:QDP51"/>
    <mergeCell ref="QDT51:QDU51"/>
    <mergeCell ref="QCA51:QCB51"/>
    <mergeCell ref="QCF51:QCG51"/>
    <mergeCell ref="QCK51:QCL51"/>
    <mergeCell ref="QCP51:QCQ51"/>
    <mergeCell ref="QCU51:QCV51"/>
    <mergeCell ref="QBB51:QBC51"/>
    <mergeCell ref="QBG51:QBH51"/>
    <mergeCell ref="QBL51:QBM51"/>
    <mergeCell ref="QBQ51:QBR51"/>
    <mergeCell ref="QBV51:QBW51"/>
    <mergeCell ref="QAC51:QAD51"/>
    <mergeCell ref="QAH51:QAI51"/>
    <mergeCell ref="QAM51:QAN51"/>
    <mergeCell ref="QAR51:QAS51"/>
    <mergeCell ref="QAW51:QAX51"/>
    <mergeCell ref="PZD51:PZE51"/>
    <mergeCell ref="PZI51:PZJ51"/>
    <mergeCell ref="PZN51:PZO51"/>
    <mergeCell ref="PZS51:PZT51"/>
    <mergeCell ref="PZX51:PZY51"/>
    <mergeCell ref="PYE51:PYF51"/>
    <mergeCell ref="PYJ51:PYK51"/>
    <mergeCell ref="PYO51:PYP51"/>
    <mergeCell ref="PYT51:PYU51"/>
    <mergeCell ref="PYY51:PYZ51"/>
    <mergeCell ref="PXF51:PXG51"/>
    <mergeCell ref="PXK51:PXL51"/>
    <mergeCell ref="PXP51:PXQ51"/>
    <mergeCell ref="PXU51:PXV51"/>
    <mergeCell ref="PXZ51:PYA51"/>
    <mergeCell ref="PWG51:PWH51"/>
    <mergeCell ref="PWL51:PWM51"/>
    <mergeCell ref="PWQ51:PWR51"/>
    <mergeCell ref="PWV51:PWW51"/>
    <mergeCell ref="PXA51:PXB51"/>
    <mergeCell ref="PVH51:PVI51"/>
    <mergeCell ref="PVM51:PVN51"/>
    <mergeCell ref="PVR51:PVS51"/>
    <mergeCell ref="PVW51:PVX51"/>
    <mergeCell ref="PWB51:PWC51"/>
    <mergeCell ref="PUI51:PUJ51"/>
    <mergeCell ref="PUN51:PUO51"/>
    <mergeCell ref="PUS51:PUT51"/>
    <mergeCell ref="PUX51:PUY51"/>
    <mergeCell ref="PVC51:PVD51"/>
    <mergeCell ref="PTJ51:PTK51"/>
    <mergeCell ref="PTO51:PTP51"/>
    <mergeCell ref="PTT51:PTU51"/>
    <mergeCell ref="PTY51:PTZ51"/>
    <mergeCell ref="PUD51:PUE51"/>
    <mergeCell ref="PSK51:PSL51"/>
    <mergeCell ref="PSP51:PSQ51"/>
    <mergeCell ref="PSU51:PSV51"/>
    <mergeCell ref="PSZ51:PTA51"/>
    <mergeCell ref="PTE51:PTF51"/>
    <mergeCell ref="PRL51:PRM51"/>
    <mergeCell ref="PRQ51:PRR51"/>
    <mergeCell ref="PRV51:PRW51"/>
    <mergeCell ref="PSA51:PSB51"/>
    <mergeCell ref="PSF51:PSG51"/>
    <mergeCell ref="PQM51:PQN51"/>
    <mergeCell ref="PQR51:PQS51"/>
    <mergeCell ref="PQW51:PQX51"/>
    <mergeCell ref="PRB51:PRC51"/>
    <mergeCell ref="PRG51:PRH51"/>
    <mergeCell ref="PPN51:PPO51"/>
    <mergeCell ref="PPS51:PPT51"/>
    <mergeCell ref="PPX51:PPY51"/>
    <mergeCell ref="PQC51:PQD51"/>
    <mergeCell ref="PQH51:PQI51"/>
    <mergeCell ref="POO51:POP51"/>
    <mergeCell ref="POT51:POU51"/>
    <mergeCell ref="POY51:POZ51"/>
    <mergeCell ref="PPD51:PPE51"/>
    <mergeCell ref="PPI51:PPJ51"/>
    <mergeCell ref="PNP51:PNQ51"/>
    <mergeCell ref="PNU51:PNV51"/>
    <mergeCell ref="PNZ51:POA51"/>
    <mergeCell ref="POE51:POF51"/>
    <mergeCell ref="POJ51:POK51"/>
    <mergeCell ref="PMQ51:PMR51"/>
    <mergeCell ref="PMV51:PMW51"/>
    <mergeCell ref="PNA51:PNB51"/>
    <mergeCell ref="PNF51:PNG51"/>
    <mergeCell ref="PNK51:PNL51"/>
    <mergeCell ref="PLR51:PLS51"/>
    <mergeCell ref="PLW51:PLX51"/>
    <mergeCell ref="PMB51:PMC51"/>
    <mergeCell ref="PMG51:PMH51"/>
    <mergeCell ref="PML51:PMM51"/>
    <mergeCell ref="PKS51:PKT51"/>
    <mergeCell ref="PKX51:PKY51"/>
    <mergeCell ref="PLC51:PLD51"/>
    <mergeCell ref="PLH51:PLI51"/>
    <mergeCell ref="PLM51:PLN51"/>
    <mergeCell ref="PJT51:PJU51"/>
    <mergeCell ref="PJY51:PJZ51"/>
    <mergeCell ref="PKD51:PKE51"/>
    <mergeCell ref="PKI51:PKJ51"/>
    <mergeCell ref="PKN51:PKO51"/>
    <mergeCell ref="PIU51:PIV51"/>
    <mergeCell ref="PIZ51:PJA51"/>
    <mergeCell ref="PJE51:PJF51"/>
    <mergeCell ref="PJJ51:PJK51"/>
    <mergeCell ref="PJO51:PJP51"/>
    <mergeCell ref="PHV51:PHW51"/>
    <mergeCell ref="PIA51:PIB51"/>
    <mergeCell ref="PIF51:PIG51"/>
    <mergeCell ref="PIK51:PIL51"/>
    <mergeCell ref="PIP51:PIQ51"/>
    <mergeCell ref="PGW51:PGX51"/>
    <mergeCell ref="PHB51:PHC51"/>
    <mergeCell ref="PHG51:PHH51"/>
    <mergeCell ref="PHL51:PHM51"/>
    <mergeCell ref="PHQ51:PHR51"/>
    <mergeCell ref="PFX51:PFY51"/>
    <mergeCell ref="PGC51:PGD51"/>
    <mergeCell ref="PGH51:PGI51"/>
    <mergeCell ref="PGM51:PGN51"/>
    <mergeCell ref="PGR51:PGS51"/>
    <mergeCell ref="PEY51:PEZ51"/>
    <mergeCell ref="PFD51:PFE51"/>
    <mergeCell ref="PFI51:PFJ51"/>
    <mergeCell ref="PFN51:PFO51"/>
    <mergeCell ref="PFS51:PFT51"/>
    <mergeCell ref="PDZ51:PEA51"/>
    <mergeCell ref="PEE51:PEF51"/>
    <mergeCell ref="PEJ51:PEK51"/>
    <mergeCell ref="PEO51:PEP51"/>
    <mergeCell ref="PET51:PEU51"/>
    <mergeCell ref="PDA51:PDB51"/>
    <mergeCell ref="PDF51:PDG51"/>
    <mergeCell ref="PDK51:PDL51"/>
    <mergeCell ref="PDP51:PDQ51"/>
    <mergeCell ref="PDU51:PDV51"/>
    <mergeCell ref="PCB51:PCC51"/>
    <mergeCell ref="PCG51:PCH51"/>
    <mergeCell ref="PCL51:PCM51"/>
    <mergeCell ref="PCQ51:PCR51"/>
    <mergeCell ref="PCV51:PCW51"/>
    <mergeCell ref="PBC51:PBD51"/>
    <mergeCell ref="PBH51:PBI51"/>
    <mergeCell ref="PBM51:PBN51"/>
    <mergeCell ref="PBR51:PBS51"/>
    <mergeCell ref="PBW51:PBX51"/>
    <mergeCell ref="PAD51:PAE51"/>
    <mergeCell ref="PAI51:PAJ51"/>
    <mergeCell ref="PAN51:PAO51"/>
    <mergeCell ref="PAS51:PAT51"/>
    <mergeCell ref="PAX51:PAY51"/>
    <mergeCell ref="OZE51:OZF51"/>
    <mergeCell ref="OZJ51:OZK51"/>
    <mergeCell ref="OZO51:OZP51"/>
    <mergeCell ref="OZT51:OZU51"/>
    <mergeCell ref="OZY51:OZZ51"/>
    <mergeCell ref="OYF51:OYG51"/>
    <mergeCell ref="OYK51:OYL51"/>
    <mergeCell ref="OYP51:OYQ51"/>
    <mergeCell ref="OYU51:OYV51"/>
    <mergeCell ref="OYZ51:OZA51"/>
    <mergeCell ref="OXG51:OXH51"/>
    <mergeCell ref="OXL51:OXM51"/>
    <mergeCell ref="OXQ51:OXR51"/>
    <mergeCell ref="OXV51:OXW51"/>
    <mergeCell ref="OYA51:OYB51"/>
    <mergeCell ref="OWH51:OWI51"/>
    <mergeCell ref="OWM51:OWN51"/>
    <mergeCell ref="OWR51:OWS51"/>
    <mergeCell ref="OWW51:OWX51"/>
    <mergeCell ref="OXB51:OXC51"/>
    <mergeCell ref="OVI51:OVJ51"/>
    <mergeCell ref="OVN51:OVO51"/>
    <mergeCell ref="OVS51:OVT51"/>
    <mergeCell ref="OVX51:OVY51"/>
    <mergeCell ref="OWC51:OWD51"/>
    <mergeCell ref="OUJ51:OUK51"/>
    <mergeCell ref="OUO51:OUP51"/>
    <mergeCell ref="OUT51:OUU51"/>
    <mergeCell ref="OUY51:OUZ51"/>
    <mergeCell ref="OVD51:OVE51"/>
    <mergeCell ref="OTK51:OTL51"/>
    <mergeCell ref="OTP51:OTQ51"/>
    <mergeCell ref="OTU51:OTV51"/>
    <mergeCell ref="OTZ51:OUA51"/>
    <mergeCell ref="OUE51:OUF51"/>
    <mergeCell ref="OSL51:OSM51"/>
    <mergeCell ref="OSQ51:OSR51"/>
    <mergeCell ref="OSV51:OSW51"/>
    <mergeCell ref="OTA51:OTB51"/>
    <mergeCell ref="OTF51:OTG51"/>
    <mergeCell ref="ORM51:ORN51"/>
    <mergeCell ref="ORR51:ORS51"/>
    <mergeCell ref="ORW51:ORX51"/>
    <mergeCell ref="OSB51:OSC51"/>
    <mergeCell ref="OSG51:OSH51"/>
    <mergeCell ref="OQN51:OQO51"/>
    <mergeCell ref="OQS51:OQT51"/>
    <mergeCell ref="OQX51:OQY51"/>
    <mergeCell ref="ORC51:ORD51"/>
    <mergeCell ref="ORH51:ORI51"/>
    <mergeCell ref="OPO51:OPP51"/>
    <mergeCell ref="OPT51:OPU51"/>
    <mergeCell ref="OPY51:OPZ51"/>
    <mergeCell ref="OQD51:OQE51"/>
    <mergeCell ref="OQI51:OQJ51"/>
    <mergeCell ref="OOP51:OOQ51"/>
    <mergeCell ref="OOU51:OOV51"/>
    <mergeCell ref="OOZ51:OPA51"/>
    <mergeCell ref="OPE51:OPF51"/>
    <mergeCell ref="OPJ51:OPK51"/>
    <mergeCell ref="ONQ51:ONR51"/>
    <mergeCell ref="ONV51:ONW51"/>
    <mergeCell ref="OOA51:OOB51"/>
    <mergeCell ref="OOF51:OOG51"/>
    <mergeCell ref="OOK51:OOL51"/>
    <mergeCell ref="OMR51:OMS51"/>
    <mergeCell ref="OMW51:OMX51"/>
    <mergeCell ref="ONB51:ONC51"/>
    <mergeCell ref="ONG51:ONH51"/>
    <mergeCell ref="ONL51:ONM51"/>
    <mergeCell ref="OLS51:OLT51"/>
    <mergeCell ref="OLX51:OLY51"/>
    <mergeCell ref="OMC51:OMD51"/>
    <mergeCell ref="OMH51:OMI51"/>
    <mergeCell ref="OMM51:OMN51"/>
    <mergeCell ref="OKT51:OKU51"/>
    <mergeCell ref="OKY51:OKZ51"/>
    <mergeCell ref="OLD51:OLE51"/>
    <mergeCell ref="OLI51:OLJ51"/>
    <mergeCell ref="OLN51:OLO51"/>
    <mergeCell ref="OJU51:OJV51"/>
    <mergeCell ref="OJZ51:OKA51"/>
    <mergeCell ref="OKE51:OKF51"/>
    <mergeCell ref="OKJ51:OKK51"/>
    <mergeCell ref="OKO51:OKP51"/>
    <mergeCell ref="OIV51:OIW51"/>
    <mergeCell ref="OJA51:OJB51"/>
    <mergeCell ref="OJF51:OJG51"/>
    <mergeCell ref="OJK51:OJL51"/>
    <mergeCell ref="OJP51:OJQ51"/>
    <mergeCell ref="OHW51:OHX51"/>
    <mergeCell ref="OIB51:OIC51"/>
    <mergeCell ref="OIG51:OIH51"/>
    <mergeCell ref="OIL51:OIM51"/>
    <mergeCell ref="OIQ51:OIR51"/>
    <mergeCell ref="OGX51:OGY51"/>
    <mergeCell ref="OHC51:OHD51"/>
    <mergeCell ref="OHH51:OHI51"/>
    <mergeCell ref="OHM51:OHN51"/>
    <mergeCell ref="OHR51:OHS51"/>
    <mergeCell ref="OFY51:OFZ51"/>
    <mergeCell ref="OGD51:OGE51"/>
    <mergeCell ref="OGI51:OGJ51"/>
    <mergeCell ref="OGN51:OGO51"/>
    <mergeCell ref="OGS51:OGT51"/>
    <mergeCell ref="OEZ51:OFA51"/>
    <mergeCell ref="OFE51:OFF51"/>
    <mergeCell ref="OFJ51:OFK51"/>
    <mergeCell ref="OFO51:OFP51"/>
    <mergeCell ref="OFT51:OFU51"/>
    <mergeCell ref="OEA51:OEB51"/>
    <mergeCell ref="OEF51:OEG51"/>
    <mergeCell ref="OEK51:OEL51"/>
    <mergeCell ref="OEP51:OEQ51"/>
    <mergeCell ref="OEU51:OEV51"/>
    <mergeCell ref="ODB51:ODC51"/>
    <mergeCell ref="ODG51:ODH51"/>
    <mergeCell ref="ODL51:ODM51"/>
    <mergeCell ref="ODQ51:ODR51"/>
    <mergeCell ref="ODV51:ODW51"/>
    <mergeCell ref="OCC51:OCD51"/>
    <mergeCell ref="OCH51:OCI51"/>
    <mergeCell ref="OCM51:OCN51"/>
    <mergeCell ref="OCR51:OCS51"/>
    <mergeCell ref="OCW51:OCX51"/>
    <mergeCell ref="OBD51:OBE51"/>
    <mergeCell ref="OBI51:OBJ51"/>
    <mergeCell ref="OBN51:OBO51"/>
    <mergeCell ref="OBS51:OBT51"/>
    <mergeCell ref="OBX51:OBY51"/>
    <mergeCell ref="OAE51:OAF51"/>
    <mergeCell ref="OAJ51:OAK51"/>
    <mergeCell ref="OAO51:OAP51"/>
    <mergeCell ref="OAT51:OAU51"/>
    <mergeCell ref="OAY51:OAZ51"/>
    <mergeCell ref="NZF51:NZG51"/>
    <mergeCell ref="NZK51:NZL51"/>
    <mergeCell ref="NZP51:NZQ51"/>
    <mergeCell ref="NZU51:NZV51"/>
    <mergeCell ref="NZZ51:OAA51"/>
    <mergeCell ref="NYG51:NYH51"/>
    <mergeCell ref="NYL51:NYM51"/>
    <mergeCell ref="NYQ51:NYR51"/>
    <mergeCell ref="NYV51:NYW51"/>
    <mergeCell ref="NZA51:NZB51"/>
    <mergeCell ref="NXH51:NXI51"/>
    <mergeCell ref="NXM51:NXN51"/>
    <mergeCell ref="NXR51:NXS51"/>
    <mergeCell ref="NXW51:NXX51"/>
    <mergeCell ref="NYB51:NYC51"/>
    <mergeCell ref="NWI51:NWJ51"/>
    <mergeCell ref="NWN51:NWO51"/>
    <mergeCell ref="NWS51:NWT51"/>
    <mergeCell ref="NWX51:NWY51"/>
    <mergeCell ref="NXC51:NXD51"/>
    <mergeCell ref="NVJ51:NVK51"/>
    <mergeCell ref="NVO51:NVP51"/>
    <mergeCell ref="NVT51:NVU51"/>
    <mergeCell ref="NVY51:NVZ51"/>
    <mergeCell ref="NWD51:NWE51"/>
    <mergeCell ref="NUK51:NUL51"/>
    <mergeCell ref="NUP51:NUQ51"/>
    <mergeCell ref="NUU51:NUV51"/>
    <mergeCell ref="NUZ51:NVA51"/>
    <mergeCell ref="NVE51:NVF51"/>
    <mergeCell ref="NTL51:NTM51"/>
    <mergeCell ref="NTQ51:NTR51"/>
    <mergeCell ref="NTV51:NTW51"/>
    <mergeCell ref="NUA51:NUB51"/>
    <mergeCell ref="NUF51:NUG51"/>
    <mergeCell ref="NSM51:NSN51"/>
    <mergeCell ref="NSR51:NSS51"/>
    <mergeCell ref="NSW51:NSX51"/>
    <mergeCell ref="NTB51:NTC51"/>
    <mergeCell ref="NTG51:NTH51"/>
    <mergeCell ref="NRN51:NRO51"/>
    <mergeCell ref="NRS51:NRT51"/>
    <mergeCell ref="NRX51:NRY51"/>
    <mergeCell ref="NSC51:NSD51"/>
    <mergeCell ref="NSH51:NSI51"/>
    <mergeCell ref="NQO51:NQP51"/>
    <mergeCell ref="NQT51:NQU51"/>
    <mergeCell ref="NQY51:NQZ51"/>
    <mergeCell ref="NRD51:NRE51"/>
    <mergeCell ref="NRI51:NRJ51"/>
    <mergeCell ref="NPP51:NPQ51"/>
    <mergeCell ref="NPU51:NPV51"/>
    <mergeCell ref="NPZ51:NQA51"/>
    <mergeCell ref="NQE51:NQF51"/>
    <mergeCell ref="NQJ51:NQK51"/>
    <mergeCell ref="NOQ51:NOR51"/>
    <mergeCell ref="NOV51:NOW51"/>
    <mergeCell ref="NPA51:NPB51"/>
    <mergeCell ref="NPF51:NPG51"/>
    <mergeCell ref="NPK51:NPL51"/>
    <mergeCell ref="NNR51:NNS51"/>
    <mergeCell ref="NNW51:NNX51"/>
    <mergeCell ref="NOB51:NOC51"/>
    <mergeCell ref="NOG51:NOH51"/>
    <mergeCell ref="NOL51:NOM51"/>
    <mergeCell ref="NMS51:NMT51"/>
    <mergeCell ref="NMX51:NMY51"/>
    <mergeCell ref="NNC51:NND51"/>
    <mergeCell ref="NNH51:NNI51"/>
    <mergeCell ref="NNM51:NNN51"/>
    <mergeCell ref="NLT51:NLU51"/>
    <mergeCell ref="NLY51:NLZ51"/>
    <mergeCell ref="NMD51:NME51"/>
    <mergeCell ref="NMI51:NMJ51"/>
    <mergeCell ref="NMN51:NMO51"/>
    <mergeCell ref="NKU51:NKV51"/>
    <mergeCell ref="NKZ51:NLA51"/>
    <mergeCell ref="NLE51:NLF51"/>
    <mergeCell ref="NLJ51:NLK51"/>
    <mergeCell ref="NLO51:NLP51"/>
    <mergeCell ref="NJV51:NJW51"/>
    <mergeCell ref="NKA51:NKB51"/>
    <mergeCell ref="NKF51:NKG51"/>
    <mergeCell ref="NKK51:NKL51"/>
    <mergeCell ref="NKP51:NKQ51"/>
    <mergeCell ref="NIW51:NIX51"/>
    <mergeCell ref="NJB51:NJC51"/>
    <mergeCell ref="NJG51:NJH51"/>
    <mergeCell ref="NJL51:NJM51"/>
    <mergeCell ref="NJQ51:NJR51"/>
    <mergeCell ref="NHX51:NHY51"/>
    <mergeCell ref="NIC51:NID51"/>
    <mergeCell ref="NIH51:NII51"/>
    <mergeCell ref="NIM51:NIN51"/>
    <mergeCell ref="NIR51:NIS51"/>
    <mergeCell ref="NGY51:NGZ51"/>
    <mergeCell ref="NHD51:NHE51"/>
    <mergeCell ref="NHI51:NHJ51"/>
    <mergeCell ref="NHN51:NHO51"/>
    <mergeCell ref="NHS51:NHT51"/>
    <mergeCell ref="NFZ51:NGA51"/>
    <mergeCell ref="NGE51:NGF51"/>
    <mergeCell ref="NGJ51:NGK51"/>
    <mergeCell ref="NGO51:NGP51"/>
    <mergeCell ref="NGT51:NGU51"/>
    <mergeCell ref="NFA51:NFB51"/>
    <mergeCell ref="NFF51:NFG51"/>
    <mergeCell ref="NFK51:NFL51"/>
    <mergeCell ref="NFP51:NFQ51"/>
    <mergeCell ref="NFU51:NFV51"/>
    <mergeCell ref="NEB51:NEC51"/>
    <mergeCell ref="NEG51:NEH51"/>
    <mergeCell ref="NEL51:NEM51"/>
    <mergeCell ref="NEQ51:NER51"/>
    <mergeCell ref="NEV51:NEW51"/>
    <mergeCell ref="NDC51:NDD51"/>
    <mergeCell ref="NDH51:NDI51"/>
    <mergeCell ref="NDM51:NDN51"/>
    <mergeCell ref="NDR51:NDS51"/>
    <mergeCell ref="NDW51:NDX51"/>
    <mergeCell ref="NCD51:NCE51"/>
    <mergeCell ref="NCI51:NCJ51"/>
    <mergeCell ref="NCN51:NCO51"/>
    <mergeCell ref="NCS51:NCT51"/>
    <mergeCell ref="NCX51:NCY51"/>
    <mergeCell ref="NBE51:NBF51"/>
    <mergeCell ref="NBJ51:NBK51"/>
    <mergeCell ref="NBO51:NBP51"/>
    <mergeCell ref="NBT51:NBU51"/>
    <mergeCell ref="NBY51:NBZ51"/>
    <mergeCell ref="NAF51:NAG51"/>
    <mergeCell ref="NAK51:NAL51"/>
    <mergeCell ref="NAP51:NAQ51"/>
    <mergeCell ref="NAU51:NAV51"/>
    <mergeCell ref="NAZ51:NBA51"/>
    <mergeCell ref="MZG51:MZH51"/>
    <mergeCell ref="MZL51:MZM51"/>
    <mergeCell ref="MZQ51:MZR51"/>
    <mergeCell ref="MZV51:MZW51"/>
    <mergeCell ref="NAA51:NAB51"/>
    <mergeCell ref="MYH51:MYI51"/>
    <mergeCell ref="MYM51:MYN51"/>
    <mergeCell ref="MYR51:MYS51"/>
    <mergeCell ref="MYW51:MYX51"/>
    <mergeCell ref="MZB51:MZC51"/>
    <mergeCell ref="MXI51:MXJ51"/>
    <mergeCell ref="MXN51:MXO51"/>
    <mergeCell ref="MXS51:MXT51"/>
    <mergeCell ref="MXX51:MXY51"/>
    <mergeCell ref="MYC51:MYD51"/>
    <mergeCell ref="MWJ51:MWK51"/>
    <mergeCell ref="MWO51:MWP51"/>
    <mergeCell ref="MWT51:MWU51"/>
    <mergeCell ref="MWY51:MWZ51"/>
    <mergeCell ref="MXD51:MXE51"/>
    <mergeCell ref="MVK51:MVL51"/>
    <mergeCell ref="MVP51:MVQ51"/>
    <mergeCell ref="MVU51:MVV51"/>
    <mergeCell ref="MVZ51:MWA51"/>
    <mergeCell ref="MWE51:MWF51"/>
    <mergeCell ref="MUL51:MUM51"/>
    <mergeCell ref="MUQ51:MUR51"/>
    <mergeCell ref="MUV51:MUW51"/>
    <mergeCell ref="MVA51:MVB51"/>
    <mergeCell ref="MVF51:MVG51"/>
    <mergeCell ref="MTM51:MTN51"/>
    <mergeCell ref="MTR51:MTS51"/>
    <mergeCell ref="MTW51:MTX51"/>
    <mergeCell ref="MUB51:MUC51"/>
    <mergeCell ref="MUG51:MUH51"/>
    <mergeCell ref="MSN51:MSO51"/>
    <mergeCell ref="MSS51:MST51"/>
    <mergeCell ref="MSX51:MSY51"/>
    <mergeCell ref="MTC51:MTD51"/>
    <mergeCell ref="MTH51:MTI51"/>
    <mergeCell ref="MRO51:MRP51"/>
    <mergeCell ref="MRT51:MRU51"/>
    <mergeCell ref="MRY51:MRZ51"/>
    <mergeCell ref="MSD51:MSE51"/>
    <mergeCell ref="MSI51:MSJ51"/>
    <mergeCell ref="MQP51:MQQ51"/>
    <mergeCell ref="MQU51:MQV51"/>
    <mergeCell ref="MQZ51:MRA51"/>
    <mergeCell ref="MRE51:MRF51"/>
    <mergeCell ref="MRJ51:MRK51"/>
    <mergeCell ref="MPQ51:MPR51"/>
    <mergeCell ref="MPV51:MPW51"/>
    <mergeCell ref="MQA51:MQB51"/>
    <mergeCell ref="MQF51:MQG51"/>
    <mergeCell ref="MQK51:MQL51"/>
    <mergeCell ref="MOR51:MOS51"/>
    <mergeCell ref="MOW51:MOX51"/>
    <mergeCell ref="MPB51:MPC51"/>
    <mergeCell ref="MPG51:MPH51"/>
    <mergeCell ref="MPL51:MPM51"/>
    <mergeCell ref="MNS51:MNT51"/>
    <mergeCell ref="MNX51:MNY51"/>
    <mergeCell ref="MOC51:MOD51"/>
    <mergeCell ref="MOH51:MOI51"/>
    <mergeCell ref="MOM51:MON51"/>
    <mergeCell ref="MMT51:MMU51"/>
    <mergeCell ref="MMY51:MMZ51"/>
    <mergeCell ref="MND51:MNE51"/>
    <mergeCell ref="MNI51:MNJ51"/>
    <mergeCell ref="MNN51:MNO51"/>
    <mergeCell ref="MLU51:MLV51"/>
    <mergeCell ref="MLZ51:MMA51"/>
    <mergeCell ref="MME51:MMF51"/>
    <mergeCell ref="MMJ51:MMK51"/>
    <mergeCell ref="MMO51:MMP51"/>
    <mergeCell ref="MKV51:MKW51"/>
    <mergeCell ref="MLA51:MLB51"/>
    <mergeCell ref="MLF51:MLG51"/>
    <mergeCell ref="MLK51:MLL51"/>
    <mergeCell ref="MLP51:MLQ51"/>
    <mergeCell ref="MJW51:MJX51"/>
    <mergeCell ref="MKB51:MKC51"/>
    <mergeCell ref="MKG51:MKH51"/>
    <mergeCell ref="MKL51:MKM51"/>
    <mergeCell ref="MKQ51:MKR51"/>
    <mergeCell ref="MIX51:MIY51"/>
    <mergeCell ref="MJC51:MJD51"/>
    <mergeCell ref="MJH51:MJI51"/>
    <mergeCell ref="MJM51:MJN51"/>
    <mergeCell ref="MJR51:MJS51"/>
    <mergeCell ref="MHY51:MHZ51"/>
    <mergeCell ref="MID51:MIE51"/>
    <mergeCell ref="MII51:MIJ51"/>
    <mergeCell ref="MIN51:MIO51"/>
    <mergeCell ref="MIS51:MIT51"/>
    <mergeCell ref="MGZ51:MHA51"/>
    <mergeCell ref="MHE51:MHF51"/>
    <mergeCell ref="MHJ51:MHK51"/>
    <mergeCell ref="MHO51:MHP51"/>
    <mergeCell ref="MHT51:MHU51"/>
    <mergeCell ref="MGA51:MGB51"/>
    <mergeCell ref="MGF51:MGG51"/>
    <mergeCell ref="MGK51:MGL51"/>
    <mergeCell ref="MGP51:MGQ51"/>
    <mergeCell ref="MGU51:MGV51"/>
    <mergeCell ref="MFB51:MFC51"/>
    <mergeCell ref="MFG51:MFH51"/>
    <mergeCell ref="MFL51:MFM51"/>
    <mergeCell ref="MFQ51:MFR51"/>
    <mergeCell ref="MFV51:MFW51"/>
    <mergeCell ref="MEC51:MED51"/>
    <mergeCell ref="MEH51:MEI51"/>
    <mergeCell ref="MEM51:MEN51"/>
    <mergeCell ref="MER51:MES51"/>
    <mergeCell ref="MEW51:MEX51"/>
    <mergeCell ref="MDD51:MDE51"/>
    <mergeCell ref="MDI51:MDJ51"/>
    <mergeCell ref="MDN51:MDO51"/>
    <mergeCell ref="MDS51:MDT51"/>
    <mergeCell ref="MDX51:MDY51"/>
    <mergeCell ref="MCE51:MCF51"/>
    <mergeCell ref="MCJ51:MCK51"/>
    <mergeCell ref="MCO51:MCP51"/>
    <mergeCell ref="MCT51:MCU51"/>
    <mergeCell ref="MCY51:MCZ51"/>
    <mergeCell ref="MBF51:MBG51"/>
    <mergeCell ref="MBK51:MBL51"/>
    <mergeCell ref="MBP51:MBQ51"/>
    <mergeCell ref="MBU51:MBV51"/>
    <mergeCell ref="MBZ51:MCA51"/>
    <mergeCell ref="MAG51:MAH51"/>
    <mergeCell ref="MAL51:MAM51"/>
    <mergeCell ref="MAQ51:MAR51"/>
    <mergeCell ref="MAV51:MAW51"/>
    <mergeCell ref="MBA51:MBB51"/>
    <mergeCell ref="LZH51:LZI51"/>
    <mergeCell ref="LZM51:LZN51"/>
    <mergeCell ref="LZR51:LZS51"/>
    <mergeCell ref="LZW51:LZX51"/>
    <mergeCell ref="MAB51:MAC51"/>
    <mergeCell ref="LYI51:LYJ51"/>
    <mergeCell ref="LYN51:LYO51"/>
    <mergeCell ref="LYS51:LYT51"/>
    <mergeCell ref="LYX51:LYY51"/>
    <mergeCell ref="LZC51:LZD51"/>
    <mergeCell ref="LXJ51:LXK51"/>
    <mergeCell ref="LXO51:LXP51"/>
    <mergeCell ref="LXT51:LXU51"/>
    <mergeCell ref="LXY51:LXZ51"/>
    <mergeCell ref="LYD51:LYE51"/>
    <mergeCell ref="LWK51:LWL51"/>
    <mergeCell ref="LWP51:LWQ51"/>
    <mergeCell ref="LWU51:LWV51"/>
    <mergeCell ref="LWZ51:LXA51"/>
    <mergeCell ref="LXE51:LXF51"/>
    <mergeCell ref="LVL51:LVM51"/>
    <mergeCell ref="LVQ51:LVR51"/>
    <mergeCell ref="LVV51:LVW51"/>
    <mergeCell ref="LWA51:LWB51"/>
    <mergeCell ref="LWF51:LWG51"/>
    <mergeCell ref="LUM51:LUN51"/>
    <mergeCell ref="LUR51:LUS51"/>
    <mergeCell ref="LUW51:LUX51"/>
    <mergeCell ref="LVB51:LVC51"/>
    <mergeCell ref="LVG51:LVH51"/>
    <mergeCell ref="LTN51:LTO51"/>
    <mergeCell ref="LTS51:LTT51"/>
    <mergeCell ref="LTX51:LTY51"/>
    <mergeCell ref="LUC51:LUD51"/>
    <mergeCell ref="LUH51:LUI51"/>
    <mergeCell ref="LSO51:LSP51"/>
    <mergeCell ref="LST51:LSU51"/>
    <mergeCell ref="LSY51:LSZ51"/>
    <mergeCell ref="LTD51:LTE51"/>
    <mergeCell ref="LTI51:LTJ51"/>
    <mergeCell ref="LRP51:LRQ51"/>
    <mergeCell ref="LRU51:LRV51"/>
    <mergeCell ref="LRZ51:LSA51"/>
    <mergeCell ref="LSE51:LSF51"/>
    <mergeCell ref="LSJ51:LSK51"/>
    <mergeCell ref="LQQ51:LQR51"/>
    <mergeCell ref="LQV51:LQW51"/>
    <mergeCell ref="LRA51:LRB51"/>
    <mergeCell ref="LRF51:LRG51"/>
    <mergeCell ref="LRK51:LRL51"/>
    <mergeCell ref="LPR51:LPS51"/>
    <mergeCell ref="LPW51:LPX51"/>
    <mergeCell ref="LQB51:LQC51"/>
    <mergeCell ref="LQG51:LQH51"/>
    <mergeCell ref="LQL51:LQM51"/>
    <mergeCell ref="LOS51:LOT51"/>
    <mergeCell ref="LOX51:LOY51"/>
    <mergeCell ref="LPC51:LPD51"/>
    <mergeCell ref="LPH51:LPI51"/>
    <mergeCell ref="LPM51:LPN51"/>
    <mergeCell ref="LNT51:LNU51"/>
    <mergeCell ref="LNY51:LNZ51"/>
    <mergeCell ref="LOD51:LOE51"/>
    <mergeCell ref="LOI51:LOJ51"/>
    <mergeCell ref="LON51:LOO51"/>
    <mergeCell ref="LMU51:LMV51"/>
    <mergeCell ref="LMZ51:LNA51"/>
    <mergeCell ref="LNE51:LNF51"/>
    <mergeCell ref="LNJ51:LNK51"/>
    <mergeCell ref="LNO51:LNP51"/>
    <mergeCell ref="LLV51:LLW51"/>
    <mergeCell ref="LMA51:LMB51"/>
    <mergeCell ref="LMF51:LMG51"/>
    <mergeCell ref="LMK51:LML51"/>
    <mergeCell ref="LMP51:LMQ51"/>
    <mergeCell ref="LKW51:LKX51"/>
    <mergeCell ref="LLB51:LLC51"/>
    <mergeCell ref="LLG51:LLH51"/>
    <mergeCell ref="LLL51:LLM51"/>
    <mergeCell ref="LLQ51:LLR51"/>
    <mergeCell ref="LJX51:LJY51"/>
    <mergeCell ref="LKC51:LKD51"/>
    <mergeCell ref="LKH51:LKI51"/>
    <mergeCell ref="LKM51:LKN51"/>
    <mergeCell ref="LKR51:LKS51"/>
    <mergeCell ref="LIY51:LIZ51"/>
    <mergeCell ref="LJD51:LJE51"/>
    <mergeCell ref="LJI51:LJJ51"/>
    <mergeCell ref="LJN51:LJO51"/>
    <mergeCell ref="LJS51:LJT51"/>
    <mergeCell ref="LHZ51:LIA51"/>
    <mergeCell ref="LIE51:LIF51"/>
    <mergeCell ref="LIJ51:LIK51"/>
    <mergeCell ref="LIO51:LIP51"/>
    <mergeCell ref="LIT51:LIU51"/>
    <mergeCell ref="LHA51:LHB51"/>
    <mergeCell ref="LHF51:LHG51"/>
    <mergeCell ref="LHK51:LHL51"/>
    <mergeCell ref="LHP51:LHQ51"/>
    <mergeCell ref="LHU51:LHV51"/>
    <mergeCell ref="LGB51:LGC51"/>
    <mergeCell ref="LGG51:LGH51"/>
    <mergeCell ref="LGL51:LGM51"/>
    <mergeCell ref="LGQ51:LGR51"/>
    <mergeCell ref="LGV51:LGW51"/>
    <mergeCell ref="LFC51:LFD51"/>
    <mergeCell ref="LFH51:LFI51"/>
    <mergeCell ref="LFM51:LFN51"/>
    <mergeCell ref="LFR51:LFS51"/>
    <mergeCell ref="LFW51:LFX51"/>
    <mergeCell ref="LED51:LEE51"/>
    <mergeCell ref="LEI51:LEJ51"/>
    <mergeCell ref="LEN51:LEO51"/>
    <mergeCell ref="LES51:LET51"/>
    <mergeCell ref="LEX51:LEY51"/>
    <mergeCell ref="LDE51:LDF51"/>
    <mergeCell ref="LDJ51:LDK51"/>
    <mergeCell ref="LDO51:LDP51"/>
    <mergeCell ref="LDT51:LDU51"/>
    <mergeCell ref="LDY51:LDZ51"/>
    <mergeCell ref="LCF51:LCG51"/>
    <mergeCell ref="LCK51:LCL51"/>
    <mergeCell ref="LCP51:LCQ51"/>
    <mergeCell ref="LCU51:LCV51"/>
    <mergeCell ref="LCZ51:LDA51"/>
    <mergeCell ref="LBG51:LBH51"/>
    <mergeCell ref="LBL51:LBM51"/>
    <mergeCell ref="LBQ51:LBR51"/>
    <mergeCell ref="LBV51:LBW51"/>
    <mergeCell ref="LCA51:LCB51"/>
    <mergeCell ref="LAH51:LAI51"/>
    <mergeCell ref="LAM51:LAN51"/>
    <mergeCell ref="LAR51:LAS51"/>
    <mergeCell ref="LAW51:LAX51"/>
    <mergeCell ref="LBB51:LBC51"/>
    <mergeCell ref="KZI51:KZJ51"/>
    <mergeCell ref="KZN51:KZO51"/>
    <mergeCell ref="KZS51:KZT51"/>
    <mergeCell ref="KZX51:KZY51"/>
    <mergeCell ref="LAC51:LAD51"/>
    <mergeCell ref="KYJ51:KYK51"/>
    <mergeCell ref="KYO51:KYP51"/>
    <mergeCell ref="KYT51:KYU51"/>
    <mergeCell ref="KYY51:KYZ51"/>
    <mergeCell ref="KZD51:KZE51"/>
    <mergeCell ref="KXK51:KXL51"/>
    <mergeCell ref="KXP51:KXQ51"/>
    <mergeCell ref="KXU51:KXV51"/>
    <mergeCell ref="KXZ51:KYA51"/>
    <mergeCell ref="KYE51:KYF51"/>
    <mergeCell ref="KWL51:KWM51"/>
    <mergeCell ref="KWQ51:KWR51"/>
    <mergeCell ref="KWV51:KWW51"/>
    <mergeCell ref="KXA51:KXB51"/>
    <mergeCell ref="KXF51:KXG51"/>
    <mergeCell ref="KVM51:KVN51"/>
    <mergeCell ref="KVR51:KVS51"/>
    <mergeCell ref="KVW51:KVX51"/>
    <mergeCell ref="KWB51:KWC51"/>
    <mergeCell ref="KWG51:KWH51"/>
    <mergeCell ref="KUN51:KUO51"/>
    <mergeCell ref="KUS51:KUT51"/>
    <mergeCell ref="KUX51:KUY51"/>
    <mergeCell ref="KVC51:KVD51"/>
    <mergeCell ref="KVH51:KVI51"/>
    <mergeCell ref="KTO51:KTP51"/>
    <mergeCell ref="KTT51:KTU51"/>
    <mergeCell ref="KTY51:KTZ51"/>
    <mergeCell ref="KUD51:KUE51"/>
    <mergeCell ref="KUI51:KUJ51"/>
    <mergeCell ref="KSP51:KSQ51"/>
    <mergeCell ref="KSU51:KSV51"/>
    <mergeCell ref="KSZ51:KTA51"/>
    <mergeCell ref="KTE51:KTF51"/>
    <mergeCell ref="KTJ51:KTK51"/>
    <mergeCell ref="KRQ51:KRR51"/>
    <mergeCell ref="KRV51:KRW51"/>
    <mergeCell ref="KSA51:KSB51"/>
    <mergeCell ref="KSF51:KSG51"/>
    <mergeCell ref="KSK51:KSL51"/>
    <mergeCell ref="KQR51:KQS51"/>
    <mergeCell ref="KQW51:KQX51"/>
    <mergeCell ref="KRB51:KRC51"/>
    <mergeCell ref="KRG51:KRH51"/>
    <mergeCell ref="KRL51:KRM51"/>
    <mergeCell ref="KPS51:KPT51"/>
    <mergeCell ref="KPX51:KPY51"/>
    <mergeCell ref="KQC51:KQD51"/>
    <mergeCell ref="KQH51:KQI51"/>
    <mergeCell ref="KQM51:KQN51"/>
    <mergeCell ref="KOT51:KOU51"/>
    <mergeCell ref="KOY51:KOZ51"/>
    <mergeCell ref="KPD51:KPE51"/>
    <mergeCell ref="KPI51:KPJ51"/>
    <mergeCell ref="KPN51:KPO51"/>
    <mergeCell ref="KNU51:KNV51"/>
    <mergeCell ref="KNZ51:KOA51"/>
    <mergeCell ref="KOE51:KOF51"/>
    <mergeCell ref="KOJ51:KOK51"/>
    <mergeCell ref="KOO51:KOP51"/>
    <mergeCell ref="KMV51:KMW51"/>
    <mergeCell ref="KNA51:KNB51"/>
    <mergeCell ref="KNF51:KNG51"/>
    <mergeCell ref="KNK51:KNL51"/>
    <mergeCell ref="KNP51:KNQ51"/>
    <mergeCell ref="KLW51:KLX51"/>
    <mergeCell ref="KMB51:KMC51"/>
    <mergeCell ref="KMG51:KMH51"/>
    <mergeCell ref="KML51:KMM51"/>
    <mergeCell ref="KMQ51:KMR51"/>
    <mergeCell ref="KKX51:KKY51"/>
    <mergeCell ref="KLC51:KLD51"/>
    <mergeCell ref="KLH51:KLI51"/>
    <mergeCell ref="KLM51:KLN51"/>
    <mergeCell ref="KLR51:KLS51"/>
    <mergeCell ref="KJY51:KJZ51"/>
    <mergeCell ref="KKD51:KKE51"/>
    <mergeCell ref="KKI51:KKJ51"/>
    <mergeCell ref="KKN51:KKO51"/>
    <mergeCell ref="KKS51:KKT51"/>
    <mergeCell ref="KIZ51:KJA51"/>
    <mergeCell ref="KJE51:KJF51"/>
    <mergeCell ref="KJJ51:KJK51"/>
    <mergeCell ref="KJO51:KJP51"/>
    <mergeCell ref="KJT51:KJU51"/>
    <mergeCell ref="KIA51:KIB51"/>
    <mergeCell ref="KIF51:KIG51"/>
    <mergeCell ref="KIK51:KIL51"/>
    <mergeCell ref="KIP51:KIQ51"/>
    <mergeCell ref="KIU51:KIV51"/>
    <mergeCell ref="KHB51:KHC51"/>
    <mergeCell ref="KHG51:KHH51"/>
    <mergeCell ref="KHL51:KHM51"/>
    <mergeCell ref="KHQ51:KHR51"/>
    <mergeCell ref="KHV51:KHW51"/>
    <mergeCell ref="KGC51:KGD51"/>
    <mergeCell ref="KGH51:KGI51"/>
    <mergeCell ref="KGM51:KGN51"/>
    <mergeCell ref="KGR51:KGS51"/>
    <mergeCell ref="KGW51:KGX51"/>
    <mergeCell ref="KFD51:KFE51"/>
    <mergeCell ref="KFI51:KFJ51"/>
    <mergeCell ref="KFN51:KFO51"/>
    <mergeCell ref="KFS51:KFT51"/>
    <mergeCell ref="KFX51:KFY51"/>
    <mergeCell ref="KEE51:KEF51"/>
    <mergeCell ref="KEJ51:KEK51"/>
    <mergeCell ref="KEO51:KEP51"/>
    <mergeCell ref="KET51:KEU51"/>
    <mergeCell ref="KEY51:KEZ51"/>
    <mergeCell ref="KDF51:KDG51"/>
    <mergeCell ref="KDK51:KDL51"/>
    <mergeCell ref="KDP51:KDQ51"/>
    <mergeCell ref="KDU51:KDV51"/>
    <mergeCell ref="KDZ51:KEA51"/>
    <mergeCell ref="KCG51:KCH51"/>
    <mergeCell ref="KCL51:KCM51"/>
    <mergeCell ref="KCQ51:KCR51"/>
    <mergeCell ref="KCV51:KCW51"/>
    <mergeCell ref="KDA51:KDB51"/>
    <mergeCell ref="KBH51:KBI51"/>
    <mergeCell ref="KBM51:KBN51"/>
    <mergeCell ref="KBR51:KBS51"/>
    <mergeCell ref="KBW51:KBX51"/>
    <mergeCell ref="KCB51:KCC51"/>
    <mergeCell ref="KAI51:KAJ51"/>
    <mergeCell ref="KAN51:KAO51"/>
    <mergeCell ref="KAS51:KAT51"/>
    <mergeCell ref="KAX51:KAY51"/>
    <mergeCell ref="KBC51:KBD51"/>
    <mergeCell ref="JZJ51:JZK51"/>
    <mergeCell ref="JZO51:JZP51"/>
    <mergeCell ref="JZT51:JZU51"/>
    <mergeCell ref="JZY51:JZZ51"/>
    <mergeCell ref="KAD51:KAE51"/>
    <mergeCell ref="JYK51:JYL51"/>
    <mergeCell ref="JYP51:JYQ51"/>
    <mergeCell ref="JYU51:JYV51"/>
    <mergeCell ref="JYZ51:JZA51"/>
    <mergeCell ref="JZE51:JZF51"/>
    <mergeCell ref="JXL51:JXM51"/>
    <mergeCell ref="JXQ51:JXR51"/>
    <mergeCell ref="JXV51:JXW51"/>
    <mergeCell ref="JYA51:JYB51"/>
    <mergeCell ref="JYF51:JYG51"/>
    <mergeCell ref="JWM51:JWN51"/>
    <mergeCell ref="JWR51:JWS51"/>
    <mergeCell ref="JWW51:JWX51"/>
    <mergeCell ref="JXB51:JXC51"/>
    <mergeCell ref="JXG51:JXH51"/>
    <mergeCell ref="JVN51:JVO51"/>
    <mergeCell ref="JVS51:JVT51"/>
    <mergeCell ref="JVX51:JVY51"/>
    <mergeCell ref="JWC51:JWD51"/>
    <mergeCell ref="JWH51:JWI51"/>
    <mergeCell ref="JUO51:JUP51"/>
    <mergeCell ref="JUT51:JUU51"/>
    <mergeCell ref="JUY51:JUZ51"/>
    <mergeCell ref="JVD51:JVE51"/>
    <mergeCell ref="JVI51:JVJ51"/>
    <mergeCell ref="JTP51:JTQ51"/>
    <mergeCell ref="JTU51:JTV51"/>
    <mergeCell ref="JTZ51:JUA51"/>
    <mergeCell ref="JUE51:JUF51"/>
    <mergeCell ref="JUJ51:JUK51"/>
    <mergeCell ref="JSQ51:JSR51"/>
    <mergeCell ref="JSV51:JSW51"/>
    <mergeCell ref="JTA51:JTB51"/>
    <mergeCell ref="JTF51:JTG51"/>
    <mergeCell ref="JTK51:JTL51"/>
    <mergeCell ref="JRR51:JRS51"/>
    <mergeCell ref="JRW51:JRX51"/>
    <mergeCell ref="JSB51:JSC51"/>
    <mergeCell ref="JSG51:JSH51"/>
    <mergeCell ref="JSL51:JSM51"/>
    <mergeCell ref="JQS51:JQT51"/>
    <mergeCell ref="JQX51:JQY51"/>
    <mergeCell ref="JRC51:JRD51"/>
    <mergeCell ref="JRH51:JRI51"/>
    <mergeCell ref="JRM51:JRN51"/>
    <mergeCell ref="JPT51:JPU51"/>
    <mergeCell ref="JPY51:JPZ51"/>
    <mergeCell ref="JQD51:JQE51"/>
    <mergeCell ref="JQI51:JQJ51"/>
    <mergeCell ref="JQN51:JQO51"/>
    <mergeCell ref="JOU51:JOV51"/>
    <mergeCell ref="JOZ51:JPA51"/>
    <mergeCell ref="JPE51:JPF51"/>
    <mergeCell ref="JPJ51:JPK51"/>
    <mergeCell ref="JPO51:JPP51"/>
    <mergeCell ref="JNV51:JNW51"/>
    <mergeCell ref="JOA51:JOB51"/>
    <mergeCell ref="JOF51:JOG51"/>
    <mergeCell ref="JOK51:JOL51"/>
    <mergeCell ref="JOP51:JOQ51"/>
    <mergeCell ref="JMW51:JMX51"/>
    <mergeCell ref="JNB51:JNC51"/>
    <mergeCell ref="JNG51:JNH51"/>
    <mergeCell ref="JNL51:JNM51"/>
    <mergeCell ref="JNQ51:JNR51"/>
    <mergeCell ref="JLX51:JLY51"/>
    <mergeCell ref="JMC51:JMD51"/>
    <mergeCell ref="JMH51:JMI51"/>
    <mergeCell ref="JMM51:JMN51"/>
    <mergeCell ref="JMR51:JMS51"/>
    <mergeCell ref="JKY51:JKZ51"/>
    <mergeCell ref="JLD51:JLE51"/>
    <mergeCell ref="JLI51:JLJ51"/>
    <mergeCell ref="JLN51:JLO51"/>
    <mergeCell ref="JLS51:JLT51"/>
    <mergeCell ref="JJZ51:JKA51"/>
    <mergeCell ref="JKE51:JKF51"/>
    <mergeCell ref="JKJ51:JKK51"/>
    <mergeCell ref="JKO51:JKP51"/>
    <mergeCell ref="JKT51:JKU51"/>
    <mergeCell ref="JJA51:JJB51"/>
    <mergeCell ref="JJF51:JJG51"/>
    <mergeCell ref="JJK51:JJL51"/>
    <mergeCell ref="JJP51:JJQ51"/>
    <mergeCell ref="JJU51:JJV51"/>
    <mergeCell ref="JIB51:JIC51"/>
    <mergeCell ref="JIG51:JIH51"/>
    <mergeCell ref="JIL51:JIM51"/>
    <mergeCell ref="JIQ51:JIR51"/>
    <mergeCell ref="JIV51:JIW51"/>
    <mergeCell ref="JHC51:JHD51"/>
    <mergeCell ref="JHH51:JHI51"/>
    <mergeCell ref="JHM51:JHN51"/>
    <mergeCell ref="JHR51:JHS51"/>
    <mergeCell ref="JHW51:JHX51"/>
    <mergeCell ref="JGD51:JGE51"/>
    <mergeCell ref="JGI51:JGJ51"/>
    <mergeCell ref="JGN51:JGO51"/>
    <mergeCell ref="JGS51:JGT51"/>
    <mergeCell ref="JGX51:JGY51"/>
    <mergeCell ref="JFE51:JFF51"/>
    <mergeCell ref="JFJ51:JFK51"/>
    <mergeCell ref="JFO51:JFP51"/>
    <mergeCell ref="JFT51:JFU51"/>
    <mergeCell ref="JFY51:JFZ51"/>
    <mergeCell ref="JEF51:JEG51"/>
    <mergeCell ref="JEK51:JEL51"/>
    <mergeCell ref="JEP51:JEQ51"/>
    <mergeCell ref="JEU51:JEV51"/>
    <mergeCell ref="JEZ51:JFA51"/>
    <mergeCell ref="JDG51:JDH51"/>
    <mergeCell ref="JDL51:JDM51"/>
    <mergeCell ref="JDQ51:JDR51"/>
    <mergeCell ref="JDV51:JDW51"/>
    <mergeCell ref="JEA51:JEB51"/>
    <mergeCell ref="JCH51:JCI51"/>
    <mergeCell ref="JCM51:JCN51"/>
    <mergeCell ref="JCR51:JCS51"/>
    <mergeCell ref="JCW51:JCX51"/>
    <mergeCell ref="JDB51:JDC51"/>
    <mergeCell ref="JBI51:JBJ51"/>
    <mergeCell ref="JBN51:JBO51"/>
    <mergeCell ref="JBS51:JBT51"/>
    <mergeCell ref="JBX51:JBY51"/>
    <mergeCell ref="JCC51:JCD51"/>
    <mergeCell ref="JAJ51:JAK51"/>
    <mergeCell ref="JAO51:JAP51"/>
    <mergeCell ref="JAT51:JAU51"/>
    <mergeCell ref="JAY51:JAZ51"/>
    <mergeCell ref="JBD51:JBE51"/>
    <mergeCell ref="IZK51:IZL51"/>
    <mergeCell ref="IZP51:IZQ51"/>
    <mergeCell ref="IZU51:IZV51"/>
    <mergeCell ref="IZZ51:JAA51"/>
    <mergeCell ref="JAE51:JAF51"/>
    <mergeCell ref="IYL51:IYM51"/>
    <mergeCell ref="IYQ51:IYR51"/>
    <mergeCell ref="IYV51:IYW51"/>
    <mergeCell ref="IZA51:IZB51"/>
    <mergeCell ref="IZF51:IZG51"/>
    <mergeCell ref="IXM51:IXN51"/>
    <mergeCell ref="IXR51:IXS51"/>
    <mergeCell ref="IXW51:IXX51"/>
    <mergeCell ref="IYB51:IYC51"/>
    <mergeCell ref="IYG51:IYH51"/>
    <mergeCell ref="IWN51:IWO51"/>
    <mergeCell ref="IWS51:IWT51"/>
    <mergeCell ref="IWX51:IWY51"/>
    <mergeCell ref="IXC51:IXD51"/>
    <mergeCell ref="IXH51:IXI51"/>
    <mergeCell ref="IVO51:IVP51"/>
    <mergeCell ref="IVT51:IVU51"/>
    <mergeCell ref="IVY51:IVZ51"/>
    <mergeCell ref="IWD51:IWE51"/>
    <mergeCell ref="IWI51:IWJ51"/>
    <mergeCell ref="IUP51:IUQ51"/>
    <mergeCell ref="IUU51:IUV51"/>
    <mergeCell ref="IUZ51:IVA51"/>
    <mergeCell ref="IVE51:IVF51"/>
    <mergeCell ref="IVJ51:IVK51"/>
    <mergeCell ref="ITQ51:ITR51"/>
    <mergeCell ref="ITV51:ITW51"/>
    <mergeCell ref="IUA51:IUB51"/>
    <mergeCell ref="IUF51:IUG51"/>
    <mergeCell ref="IUK51:IUL51"/>
    <mergeCell ref="ISR51:ISS51"/>
    <mergeCell ref="ISW51:ISX51"/>
    <mergeCell ref="ITB51:ITC51"/>
    <mergeCell ref="ITG51:ITH51"/>
    <mergeCell ref="ITL51:ITM51"/>
    <mergeCell ref="IRS51:IRT51"/>
    <mergeCell ref="IRX51:IRY51"/>
    <mergeCell ref="ISC51:ISD51"/>
    <mergeCell ref="ISH51:ISI51"/>
    <mergeCell ref="ISM51:ISN51"/>
    <mergeCell ref="IQT51:IQU51"/>
    <mergeCell ref="IQY51:IQZ51"/>
    <mergeCell ref="IRD51:IRE51"/>
    <mergeCell ref="IRI51:IRJ51"/>
    <mergeCell ref="IRN51:IRO51"/>
    <mergeCell ref="IPU51:IPV51"/>
    <mergeCell ref="IPZ51:IQA51"/>
    <mergeCell ref="IQE51:IQF51"/>
    <mergeCell ref="IQJ51:IQK51"/>
    <mergeCell ref="IQO51:IQP51"/>
    <mergeCell ref="IOV51:IOW51"/>
    <mergeCell ref="IPA51:IPB51"/>
    <mergeCell ref="IPF51:IPG51"/>
    <mergeCell ref="IPK51:IPL51"/>
    <mergeCell ref="IPP51:IPQ51"/>
    <mergeCell ref="INW51:INX51"/>
    <mergeCell ref="IOB51:IOC51"/>
    <mergeCell ref="IOG51:IOH51"/>
    <mergeCell ref="IOL51:IOM51"/>
    <mergeCell ref="IOQ51:IOR51"/>
    <mergeCell ref="IMX51:IMY51"/>
    <mergeCell ref="INC51:IND51"/>
    <mergeCell ref="INH51:INI51"/>
    <mergeCell ref="INM51:INN51"/>
    <mergeCell ref="INR51:INS51"/>
    <mergeCell ref="ILY51:ILZ51"/>
    <mergeCell ref="IMD51:IME51"/>
    <mergeCell ref="IMI51:IMJ51"/>
    <mergeCell ref="IMN51:IMO51"/>
    <mergeCell ref="IMS51:IMT51"/>
    <mergeCell ref="IKZ51:ILA51"/>
    <mergeCell ref="ILE51:ILF51"/>
    <mergeCell ref="ILJ51:ILK51"/>
    <mergeCell ref="ILO51:ILP51"/>
    <mergeCell ref="ILT51:ILU51"/>
    <mergeCell ref="IKA51:IKB51"/>
    <mergeCell ref="IKF51:IKG51"/>
    <mergeCell ref="IKK51:IKL51"/>
    <mergeCell ref="IKP51:IKQ51"/>
    <mergeCell ref="IKU51:IKV51"/>
    <mergeCell ref="IJB51:IJC51"/>
    <mergeCell ref="IJG51:IJH51"/>
    <mergeCell ref="IJL51:IJM51"/>
    <mergeCell ref="IJQ51:IJR51"/>
    <mergeCell ref="IJV51:IJW51"/>
    <mergeCell ref="IIC51:IID51"/>
    <mergeCell ref="IIH51:III51"/>
    <mergeCell ref="IIM51:IIN51"/>
    <mergeCell ref="IIR51:IIS51"/>
    <mergeCell ref="IIW51:IIX51"/>
    <mergeCell ref="IHD51:IHE51"/>
    <mergeCell ref="IHI51:IHJ51"/>
    <mergeCell ref="IHN51:IHO51"/>
    <mergeCell ref="IHS51:IHT51"/>
    <mergeCell ref="IHX51:IHY51"/>
    <mergeCell ref="IGE51:IGF51"/>
    <mergeCell ref="IGJ51:IGK51"/>
    <mergeCell ref="IGO51:IGP51"/>
    <mergeCell ref="IGT51:IGU51"/>
    <mergeCell ref="IGY51:IGZ51"/>
    <mergeCell ref="IFF51:IFG51"/>
    <mergeCell ref="IFK51:IFL51"/>
    <mergeCell ref="IFP51:IFQ51"/>
    <mergeCell ref="IFU51:IFV51"/>
    <mergeCell ref="IFZ51:IGA51"/>
    <mergeCell ref="IEG51:IEH51"/>
    <mergeCell ref="IEL51:IEM51"/>
    <mergeCell ref="IEQ51:IER51"/>
    <mergeCell ref="IEV51:IEW51"/>
    <mergeCell ref="IFA51:IFB51"/>
    <mergeCell ref="IDH51:IDI51"/>
    <mergeCell ref="IDM51:IDN51"/>
    <mergeCell ref="IDR51:IDS51"/>
    <mergeCell ref="IDW51:IDX51"/>
    <mergeCell ref="IEB51:IEC51"/>
    <mergeCell ref="ICI51:ICJ51"/>
    <mergeCell ref="ICN51:ICO51"/>
    <mergeCell ref="ICS51:ICT51"/>
    <mergeCell ref="ICX51:ICY51"/>
    <mergeCell ref="IDC51:IDD51"/>
    <mergeCell ref="IBJ51:IBK51"/>
    <mergeCell ref="IBO51:IBP51"/>
    <mergeCell ref="IBT51:IBU51"/>
    <mergeCell ref="IBY51:IBZ51"/>
    <mergeCell ref="ICD51:ICE51"/>
    <mergeCell ref="IAK51:IAL51"/>
    <mergeCell ref="IAP51:IAQ51"/>
    <mergeCell ref="IAU51:IAV51"/>
    <mergeCell ref="IAZ51:IBA51"/>
    <mergeCell ref="IBE51:IBF51"/>
    <mergeCell ref="HZL51:HZM51"/>
    <mergeCell ref="HZQ51:HZR51"/>
    <mergeCell ref="HZV51:HZW51"/>
    <mergeCell ref="IAA51:IAB51"/>
    <mergeCell ref="IAF51:IAG51"/>
    <mergeCell ref="HYM51:HYN51"/>
    <mergeCell ref="HYR51:HYS51"/>
    <mergeCell ref="HYW51:HYX51"/>
    <mergeCell ref="HZB51:HZC51"/>
    <mergeCell ref="HZG51:HZH51"/>
    <mergeCell ref="HXN51:HXO51"/>
    <mergeCell ref="HXS51:HXT51"/>
    <mergeCell ref="HXX51:HXY51"/>
    <mergeCell ref="HYC51:HYD51"/>
    <mergeCell ref="HYH51:HYI51"/>
    <mergeCell ref="HWO51:HWP51"/>
    <mergeCell ref="HWT51:HWU51"/>
    <mergeCell ref="HWY51:HWZ51"/>
    <mergeCell ref="HXD51:HXE51"/>
    <mergeCell ref="HXI51:HXJ51"/>
    <mergeCell ref="HVP51:HVQ51"/>
    <mergeCell ref="HVU51:HVV51"/>
    <mergeCell ref="HVZ51:HWA51"/>
    <mergeCell ref="HWE51:HWF51"/>
    <mergeCell ref="HWJ51:HWK51"/>
    <mergeCell ref="HUQ51:HUR51"/>
    <mergeCell ref="HUV51:HUW51"/>
    <mergeCell ref="HVA51:HVB51"/>
    <mergeCell ref="HVF51:HVG51"/>
    <mergeCell ref="HVK51:HVL51"/>
    <mergeCell ref="HTR51:HTS51"/>
    <mergeCell ref="HTW51:HTX51"/>
    <mergeCell ref="HUB51:HUC51"/>
    <mergeCell ref="HUG51:HUH51"/>
    <mergeCell ref="HUL51:HUM51"/>
    <mergeCell ref="HSS51:HST51"/>
    <mergeCell ref="HSX51:HSY51"/>
    <mergeCell ref="HTC51:HTD51"/>
    <mergeCell ref="HTH51:HTI51"/>
    <mergeCell ref="HTM51:HTN51"/>
    <mergeCell ref="HRT51:HRU51"/>
    <mergeCell ref="HRY51:HRZ51"/>
    <mergeCell ref="HSD51:HSE51"/>
    <mergeCell ref="HSI51:HSJ51"/>
    <mergeCell ref="HSN51:HSO51"/>
    <mergeCell ref="HQU51:HQV51"/>
    <mergeCell ref="HQZ51:HRA51"/>
    <mergeCell ref="HRE51:HRF51"/>
    <mergeCell ref="HRJ51:HRK51"/>
    <mergeCell ref="HRO51:HRP51"/>
    <mergeCell ref="HPV51:HPW51"/>
    <mergeCell ref="HQA51:HQB51"/>
    <mergeCell ref="HQF51:HQG51"/>
    <mergeCell ref="HQK51:HQL51"/>
    <mergeCell ref="HQP51:HQQ51"/>
    <mergeCell ref="HOW51:HOX51"/>
    <mergeCell ref="HPB51:HPC51"/>
    <mergeCell ref="HPG51:HPH51"/>
    <mergeCell ref="HPL51:HPM51"/>
    <mergeCell ref="HPQ51:HPR51"/>
    <mergeCell ref="HNX51:HNY51"/>
    <mergeCell ref="HOC51:HOD51"/>
    <mergeCell ref="HOH51:HOI51"/>
    <mergeCell ref="HOM51:HON51"/>
    <mergeCell ref="HOR51:HOS51"/>
    <mergeCell ref="HMY51:HMZ51"/>
    <mergeCell ref="HND51:HNE51"/>
    <mergeCell ref="HNI51:HNJ51"/>
    <mergeCell ref="HNN51:HNO51"/>
    <mergeCell ref="HNS51:HNT51"/>
    <mergeCell ref="HLZ51:HMA51"/>
    <mergeCell ref="HME51:HMF51"/>
    <mergeCell ref="HMJ51:HMK51"/>
    <mergeCell ref="HMO51:HMP51"/>
    <mergeCell ref="HMT51:HMU51"/>
    <mergeCell ref="HLA51:HLB51"/>
    <mergeCell ref="HLF51:HLG51"/>
    <mergeCell ref="HLK51:HLL51"/>
    <mergeCell ref="HLP51:HLQ51"/>
    <mergeCell ref="HLU51:HLV51"/>
    <mergeCell ref="HKB51:HKC51"/>
    <mergeCell ref="HKG51:HKH51"/>
    <mergeCell ref="HKL51:HKM51"/>
    <mergeCell ref="HKQ51:HKR51"/>
    <mergeCell ref="HKV51:HKW51"/>
    <mergeCell ref="HJC51:HJD51"/>
    <mergeCell ref="HJH51:HJI51"/>
    <mergeCell ref="HJM51:HJN51"/>
    <mergeCell ref="HJR51:HJS51"/>
    <mergeCell ref="HJW51:HJX51"/>
    <mergeCell ref="HID51:HIE51"/>
    <mergeCell ref="HII51:HIJ51"/>
    <mergeCell ref="HIN51:HIO51"/>
    <mergeCell ref="HIS51:HIT51"/>
    <mergeCell ref="HIX51:HIY51"/>
    <mergeCell ref="HHE51:HHF51"/>
    <mergeCell ref="HHJ51:HHK51"/>
    <mergeCell ref="HHO51:HHP51"/>
    <mergeCell ref="HHT51:HHU51"/>
    <mergeCell ref="HHY51:HHZ51"/>
    <mergeCell ref="HGF51:HGG51"/>
    <mergeCell ref="HGK51:HGL51"/>
    <mergeCell ref="HGP51:HGQ51"/>
    <mergeCell ref="HGU51:HGV51"/>
    <mergeCell ref="HGZ51:HHA51"/>
    <mergeCell ref="HFG51:HFH51"/>
    <mergeCell ref="HFL51:HFM51"/>
    <mergeCell ref="HFQ51:HFR51"/>
    <mergeCell ref="HFV51:HFW51"/>
    <mergeCell ref="HGA51:HGB51"/>
    <mergeCell ref="HEH51:HEI51"/>
    <mergeCell ref="HEM51:HEN51"/>
    <mergeCell ref="HER51:HES51"/>
    <mergeCell ref="HEW51:HEX51"/>
    <mergeCell ref="HFB51:HFC51"/>
    <mergeCell ref="HDI51:HDJ51"/>
    <mergeCell ref="HDN51:HDO51"/>
    <mergeCell ref="HDS51:HDT51"/>
    <mergeCell ref="HDX51:HDY51"/>
    <mergeCell ref="HEC51:HED51"/>
    <mergeCell ref="HCJ51:HCK51"/>
    <mergeCell ref="HCO51:HCP51"/>
    <mergeCell ref="HCT51:HCU51"/>
    <mergeCell ref="HCY51:HCZ51"/>
    <mergeCell ref="HDD51:HDE51"/>
    <mergeCell ref="HBK51:HBL51"/>
    <mergeCell ref="HBP51:HBQ51"/>
    <mergeCell ref="HBU51:HBV51"/>
    <mergeCell ref="HBZ51:HCA51"/>
    <mergeCell ref="HCE51:HCF51"/>
    <mergeCell ref="HAL51:HAM51"/>
    <mergeCell ref="HAQ51:HAR51"/>
    <mergeCell ref="HAV51:HAW51"/>
    <mergeCell ref="HBA51:HBB51"/>
    <mergeCell ref="HBF51:HBG51"/>
    <mergeCell ref="GZM51:GZN51"/>
    <mergeCell ref="GZR51:GZS51"/>
    <mergeCell ref="GZW51:GZX51"/>
    <mergeCell ref="HAB51:HAC51"/>
    <mergeCell ref="HAG51:HAH51"/>
    <mergeCell ref="GYN51:GYO51"/>
    <mergeCell ref="GYS51:GYT51"/>
    <mergeCell ref="GYX51:GYY51"/>
    <mergeCell ref="GZC51:GZD51"/>
    <mergeCell ref="GZH51:GZI51"/>
    <mergeCell ref="GXO51:GXP51"/>
    <mergeCell ref="GXT51:GXU51"/>
    <mergeCell ref="GXY51:GXZ51"/>
    <mergeCell ref="GYD51:GYE51"/>
    <mergeCell ref="GYI51:GYJ51"/>
    <mergeCell ref="GWP51:GWQ51"/>
    <mergeCell ref="GWU51:GWV51"/>
    <mergeCell ref="GWZ51:GXA51"/>
    <mergeCell ref="GXE51:GXF51"/>
    <mergeCell ref="GXJ51:GXK51"/>
    <mergeCell ref="GVQ51:GVR51"/>
    <mergeCell ref="GVV51:GVW51"/>
    <mergeCell ref="GWA51:GWB51"/>
    <mergeCell ref="GWF51:GWG51"/>
    <mergeCell ref="GWK51:GWL51"/>
    <mergeCell ref="GUR51:GUS51"/>
    <mergeCell ref="GUW51:GUX51"/>
    <mergeCell ref="GVB51:GVC51"/>
    <mergeCell ref="GVG51:GVH51"/>
    <mergeCell ref="GVL51:GVM51"/>
    <mergeCell ref="GTS51:GTT51"/>
    <mergeCell ref="GTX51:GTY51"/>
    <mergeCell ref="GUC51:GUD51"/>
    <mergeCell ref="GUH51:GUI51"/>
    <mergeCell ref="GUM51:GUN51"/>
    <mergeCell ref="GST51:GSU51"/>
    <mergeCell ref="GSY51:GSZ51"/>
    <mergeCell ref="GTD51:GTE51"/>
    <mergeCell ref="GTI51:GTJ51"/>
    <mergeCell ref="GTN51:GTO51"/>
    <mergeCell ref="GRU51:GRV51"/>
    <mergeCell ref="GRZ51:GSA51"/>
    <mergeCell ref="GSE51:GSF51"/>
    <mergeCell ref="GSJ51:GSK51"/>
    <mergeCell ref="GSO51:GSP51"/>
    <mergeCell ref="GQV51:GQW51"/>
    <mergeCell ref="GRA51:GRB51"/>
    <mergeCell ref="GRF51:GRG51"/>
    <mergeCell ref="GRK51:GRL51"/>
    <mergeCell ref="GRP51:GRQ51"/>
    <mergeCell ref="GPW51:GPX51"/>
    <mergeCell ref="GQB51:GQC51"/>
    <mergeCell ref="GQG51:GQH51"/>
    <mergeCell ref="GQL51:GQM51"/>
    <mergeCell ref="GQQ51:GQR51"/>
    <mergeCell ref="GOX51:GOY51"/>
    <mergeCell ref="GPC51:GPD51"/>
    <mergeCell ref="GPH51:GPI51"/>
    <mergeCell ref="GPM51:GPN51"/>
    <mergeCell ref="GPR51:GPS51"/>
    <mergeCell ref="GNY51:GNZ51"/>
    <mergeCell ref="GOD51:GOE51"/>
    <mergeCell ref="GOI51:GOJ51"/>
    <mergeCell ref="GON51:GOO51"/>
    <mergeCell ref="GOS51:GOT51"/>
    <mergeCell ref="GMZ51:GNA51"/>
    <mergeCell ref="GNE51:GNF51"/>
    <mergeCell ref="GNJ51:GNK51"/>
    <mergeCell ref="GNO51:GNP51"/>
    <mergeCell ref="GNT51:GNU51"/>
    <mergeCell ref="GMA51:GMB51"/>
    <mergeCell ref="GMF51:GMG51"/>
    <mergeCell ref="GMK51:GML51"/>
    <mergeCell ref="GMP51:GMQ51"/>
    <mergeCell ref="GMU51:GMV51"/>
    <mergeCell ref="GLB51:GLC51"/>
    <mergeCell ref="GLG51:GLH51"/>
    <mergeCell ref="GLL51:GLM51"/>
    <mergeCell ref="GLQ51:GLR51"/>
    <mergeCell ref="GLV51:GLW51"/>
    <mergeCell ref="GKC51:GKD51"/>
    <mergeCell ref="GKH51:GKI51"/>
    <mergeCell ref="GKM51:GKN51"/>
    <mergeCell ref="GKR51:GKS51"/>
    <mergeCell ref="GKW51:GKX51"/>
    <mergeCell ref="GJD51:GJE51"/>
    <mergeCell ref="GJI51:GJJ51"/>
    <mergeCell ref="GJN51:GJO51"/>
    <mergeCell ref="GJS51:GJT51"/>
    <mergeCell ref="GJX51:GJY51"/>
    <mergeCell ref="GIE51:GIF51"/>
    <mergeCell ref="GIJ51:GIK51"/>
    <mergeCell ref="GIO51:GIP51"/>
    <mergeCell ref="GIT51:GIU51"/>
    <mergeCell ref="GIY51:GIZ51"/>
    <mergeCell ref="GHF51:GHG51"/>
    <mergeCell ref="GHK51:GHL51"/>
    <mergeCell ref="GHP51:GHQ51"/>
    <mergeCell ref="GHU51:GHV51"/>
    <mergeCell ref="GHZ51:GIA51"/>
    <mergeCell ref="GGG51:GGH51"/>
    <mergeCell ref="GGL51:GGM51"/>
    <mergeCell ref="GGQ51:GGR51"/>
    <mergeCell ref="GGV51:GGW51"/>
    <mergeCell ref="GHA51:GHB51"/>
    <mergeCell ref="GFH51:GFI51"/>
    <mergeCell ref="GFM51:GFN51"/>
    <mergeCell ref="GFR51:GFS51"/>
    <mergeCell ref="GFW51:GFX51"/>
    <mergeCell ref="GGB51:GGC51"/>
    <mergeCell ref="GEI51:GEJ51"/>
    <mergeCell ref="GEN51:GEO51"/>
    <mergeCell ref="GES51:GET51"/>
    <mergeCell ref="GEX51:GEY51"/>
    <mergeCell ref="GFC51:GFD51"/>
    <mergeCell ref="GDJ51:GDK51"/>
    <mergeCell ref="GDO51:GDP51"/>
    <mergeCell ref="GDT51:GDU51"/>
    <mergeCell ref="GDY51:GDZ51"/>
    <mergeCell ref="GED51:GEE51"/>
    <mergeCell ref="GCK51:GCL51"/>
    <mergeCell ref="GCP51:GCQ51"/>
    <mergeCell ref="GCU51:GCV51"/>
    <mergeCell ref="GCZ51:GDA51"/>
    <mergeCell ref="GDE51:GDF51"/>
    <mergeCell ref="GBL51:GBM51"/>
    <mergeCell ref="GBQ51:GBR51"/>
    <mergeCell ref="GBV51:GBW51"/>
    <mergeCell ref="GCA51:GCB51"/>
    <mergeCell ref="GCF51:GCG51"/>
    <mergeCell ref="GAM51:GAN51"/>
    <mergeCell ref="GAR51:GAS51"/>
    <mergeCell ref="GAW51:GAX51"/>
    <mergeCell ref="GBB51:GBC51"/>
    <mergeCell ref="GBG51:GBH51"/>
    <mergeCell ref="FZN51:FZO51"/>
    <mergeCell ref="FZS51:FZT51"/>
    <mergeCell ref="FZX51:FZY51"/>
    <mergeCell ref="GAC51:GAD51"/>
    <mergeCell ref="GAH51:GAI51"/>
    <mergeCell ref="FYO51:FYP51"/>
    <mergeCell ref="FYT51:FYU51"/>
    <mergeCell ref="FYY51:FYZ51"/>
    <mergeCell ref="FZD51:FZE51"/>
    <mergeCell ref="FZI51:FZJ51"/>
    <mergeCell ref="FXP51:FXQ51"/>
    <mergeCell ref="FXU51:FXV51"/>
    <mergeCell ref="FXZ51:FYA51"/>
    <mergeCell ref="FYE51:FYF51"/>
    <mergeCell ref="FYJ51:FYK51"/>
    <mergeCell ref="FWQ51:FWR51"/>
    <mergeCell ref="FWV51:FWW51"/>
    <mergeCell ref="FXA51:FXB51"/>
    <mergeCell ref="FXF51:FXG51"/>
    <mergeCell ref="FXK51:FXL51"/>
    <mergeCell ref="FVR51:FVS51"/>
    <mergeCell ref="FVW51:FVX51"/>
    <mergeCell ref="FWB51:FWC51"/>
    <mergeCell ref="FWG51:FWH51"/>
    <mergeCell ref="FWL51:FWM51"/>
    <mergeCell ref="FUS51:FUT51"/>
    <mergeCell ref="FUX51:FUY51"/>
    <mergeCell ref="FVC51:FVD51"/>
    <mergeCell ref="FVH51:FVI51"/>
    <mergeCell ref="FVM51:FVN51"/>
    <mergeCell ref="FTT51:FTU51"/>
    <mergeCell ref="FTY51:FTZ51"/>
    <mergeCell ref="FUD51:FUE51"/>
    <mergeCell ref="FUI51:FUJ51"/>
    <mergeCell ref="FUN51:FUO51"/>
    <mergeCell ref="FSU51:FSV51"/>
    <mergeCell ref="FSZ51:FTA51"/>
    <mergeCell ref="FTE51:FTF51"/>
    <mergeCell ref="FTJ51:FTK51"/>
    <mergeCell ref="FTO51:FTP51"/>
    <mergeCell ref="FRV51:FRW51"/>
    <mergeCell ref="FSA51:FSB51"/>
    <mergeCell ref="FSF51:FSG51"/>
    <mergeCell ref="FSK51:FSL51"/>
    <mergeCell ref="FSP51:FSQ51"/>
    <mergeCell ref="FQW51:FQX51"/>
    <mergeCell ref="FRB51:FRC51"/>
    <mergeCell ref="FRG51:FRH51"/>
    <mergeCell ref="FRL51:FRM51"/>
    <mergeCell ref="FRQ51:FRR51"/>
    <mergeCell ref="FPX51:FPY51"/>
    <mergeCell ref="FQC51:FQD51"/>
    <mergeCell ref="FQH51:FQI51"/>
    <mergeCell ref="FQM51:FQN51"/>
    <mergeCell ref="FQR51:FQS51"/>
    <mergeCell ref="FOY51:FOZ51"/>
    <mergeCell ref="FPD51:FPE51"/>
    <mergeCell ref="FPI51:FPJ51"/>
    <mergeCell ref="FPN51:FPO51"/>
    <mergeCell ref="FPS51:FPT51"/>
    <mergeCell ref="FNZ51:FOA51"/>
    <mergeCell ref="FOE51:FOF51"/>
    <mergeCell ref="FOJ51:FOK51"/>
    <mergeCell ref="FOO51:FOP51"/>
    <mergeCell ref="FOT51:FOU51"/>
    <mergeCell ref="FNA51:FNB51"/>
    <mergeCell ref="FNF51:FNG51"/>
    <mergeCell ref="FNK51:FNL51"/>
    <mergeCell ref="FNP51:FNQ51"/>
    <mergeCell ref="FNU51:FNV51"/>
    <mergeCell ref="FMB51:FMC51"/>
    <mergeCell ref="FMG51:FMH51"/>
    <mergeCell ref="FML51:FMM51"/>
    <mergeCell ref="FMQ51:FMR51"/>
    <mergeCell ref="FMV51:FMW51"/>
    <mergeCell ref="FLC51:FLD51"/>
    <mergeCell ref="FLH51:FLI51"/>
    <mergeCell ref="FLM51:FLN51"/>
    <mergeCell ref="FLR51:FLS51"/>
    <mergeCell ref="FLW51:FLX51"/>
    <mergeCell ref="FKD51:FKE51"/>
    <mergeCell ref="FKI51:FKJ51"/>
    <mergeCell ref="FKN51:FKO51"/>
    <mergeCell ref="FKS51:FKT51"/>
    <mergeCell ref="FKX51:FKY51"/>
    <mergeCell ref="FJE51:FJF51"/>
    <mergeCell ref="FJJ51:FJK51"/>
    <mergeCell ref="FJO51:FJP51"/>
    <mergeCell ref="FJT51:FJU51"/>
    <mergeCell ref="FJY51:FJZ51"/>
    <mergeCell ref="FIF51:FIG51"/>
    <mergeCell ref="FIK51:FIL51"/>
    <mergeCell ref="FIP51:FIQ51"/>
    <mergeCell ref="FIU51:FIV51"/>
    <mergeCell ref="FIZ51:FJA51"/>
    <mergeCell ref="FHG51:FHH51"/>
    <mergeCell ref="FHL51:FHM51"/>
    <mergeCell ref="FHQ51:FHR51"/>
    <mergeCell ref="FHV51:FHW51"/>
    <mergeCell ref="FIA51:FIB51"/>
    <mergeCell ref="FGH51:FGI51"/>
    <mergeCell ref="FGM51:FGN51"/>
    <mergeCell ref="FGR51:FGS51"/>
    <mergeCell ref="FGW51:FGX51"/>
    <mergeCell ref="FHB51:FHC51"/>
    <mergeCell ref="FFI51:FFJ51"/>
    <mergeCell ref="FFN51:FFO51"/>
    <mergeCell ref="FFS51:FFT51"/>
    <mergeCell ref="FFX51:FFY51"/>
    <mergeCell ref="FGC51:FGD51"/>
    <mergeCell ref="FEJ51:FEK51"/>
    <mergeCell ref="FEO51:FEP51"/>
    <mergeCell ref="FET51:FEU51"/>
    <mergeCell ref="FEY51:FEZ51"/>
    <mergeCell ref="FFD51:FFE51"/>
    <mergeCell ref="FDK51:FDL51"/>
    <mergeCell ref="FDP51:FDQ51"/>
    <mergeCell ref="FDU51:FDV51"/>
    <mergeCell ref="FDZ51:FEA51"/>
    <mergeCell ref="FEE51:FEF51"/>
    <mergeCell ref="FCL51:FCM51"/>
    <mergeCell ref="FCQ51:FCR51"/>
    <mergeCell ref="FCV51:FCW51"/>
    <mergeCell ref="FDA51:FDB51"/>
    <mergeCell ref="FDF51:FDG51"/>
    <mergeCell ref="FBM51:FBN51"/>
    <mergeCell ref="FBR51:FBS51"/>
    <mergeCell ref="FBW51:FBX51"/>
    <mergeCell ref="FCB51:FCC51"/>
    <mergeCell ref="FCG51:FCH51"/>
    <mergeCell ref="FAN51:FAO51"/>
    <mergeCell ref="FAS51:FAT51"/>
    <mergeCell ref="FAX51:FAY51"/>
    <mergeCell ref="FBC51:FBD51"/>
    <mergeCell ref="FBH51:FBI51"/>
    <mergeCell ref="EZO51:EZP51"/>
    <mergeCell ref="EZT51:EZU51"/>
    <mergeCell ref="EZY51:EZZ51"/>
    <mergeCell ref="FAD51:FAE51"/>
    <mergeCell ref="FAI51:FAJ51"/>
    <mergeCell ref="EYP51:EYQ51"/>
    <mergeCell ref="EYU51:EYV51"/>
    <mergeCell ref="EYZ51:EZA51"/>
    <mergeCell ref="EZE51:EZF51"/>
    <mergeCell ref="EZJ51:EZK51"/>
    <mergeCell ref="EXQ51:EXR51"/>
    <mergeCell ref="EXV51:EXW51"/>
    <mergeCell ref="EYA51:EYB51"/>
    <mergeCell ref="EYF51:EYG51"/>
    <mergeCell ref="EYK51:EYL51"/>
    <mergeCell ref="EWR51:EWS51"/>
    <mergeCell ref="EWW51:EWX51"/>
    <mergeCell ref="EXB51:EXC51"/>
    <mergeCell ref="EXG51:EXH51"/>
    <mergeCell ref="EXL51:EXM51"/>
    <mergeCell ref="EVS51:EVT51"/>
    <mergeCell ref="EVX51:EVY51"/>
    <mergeCell ref="EWC51:EWD51"/>
    <mergeCell ref="EWH51:EWI51"/>
    <mergeCell ref="EWM51:EWN51"/>
    <mergeCell ref="EUT51:EUU51"/>
    <mergeCell ref="EUY51:EUZ51"/>
    <mergeCell ref="EVD51:EVE51"/>
    <mergeCell ref="EVI51:EVJ51"/>
    <mergeCell ref="EVN51:EVO51"/>
    <mergeCell ref="ETU51:ETV51"/>
    <mergeCell ref="ETZ51:EUA51"/>
    <mergeCell ref="EUE51:EUF51"/>
    <mergeCell ref="EUJ51:EUK51"/>
    <mergeCell ref="EUO51:EUP51"/>
    <mergeCell ref="ESV51:ESW51"/>
    <mergeCell ref="ETA51:ETB51"/>
    <mergeCell ref="ETF51:ETG51"/>
    <mergeCell ref="ETK51:ETL51"/>
    <mergeCell ref="ETP51:ETQ51"/>
    <mergeCell ref="ERW51:ERX51"/>
    <mergeCell ref="ESB51:ESC51"/>
    <mergeCell ref="ESG51:ESH51"/>
    <mergeCell ref="ESL51:ESM51"/>
    <mergeCell ref="ESQ51:ESR51"/>
    <mergeCell ref="EQX51:EQY51"/>
    <mergeCell ref="ERC51:ERD51"/>
    <mergeCell ref="ERH51:ERI51"/>
    <mergeCell ref="ERM51:ERN51"/>
    <mergeCell ref="ERR51:ERS51"/>
    <mergeCell ref="EPY51:EPZ51"/>
    <mergeCell ref="EQD51:EQE51"/>
    <mergeCell ref="EQI51:EQJ51"/>
    <mergeCell ref="EQN51:EQO51"/>
    <mergeCell ref="EQS51:EQT51"/>
    <mergeCell ref="EOZ51:EPA51"/>
    <mergeCell ref="EPE51:EPF51"/>
    <mergeCell ref="EPJ51:EPK51"/>
    <mergeCell ref="EPO51:EPP51"/>
    <mergeCell ref="EPT51:EPU51"/>
    <mergeCell ref="EOA51:EOB51"/>
    <mergeCell ref="EOF51:EOG51"/>
    <mergeCell ref="EOK51:EOL51"/>
    <mergeCell ref="EOP51:EOQ51"/>
    <mergeCell ref="EOU51:EOV51"/>
    <mergeCell ref="ENB51:ENC51"/>
    <mergeCell ref="ENG51:ENH51"/>
    <mergeCell ref="ENL51:ENM51"/>
    <mergeCell ref="ENQ51:ENR51"/>
    <mergeCell ref="ENV51:ENW51"/>
    <mergeCell ref="EMC51:EMD51"/>
    <mergeCell ref="EMH51:EMI51"/>
    <mergeCell ref="EMM51:EMN51"/>
    <mergeCell ref="EMR51:EMS51"/>
    <mergeCell ref="EMW51:EMX51"/>
    <mergeCell ref="ELD51:ELE51"/>
    <mergeCell ref="ELI51:ELJ51"/>
    <mergeCell ref="ELN51:ELO51"/>
    <mergeCell ref="ELS51:ELT51"/>
    <mergeCell ref="ELX51:ELY51"/>
    <mergeCell ref="EKE51:EKF51"/>
    <mergeCell ref="EKJ51:EKK51"/>
    <mergeCell ref="EKO51:EKP51"/>
    <mergeCell ref="EKT51:EKU51"/>
    <mergeCell ref="EKY51:EKZ51"/>
    <mergeCell ref="EJF51:EJG51"/>
    <mergeCell ref="EJK51:EJL51"/>
    <mergeCell ref="EJP51:EJQ51"/>
    <mergeCell ref="EJU51:EJV51"/>
    <mergeCell ref="EJZ51:EKA51"/>
    <mergeCell ref="EIG51:EIH51"/>
    <mergeCell ref="EIL51:EIM51"/>
    <mergeCell ref="EIQ51:EIR51"/>
    <mergeCell ref="EIV51:EIW51"/>
    <mergeCell ref="EJA51:EJB51"/>
    <mergeCell ref="EHH51:EHI51"/>
    <mergeCell ref="EHM51:EHN51"/>
    <mergeCell ref="EHR51:EHS51"/>
    <mergeCell ref="EHW51:EHX51"/>
    <mergeCell ref="EIB51:EIC51"/>
    <mergeCell ref="EGI51:EGJ51"/>
    <mergeCell ref="EGN51:EGO51"/>
    <mergeCell ref="EGS51:EGT51"/>
    <mergeCell ref="EGX51:EGY51"/>
    <mergeCell ref="EHC51:EHD51"/>
    <mergeCell ref="EFJ51:EFK51"/>
    <mergeCell ref="EFO51:EFP51"/>
    <mergeCell ref="EFT51:EFU51"/>
    <mergeCell ref="EFY51:EFZ51"/>
    <mergeCell ref="EGD51:EGE51"/>
    <mergeCell ref="EEK51:EEL51"/>
    <mergeCell ref="EEP51:EEQ51"/>
    <mergeCell ref="EEU51:EEV51"/>
    <mergeCell ref="EEZ51:EFA51"/>
    <mergeCell ref="EFE51:EFF51"/>
    <mergeCell ref="EDL51:EDM51"/>
    <mergeCell ref="EDQ51:EDR51"/>
    <mergeCell ref="EDV51:EDW51"/>
    <mergeCell ref="EEA51:EEB51"/>
    <mergeCell ref="EEF51:EEG51"/>
    <mergeCell ref="ECM51:ECN51"/>
    <mergeCell ref="ECR51:ECS51"/>
    <mergeCell ref="ECW51:ECX51"/>
    <mergeCell ref="EDB51:EDC51"/>
    <mergeCell ref="EDG51:EDH51"/>
    <mergeCell ref="EBN51:EBO51"/>
    <mergeCell ref="EBS51:EBT51"/>
    <mergeCell ref="EBX51:EBY51"/>
    <mergeCell ref="ECC51:ECD51"/>
    <mergeCell ref="ECH51:ECI51"/>
    <mergeCell ref="EAO51:EAP51"/>
    <mergeCell ref="EAT51:EAU51"/>
    <mergeCell ref="EAY51:EAZ51"/>
    <mergeCell ref="EBD51:EBE51"/>
    <mergeCell ref="EBI51:EBJ51"/>
    <mergeCell ref="DZP51:DZQ51"/>
    <mergeCell ref="DZU51:DZV51"/>
    <mergeCell ref="DZZ51:EAA51"/>
    <mergeCell ref="EAE51:EAF51"/>
    <mergeCell ref="EAJ51:EAK51"/>
    <mergeCell ref="DYQ51:DYR51"/>
    <mergeCell ref="DYV51:DYW51"/>
    <mergeCell ref="DZA51:DZB51"/>
    <mergeCell ref="DZF51:DZG51"/>
    <mergeCell ref="DZK51:DZL51"/>
    <mergeCell ref="DXR51:DXS51"/>
    <mergeCell ref="DXW51:DXX51"/>
    <mergeCell ref="DYB51:DYC51"/>
    <mergeCell ref="DYG51:DYH51"/>
    <mergeCell ref="DYL51:DYM51"/>
    <mergeCell ref="DWS51:DWT51"/>
    <mergeCell ref="DWX51:DWY51"/>
    <mergeCell ref="DXC51:DXD51"/>
    <mergeCell ref="DXH51:DXI51"/>
    <mergeCell ref="DXM51:DXN51"/>
    <mergeCell ref="DVT51:DVU51"/>
    <mergeCell ref="DVY51:DVZ51"/>
    <mergeCell ref="DWD51:DWE51"/>
    <mergeCell ref="DWI51:DWJ51"/>
    <mergeCell ref="DWN51:DWO51"/>
    <mergeCell ref="DUU51:DUV51"/>
    <mergeCell ref="DUZ51:DVA51"/>
    <mergeCell ref="DVE51:DVF51"/>
    <mergeCell ref="DVJ51:DVK51"/>
    <mergeCell ref="DVO51:DVP51"/>
    <mergeCell ref="DTV51:DTW51"/>
    <mergeCell ref="DUA51:DUB51"/>
    <mergeCell ref="DUF51:DUG51"/>
    <mergeCell ref="DUK51:DUL51"/>
    <mergeCell ref="DUP51:DUQ51"/>
    <mergeCell ref="DSW51:DSX51"/>
    <mergeCell ref="DTB51:DTC51"/>
    <mergeCell ref="DTG51:DTH51"/>
    <mergeCell ref="DTL51:DTM51"/>
    <mergeCell ref="DTQ51:DTR51"/>
    <mergeCell ref="DRX51:DRY51"/>
    <mergeCell ref="DSC51:DSD51"/>
    <mergeCell ref="DSH51:DSI51"/>
    <mergeCell ref="DSM51:DSN51"/>
    <mergeCell ref="DSR51:DSS51"/>
    <mergeCell ref="DQY51:DQZ51"/>
    <mergeCell ref="DRD51:DRE51"/>
    <mergeCell ref="DRI51:DRJ51"/>
    <mergeCell ref="DRN51:DRO51"/>
    <mergeCell ref="DRS51:DRT51"/>
    <mergeCell ref="DPZ51:DQA51"/>
    <mergeCell ref="DQE51:DQF51"/>
    <mergeCell ref="DQJ51:DQK51"/>
    <mergeCell ref="DQO51:DQP51"/>
    <mergeCell ref="DQT51:DQU51"/>
    <mergeCell ref="DPA51:DPB51"/>
    <mergeCell ref="DPF51:DPG51"/>
    <mergeCell ref="DPK51:DPL51"/>
    <mergeCell ref="DPP51:DPQ51"/>
    <mergeCell ref="DPU51:DPV51"/>
    <mergeCell ref="DOB51:DOC51"/>
    <mergeCell ref="DOG51:DOH51"/>
    <mergeCell ref="DOL51:DOM51"/>
    <mergeCell ref="DOQ51:DOR51"/>
    <mergeCell ref="DOV51:DOW51"/>
    <mergeCell ref="DNC51:DND51"/>
    <mergeCell ref="DNH51:DNI51"/>
    <mergeCell ref="DNM51:DNN51"/>
    <mergeCell ref="DNR51:DNS51"/>
    <mergeCell ref="DNW51:DNX51"/>
    <mergeCell ref="DMD51:DME51"/>
    <mergeCell ref="DMI51:DMJ51"/>
    <mergeCell ref="DMN51:DMO51"/>
    <mergeCell ref="DMS51:DMT51"/>
    <mergeCell ref="DMX51:DMY51"/>
    <mergeCell ref="DLE51:DLF51"/>
    <mergeCell ref="DLJ51:DLK51"/>
    <mergeCell ref="DLO51:DLP51"/>
    <mergeCell ref="DLT51:DLU51"/>
    <mergeCell ref="DLY51:DLZ51"/>
    <mergeCell ref="DKF51:DKG51"/>
    <mergeCell ref="DKK51:DKL51"/>
    <mergeCell ref="DKP51:DKQ51"/>
    <mergeCell ref="DKU51:DKV51"/>
    <mergeCell ref="DKZ51:DLA51"/>
    <mergeCell ref="DJG51:DJH51"/>
    <mergeCell ref="DJL51:DJM51"/>
    <mergeCell ref="DJQ51:DJR51"/>
    <mergeCell ref="DJV51:DJW51"/>
    <mergeCell ref="DKA51:DKB51"/>
    <mergeCell ref="DIH51:DII51"/>
    <mergeCell ref="DIM51:DIN51"/>
    <mergeCell ref="DIR51:DIS51"/>
    <mergeCell ref="DIW51:DIX51"/>
    <mergeCell ref="DJB51:DJC51"/>
    <mergeCell ref="DHI51:DHJ51"/>
    <mergeCell ref="DHN51:DHO51"/>
    <mergeCell ref="DHS51:DHT51"/>
    <mergeCell ref="DHX51:DHY51"/>
    <mergeCell ref="DIC51:DID51"/>
    <mergeCell ref="DGJ51:DGK51"/>
    <mergeCell ref="DGO51:DGP51"/>
    <mergeCell ref="DGT51:DGU51"/>
    <mergeCell ref="DGY51:DGZ51"/>
    <mergeCell ref="DHD51:DHE51"/>
    <mergeCell ref="DFK51:DFL51"/>
    <mergeCell ref="DFP51:DFQ51"/>
    <mergeCell ref="DFU51:DFV51"/>
    <mergeCell ref="DFZ51:DGA51"/>
    <mergeCell ref="DGE51:DGF51"/>
    <mergeCell ref="DEL51:DEM51"/>
    <mergeCell ref="DEQ51:DER51"/>
    <mergeCell ref="DEV51:DEW51"/>
    <mergeCell ref="DFA51:DFB51"/>
    <mergeCell ref="DFF51:DFG51"/>
    <mergeCell ref="DDM51:DDN51"/>
    <mergeCell ref="DDR51:DDS51"/>
    <mergeCell ref="DDW51:DDX51"/>
    <mergeCell ref="DEB51:DEC51"/>
    <mergeCell ref="DEG51:DEH51"/>
    <mergeCell ref="DCN51:DCO51"/>
    <mergeCell ref="DCS51:DCT51"/>
    <mergeCell ref="DCX51:DCY51"/>
    <mergeCell ref="DDC51:DDD51"/>
    <mergeCell ref="DDH51:DDI51"/>
    <mergeCell ref="DBO51:DBP51"/>
    <mergeCell ref="DBT51:DBU51"/>
    <mergeCell ref="DBY51:DBZ51"/>
    <mergeCell ref="DCD51:DCE51"/>
    <mergeCell ref="DCI51:DCJ51"/>
    <mergeCell ref="DAP51:DAQ51"/>
    <mergeCell ref="DAU51:DAV51"/>
    <mergeCell ref="DAZ51:DBA51"/>
    <mergeCell ref="DBE51:DBF51"/>
    <mergeCell ref="DBJ51:DBK51"/>
    <mergeCell ref="CZQ51:CZR51"/>
    <mergeCell ref="CZV51:CZW51"/>
    <mergeCell ref="DAA51:DAB51"/>
    <mergeCell ref="DAF51:DAG51"/>
    <mergeCell ref="DAK51:DAL51"/>
    <mergeCell ref="CYR51:CYS51"/>
    <mergeCell ref="CYW51:CYX51"/>
    <mergeCell ref="CZB51:CZC51"/>
    <mergeCell ref="CZG51:CZH51"/>
    <mergeCell ref="CZL51:CZM51"/>
    <mergeCell ref="CXS51:CXT51"/>
    <mergeCell ref="CXX51:CXY51"/>
    <mergeCell ref="CYC51:CYD51"/>
    <mergeCell ref="CYH51:CYI51"/>
    <mergeCell ref="CYM51:CYN51"/>
    <mergeCell ref="CWT51:CWU51"/>
    <mergeCell ref="CWY51:CWZ51"/>
    <mergeCell ref="CXD51:CXE51"/>
    <mergeCell ref="CXI51:CXJ51"/>
    <mergeCell ref="CXN51:CXO51"/>
    <mergeCell ref="CVU51:CVV51"/>
    <mergeCell ref="CVZ51:CWA51"/>
    <mergeCell ref="CWE51:CWF51"/>
    <mergeCell ref="CWJ51:CWK51"/>
    <mergeCell ref="CWO51:CWP51"/>
    <mergeCell ref="CUV51:CUW51"/>
    <mergeCell ref="CVA51:CVB51"/>
    <mergeCell ref="CVF51:CVG51"/>
    <mergeCell ref="CVK51:CVL51"/>
    <mergeCell ref="CVP51:CVQ51"/>
    <mergeCell ref="CTW51:CTX51"/>
    <mergeCell ref="CUB51:CUC51"/>
    <mergeCell ref="CUG51:CUH51"/>
    <mergeCell ref="CUL51:CUM51"/>
    <mergeCell ref="CUQ51:CUR51"/>
    <mergeCell ref="CSX51:CSY51"/>
    <mergeCell ref="CTC51:CTD51"/>
    <mergeCell ref="CTH51:CTI51"/>
    <mergeCell ref="CTM51:CTN51"/>
    <mergeCell ref="CTR51:CTS51"/>
    <mergeCell ref="CRY51:CRZ51"/>
    <mergeCell ref="CSD51:CSE51"/>
    <mergeCell ref="CSI51:CSJ51"/>
    <mergeCell ref="CSN51:CSO51"/>
    <mergeCell ref="CSS51:CST51"/>
    <mergeCell ref="CQZ51:CRA51"/>
    <mergeCell ref="CRE51:CRF51"/>
    <mergeCell ref="CRJ51:CRK51"/>
    <mergeCell ref="CRO51:CRP51"/>
    <mergeCell ref="CRT51:CRU51"/>
    <mergeCell ref="CQA51:CQB51"/>
    <mergeCell ref="CQF51:CQG51"/>
    <mergeCell ref="CQK51:CQL51"/>
    <mergeCell ref="CQP51:CQQ51"/>
    <mergeCell ref="CQU51:CQV51"/>
    <mergeCell ref="CPB51:CPC51"/>
    <mergeCell ref="CPG51:CPH51"/>
    <mergeCell ref="CPL51:CPM51"/>
    <mergeCell ref="CPQ51:CPR51"/>
    <mergeCell ref="CPV51:CPW51"/>
    <mergeCell ref="COC51:COD51"/>
    <mergeCell ref="COH51:COI51"/>
    <mergeCell ref="COM51:CON51"/>
    <mergeCell ref="COR51:COS51"/>
    <mergeCell ref="COW51:COX51"/>
    <mergeCell ref="CND51:CNE51"/>
    <mergeCell ref="CNI51:CNJ51"/>
    <mergeCell ref="CNN51:CNO51"/>
    <mergeCell ref="CNS51:CNT51"/>
    <mergeCell ref="CNX51:CNY51"/>
    <mergeCell ref="CME51:CMF51"/>
    <mergeCell ref="CMJ51:CMK51"/>
    <mergeCell ref="CMO51:CMP51"/>
    <mergeCell ref="CMT51:CMU51"/>
    <mergeCell ref="CMY51:CMZ51"/>
    <mergeCell ref="CLF51:CLG51"/>
    <mergeCell ref="CLK51:CLL51"/>
    <mergeCell ref="CLP51:CLQ51"/>
    <mergeCell ref="CLU51:CLV51"/>
    <mergeCell ref="CLZ51:CMA51"/>
    <mergeCell ref="CKG51:CKH51"/>
    <mergeCell ref="CKL51:CKM51"/>
    <mergeCell ref="CKQ51:CKR51"/>
    <mergeCell ref="CKV51:CKW51"/>
    <mergeCell ref="CLA51:CLB51"/>
    <mergeCell ref="CJH51:CJI51"/>
    <mergeCell ref="CJM51:CJN51"/>
    <mergeCell ref="CJR51:CJS51"/>
    <mergeCell ref="CJW51:CJX51"/>
    <mergeCell ref="CKB51:CKC51"/>
    <mergeCell ref="CII51:CIJ51"/>
    <mergeCell ref="CIN51:CIO51"/>
    <mergeCell ref="CIS51:CIT51"/>
    <mergeCell ref="CIX51:CIY51"/>
    <mergeCell ref="CJC51:CJD51"/>
    <mergeCell ref="CHJ51:CHK51"/>
    <mergeCell ref="CHO51:CHP51"/>
    <mergeCell ref="CHT51:CHU51"/>
    <mergeCell ref="CHY51:CHZ51"/>
    <mergeCell ref="CID51:CIE51"/>
    <mergeCell ref="CGK51:CGL51"/>
    <mergeCell ref="CGP51:CGQ51"/>
    <mergeCell ref="CGU51:CGV51"/>
    <mergeCell ref="CGZ51:CHA51"/>
    <mergeCell ref="CHE51:CHF51"/>
    <mergeCell ref="CFL51:CFM51"/>
    <mergeCell ref="CFQ51:CFR51"/>
    <mergeCell ref="CFV51:CFW51"/>
    <mergeCell ref="CGA51:CGB51"/>
    <mergeCell ref="CGF51:CGG51"/>
    <mergeCell ref="CEM51:CEN51"/>
    <mergeCell ref="CER51:CES51"/>
    <mergeCell ref="CEW51:CEX51"/>
    <mergeCell ref="CFB51:CFC51"/>
    <mergeCell ref="CFG51:CFH51"/>
    <mergeCell ref="CDN51:CDO51"/>
    <mergeCell ref="CDS51:CDT51"/>
    <mergeCell ref="CDX51:CDY51"/>
    <mergeCell ref="CEC51:CED51"/>
    <mergeCell ref="CEH51:CEI51"/>
    <mergeCell ref="CCO51:CCP51"/>
    <mergeCell ref="CCT51:CCU51"/>
    <mergeCell ref="CCY51:CCZ51"/>
    <mergeCell ref="CDD51:CDE51"/>
    <mergeCell ref="CDI51:CDJ51"/>
    <mergeCell ref="CBP51:CBQ51"/>
    <mergeCell ref="CBU51:CBV51"/>
    <mergeCell ref="CBZ51:CCA51"/>
    <mergeCell ref="CCE51:CCF51"/>
    <mergeCell ref="CCJ51:CCK51"/>
    <mergeCell ref="CAQ51:CAR51"/>
    <mergeCell ref="CAV51:CAW51"/>
    <mergeCell ref="CBA51:CBB51"/>
    <mergeCell ref="CBF51:CBG51"/>
    <mergeCell ref="CBK51:CBL51"/>
    <mergeCell ref="BZR51:BZS51"/>
    <mergeCell ref="BZW51:BZX51"/>
    <mergeCell ref="CAB51:CAC51"/>
    <mergeCell ref="CAG51:CAH51"/>
    <mergeCell ref="CAL51:CAM51"/>
    <mergeCell ref="BYS51:BYT51"/>
    <mergeCell ref="BYX51:BYY51"/>
    <mergeCell ref="BZC51:BZD51"/>
    <mergeCell ref="BZH51:BZI51"/>
    <mergeCell ref="BZM51:BZN51"/>
    <mergeCell ref="BXT51:BXU51"/>
    <mergeCell ref="BXY51:BXZ51"/>
    <mergeCell ref="BYD51:BYE51"/>
    <mergeCell ref="BYI51:BYJ51"/>
    <mergeCell ref="BYN51:BYO51"/>
    <mergeCell ref="BWU51:BWV51"/>
    <mergeCell ref="BWZ51:BXA51"/>
    <mergeCell ref="BXE51:BXF51"/>
    <mergeCell ref="BXJ51:BXK51"/>
    <mergeCell ref="BXO51:BXP51"/>
    <mergeCell ref="BVV51:BVW51"/>
    <mergeCell ref="BWA51:BWB51"/>
    <mergeCell ref="BWF51:BWG51"/>
    <mergeCell ref="BWK51:BWL51"/>
    <mergeCell ref="BWP51:BWQ51"/>
    <mergeCell ref="BUW51:BUX51"/>
    <mergeCell ref="BVB51:BVC51"/>
    <mergeCell ref="BVG51:BVH51"/>
    <mergeCell ref="BVL51:BVM51"/>
    <mergeCell ref="BVQ51:BVR51"/>
    <mergeCell ref="BTX51:BTY51"/>
    <mergeCell ref="BUC51:BUD51"/>
    <mergeCell ref="BUH51:BUI51"/>
    <mergeCell ref="BUM51:BUN51"/>
    <mergeCell ref="BUR51:BUS51"/>
    <mergeCell ref="BSY51:BSZ51"/>
    <mergeCell ref="BTD51:BTE51"/>
    <mergeCell ref="BTI51:BTJ51"/>
    <mergeCell ref="BTN51:BTO51"/>
    <mergeCell ref="BTS51:BTT51"/>
    <mergeCell ref="BRZ51:BSA51"/>
    <mergeCell ref="BSE51:BSF51"/>
    <mergeCell ref="BSJ51:BSK51"/>
    <mergeCell ref="BSO51:BSP51"/>
    <mergeCell ref="BST51:BSU51"/>
    <mergeCell ref="BRA51:BRB51"/>
    <mergeCell ref="BRF51:BRG51"/>
    <mergeCell ref="BRK51:BRL51"/>
    <mergeCell ref="BRP51:BRQ51"/>
    <mergeCell ref="BRU51:BRV51"/>
    <mergeCell ref="BQB51:BQC51"/>
    <mergeCell ref="BQG51:BQH51"/>
    <mergeCell ref="BQL51:BQM51"/>
    <mergeCell ref="BQQ51:BQR51"/>
    <mergeCell ref="BQV51:BQW51"/>
    <mergeCell ref="BPC51:BPD51"/>
    <mergeCell ref="BPH51:BPI51"/>
    <mergeCell ref="BPM51:BPN51"/>
    <mergeCell ref="BPR51:BPS51"/>
    <mergeCell ref="BPW51:BPX51"/>
    <mergeCell ref="BOD51:BOE51"/>
    <mergeCell ref="BOI51:BOJ51"/>
    <mergeCell ref="BON51:BOO51"/>
    <mergeCell ref="BOS51:BOT51"/>
    <mergeCell ref="BOX51:BOY51"/>
    <mergeCell ref="BNE51:BNF51"/>
    <mergeCell ref="BNJ51:BNK51"/>
    <mergeCell ref="BNO51:BNP51"/>
    <mergeCell ref="BNT51:BNU51"/>
    <mergeCell ref="BNY51:BNZ51"/>
    <mergeCell ref="BMF51:BMG51"/>
    <mergeCell ref="BMK51:BML51"/>
    <mergeCell ref="BMP51:BMQ51"/>
    <mergeCell ref="BMU51:BMV51"/>
    <mergeCell ref="BMZ51:BNA51"/>
    <mergeCell ref="BLG51:BLH51"/>
    <mergeCell ref="BLL51:BLM51"/>
    <mergeCell ref="BLQ51:BLR51"/>
    <mergeCell ref="BLV51:BLW51"/>
    <mergeCell ref="BMA51:BMB51"/>
    <mergeCell ref="BKH51:BKI51"/>
    <mergeCell ref="BKM51:BKN51"/>
    <mergeCell ref="BKR51:BKS51"/>
    <mergeCell ref="BKW51:BKX51"/>
    <mergeCell ref="BLB51:BLC51"/>
    <mergeCell ref="BJI51:BJJ51"/>
    <mergeCell ref="BJN51:BJO51"/>
    <mergeCell ref="BJS51:BJT51"/>
    <mergeCell ref="BJX51:BJY51"/>
    <mergeCell ref="BKC51:BKD51"/>
    <mergeCell ref="BIJ51:BIK51"/>
    <mergeCell ref="BIO51:BIP51"/>
    <mergeCell ref="BIT51:BIU51"/>
    <mergeCell ref="BIY51:BIZ51"/>
    <mergeCell ref="BJD51:BJE51"/>
    <mergeCell ref="BHK51:BHL51"/>
    <mergeCell ref="BHP51:BHQ51"/>
    <mergeCell ref="BHU51:BHV51"/>
    <mergeCell ref="BHZ51:BIA51"/>
    <mergeCell ref="BIE51:BIF51"/>
    <mergeCell ref="BGL51:BGM51"/>
    <mergeCell ref="BGQ51:BGR51"/>
    <mergeCell ref="BGV51:BGW51"/>
    <mergeCell ref="BHA51:BHB51"/>
    <mergeCell ref="BHF51:BHG51"/>
    <mergeCell ref="BFM51:BFN51"/>
    <mergeCell ref="BFR51:BFS51"/>
    <mergeCell ref="BFW51:BFX51"/>
    <mergeCell ref="BGB51:BGC51"/>
    <mergeCell ref="BGG51:BGH51"/>
    <mergeCell ref="BEN51:BEO51"/>
    <mergeCell ref="BES51:BET51"/>
    <mergeCell ref="BEX51:BEY51"/>
    <mergeCell ref="BFC51:BFD51"/>
    <mergeCell ref="BFH51:BFI51"/>
    <mergeCell ref="BDO51:BDP51"/>
    <mergeCell ref="BDT51:BDU51"/>
    <mergeCell ref="BDY51:BDZ51"/>
    <mergeCell ref="BED51:BEE51"/>
    <mergeCell ref="BEI51:BEJ51"/>
    <mergeCell ref="BCP51:BCQ51"/>
    <mergeCell ref="BCU51:BCV51"/>
    <mergeCell ref="BCZ51:BDA51"/>
    <mergeCell ref="BDE51:BDF51"/>
    <mergeCell ref="BDJ51:BDK51"/>
    <mergeCell ref="BBQ51:BBR51"/>
    <mergeCell ref="BBV51:BBW51"/>
    <mergeCell ref="BCA51:BCB51"/>
    <mergeCell ref="BCF51:BCG51"/>
    <mergeCell ref="BCK51:BCL51"/>
    <mergeCell ref="BAR51:BAS51"/>
    <mergeCell ref="BAW51:BAX51"/>
    <mergeCell ref="BBB51:BBC51"/>
    <mergeCell ref="BBG51:BBH51"/>
    <mergeCell ref="BBL51:BBM51"/>
    <mergeCell ref="AZS51:AZT51"/>
    <mergeCell ref="AZX51:AZY51"/>
    <mergeCell ref="BAC51:BAD51"/>
    <mergeCell ref="BAH51:BAI51"/>
    <mergeCell ref="BAM51:BAN51"/>
    <mergeCell ref="AYT51:AYU51"/>
    <mergeCell ref="AYY51:AYZ51"/>
    <mergeCell ref="AZD51:AZE51"/>
    <mergeCell ref="AZI51:AZJ51"/>
    <mergeCell ref="AZN51:AZO51"/>
    <mergeCell ref="AXU51:AXV51"/>
    <mergeCell ref="AXZ51:AYA51"/>
    <mergeCell ref="AYE51:AYF51"/>
    <mergeCell ref="AYJ51:AYK51"/>
    <mergeCell ref="AYO51:AYP51"/>
    <mergeCell ref="AWV51:AWW51"/>
    <mergeCell ref="AXA51:AXB51"/>
    <mergeCell ref="AXF51:AXG51"/>
    <mergeCell ref="AXK51:AXL51"/>
    <mergeCell ref="AXP51:AXQ51"/>
    <mergeCell ref="AVW51:AVX51"/>
    <mergeCell ref="AWB51:AWC51"/>
    <mergeCell ref="AWG51:AWH51"/>
    <mergeCell ref="AWL51:AWM51"/>
    <mergeCell ref="AWQ51:AWR51"/>
    <mergeCell ref="AUX51:AUY51"/>
    <mergeCell ref="AVC51:AVD51"/>
    <mergeCell ref="AVH51:AVI51"/>
    <mergeCell ref="AVM51:AVN51"/>
    <mergeCell ref="AVR51:AVS51"/>
    <mergeCell ref="ATY51:ATZ51"/>
    <mergeCell ref="AUD51:AUE51"/>
    <mergeCell ref="AUI51:AUJ51"/>
    <mergeCell ref="AUN51:AUO51"/>
    <mergeCell ref="AUS51:AUT51"/>
    <mergeCell ref="ASZ51:ATA51"/>
    <mergeCell ref="ATE51:ATF51"/>
    <mergeCell ref="ATJ51:ATK51"/>
    <mergeCell ref="ATO51:ATP51"/>
    <mergeCell ref="ATT51:ATU51"/>
    <mergeCell ref="ASA51:ASB51"/>
    <mergeCell ref="ASF51:ASG51"/>
    <mergeCell ref="ASK51:ASL51"/>
    <mergeCell ref="ASP51:ASQ51"/>
    <mergeCell ref="ASU51:ASV51"/>
    <mergeCell ref="ARB51:ARC51"/>
    <mergeCell ref="ARG51:ARH51"/>
    <mergeCell ref="ARL51:ARM51"/>
    <mergeCell ref="ARQ51:ARR51"/>
    <mergeCell ref="ARV51:ARW51"/>
    <mergeCell ref="AQC51:AQD51"/>
    <mergeCell ref="AQH51:AQI51"/>
    <mergeCell ref="AQM51:AQN51"/>
    <mergeCell ref="AQR51:AQS51"/>
    <mergeCell ref="AQW51:AQX51"/>
    <mergeCell ref="APD51:APE51"/>
    <mergeCell ref="API51:APJ51"/>
    <mergeCell ref="APN51:APO51"/>
    <mergeCell ref="APS51:APT51"/>
    <mergeCell ref="APX51:APY51"/>
    <mergeCell ref="AOE51:AOF51"/>
    <mergeCell ref="AOJ51:AOK51"/>
    <mergeCell ref="AOO51:AOP51"/>
    <mergeCell ref="AOT51:AOU51"/>
    <mergeCell ref="AOY51:AOZ51"/>
    <mergeCell ref="ANF51:ANG51"/>
    <mergeCell ref="ANK51:ANL51"/>
    <mergeCell ref="ANP51:ANQ51"/>
    <mergeCell ref="ANU51:ANV51"/>
    <mergeCell ref="ANZ51:AOA51"/>
    <mergeCell ref="AMG51:AMH51"/>
    <mergeCell ref="AML51:AMM51"/>
    <mergeCell ref="AMQ51:AMR51"/>
    <mergeCell ref="AMV51:AMW51"/>
    <mergeCell ref="ANA51:ANB51"/>
    <mergeCell ref="ALH51:ALI51"/>
    <mergeCell ref="ALM51:ALN51"/>
    <mergeCell ref="ALR51:ALS51"/>
    <mergeCell ref="ALW51:ALX51"/>
    <mergeCell ref="AMB51:AMC51"/>
    <mergeCell ref="AKI51:AKJ51"/>
    <mergeCell ref="AKN51:AKO51"/>
    <mergeCell ref="AKS51:AKT51"/>
    <mergeCell ref="AKX51:AKY51"/>
    <mergeCell ref="ALC51:ALD51"/>
    <mergeCell ref="AJJ51:AJK51"/>
    <mergeCell ref="AJO51:AJP51"/>
    <mergeCell ref="AJT51:AJU51"/>
    <mergeCell ref="AJY51:AJZ51"/>
    <mergeCell ref="AKD51:AKE51"/>
    <mergeCell ref="AIK51:AIL51"/>
    <mergeCell ref="AIP51:AIQ51"/>
    <mergeCell ref="AIU51:AIV51"/>
    <mergeCell ref="AIZ51:AJA51"/>
    <mergeCell ref="AJE51:AJF51"/>
    <mergeCell ref="AHL51:AHM51"/>
    <mergeCell ref="AHQ51:AHR51"/>
    <mergeCell ref="AHV51:AHW51"/>
    <mergeCell ref="AIA51:AIB51"/>
    <mergeCell ref="AIF51:AIG51"/>
    <mergeCell ref="AGM51:AGN51"/>
    <mergeCell ref="AGR51:AGS51"/>
    <mergeCell ref="AGW51:AGX51"/>
    <mergeCell ref="AHB51:AHC51"/>
    <mergeCell ref="AHG51:AHH51"/>
    <mergeCell ref="AFN51:AFO51"/>
    <mergeCell ref="AFS51:AFT51"/>
    <mergeCell ref="AFX51:AFY51"/>
    <mergeCell ref="AGC51:AGD51"/>
    <mergeCell ref="AGH51:AGI51"/>
    <mergeCell ref="AEO51:AEP51"/>
    <mergeCell ref="AET51:AEU51"/>
    <mergeCell ref="AEY51:AEZ51"/>
    <mergeCell ref="AFD51:AFE51"/>
    <mergeCell ref="AFI51:AFJ51"/>
    <mergeCell ref="ADP51:ADQ51"/>
    <mergeCell ref="ADU51:ADV51"/>
    <mergeCell ref="ADZ51:AEA51"/>
    <mergeCell ref="AEE51:AEF51"/>
    <mergeCell ref="AEJ51:AEK51"/>
    <mergeCell ref="ACQ51:ACR51"/>
    <mergeCell ref="ACV51:ACW51"/>
    <mergeCell ref="ADA51:ADB51"/>
    <mergeCell ref="ADF51:ADG51"/>
    <mergeCell ref="ADK51:ADL51"/>
    <mergeCell ref="ABR51:ABS51"/>
    <mergeCell ref="ABW51:ABX51"/>
    <mergeCell ref="ACB51:ACC51"/>
    <mergeCell ref="ACG51:ACH51"/>
    <mergeCell ref="ACL51:ACM51"/>
    <mergeCell ref="AAS51:AAT51"/>
    <mergeCell ref="AAX51:AAY51"/>
    <mergeCell ref="ABC51:ABD51"/>
    <mergeCell ref="ABH51:ABI51"/>
    <mergeCell ref="ABM51:ABN51"/>
    <mergeCell ref="ZT51:ZU51"/>
    <mergeCell ref="ZY51:ZZ51"/>
    <mergeCell ref="AAD51:AAE51"/>
    <mergeCell ref="AAI51:AAJ51"/>
    <mergeCell ref="AAN51:AAO51"/>
    <mergeCell ref="YU51:YV51"/>
    <mergeCell ref="YZ51:ZA51"/>
    <mergeCell ref="ZE51:ZF51"/>
    <mergeCell ref="ZJ51:ZK51"/>
    <mergeCell ref="ZO51:ZP51"/>
    <mergeCell ref="XV51:XW51"/>
    <mergeCell ref="YA51:YB51"/>
    <mergeCell ref="YF51:YG51"/>
    <mergeCell ref="YK51:YL51"/>
    <mergeCell ref="YP51:YQ51"/>
    <mergeCell ref="WW51:WX51"/>
    <mergeCell ref="XB51:XC51"/>
    <mergeCell ref="XG51:XH51"/>
    <mergeCell ref="XL51:XM51"/>
    <mergeCell ref="XQ51:XR51"/>
    <mergeCell ref="VX51:VY51"/>
    <mergeCell ref="WC51:WD51"/>
    <mergeCell ref="WH51:WI51"/>
    <mergeCell ref="WM51:WN51"/>
    <mergeCell ref="WR51:WS51"/>
    <mergeCell ref="UY51:UZ51"/>
    <mergeCell ref="VD51:VE51"/>
    <mergeCell ref="VI51:VJ51"/>
    <mergeCell ref="VN51:VO51"/>
    <mergeCell ref="VS51:VT51"/>
    <mergeCell ref="TZ51:UA51"/>
    <mergeCell ref="UE51:UF51"/>
    <mergeCell ref="UJ51:UK51"/>
    <mergeCell ref="UO51:UP51"/>
    <mergeCell ref="UT51:UU51"/>
    <mergeCell ref="TA51:TB51"/>
    <mergeCell ref="TF51:TG51"/>
    <mergeCell ref="TK51:TL51"/>
    <mergeCell ref="TP51:TQ51"/>
    <mergeCell ref="TU51:TV51"/>
    <mergeCell ref="SB51:SC51"/>
    <mergeCell ref="SG51:SH51"/>
    <mergeCell ref="SL51:SM51"/>
    <mergeCell ref="SQ51:SR51"/>
    <mergeCell ref="SV51:SW51"/>
    <mergeCell ref="RC51:RD51"/>
    <mergeCell ref="RH51:RI51"/>
    <mergeCell ref="RM51:RN51"/>
    <mergeCell ref="RR51:RS51"/>
    <mergeCell ref="RW51:RX51"/>
    <mergeCell ref="QD51:QE51"/>
    <mergeCell ref="QI51:QJ51"/>
    <mergeCell ref="QN51:QO51"/>
    <mergeCell ref="QS51:QT51"/>
    <mergeCell ref="QX51:QY51"/>
    <mergeCell ref="PE51:PF51"/>
    <mergeCell ref="PJ51:PK51"/>
    <mergeCell ref="PO51:PP51"/>
    <mergeCell ref="PT51:PU51"/>
    <mergeCell ref="PY51:PZ51"/>
    <mergeCell ref="OF51:OG51"/>
    <mergeCell ref="OK51:OL51"/>
    <mergeCell ref="OP51:OQ51"/>
    <mergeCell ref="OU51:OV51"/>
    <mergeCell ref="OZ51:PA51"/>
    <mergeCell ref="NG51:NH51"/>
    <mergeCell ref="NL51:NM51"/>
    <mergeCell ref="NQ51:NR51"/>
    <mergeCell ref="NV51:NW51"/>
    <mergeCell ref="OA51:OB51"/>
    <mergeCell ref="MH51:MI51"/>
    <mergeCell ref="MM51:MN51"/>
    <mergeCell ref="MR51:MS51"/>
    <mergeCell ref="MW51:MX51"/>
    <mergeCell ref="NB51:NC51"/>
    <mergeCell ref="LI51:LJ51"/>
    <mergeCell ref="LN51:LO51"/>
    <mergeCell ref="LS51:LT51"/>
    <mergeCell ref="LX51:LY51"/>
    <mergeCell ref="MC51:MD51"/>
    <mergeCell ref="KJ51:KK51"/>
    <mergeCell ref="KO51:KP51"/>
    <mergeCell ref="KT51:KU51"/>
    <mergeCell ref="KY51:KZ51"/>
    <mergeCell ref="LD51:LE51"/>
    <mergeCell ref="JK51:JL51"/>
    <mergeCell ref="JP51:JQ51"/>
    <mergeCell ref="JU51:JV51"/>
    <mergeCell ref="JZ51:KA51"/>
    <mergeCell ref="KE51:KF51"/>
    <mergeCell ref="IL51:IM51"/>
    <mergeCell ref="IQ51:IR51"/>
    <mergeCell ref="IV51:IW51"/>
    <mergeCell ref="JA51:JB51"/>
    <mergeCell ref="JF51:JG51"/>
    <mergeCell ref="HM51:HN51"/>
    <mergeCell ref="HR51:HS51"/>
    <mergeCell ref="HW51:HX51"/>
    <mergeCell ref="IB51:IC51"/>
    <mergeCell ref="IG51:IH51"/>
    <mergeCell ref="GN51:GO51"/>
    <mergeCell ref="GS51:GT51"/>
    <mergeCell ref="GX51:GY51"/>
    <mergeCell ref="HC51:HD51"/>
    <mergeCell ref="HH51:HI51"/>
    <mergeCell ref="FO51:FP51"/>
    <mergeCell ref="FT51:FU51"/>
    <mergeCell ref="FY51:FZ51"/>
    <mergeCell ref="GD51:GE51"/>
    <mergeCell ref="GI51:GJ51"/>
    <mergeCell ref="EP51:EQ51"/>
    <mergeCell ref="EU51:EV51"/>
    <mergeCell ref="EZ51:FA51"/>
    <mergeCell ref="FE51:FF51"/>
    <mergeCell ref="FJ51:FK51"/>
    <mergeCell ref="DQ51:DR51"/>
    <mergeCell ref="DV51:DW51"/>
    <mergeCell ref="EA51:EB51"/>
    <mergeCell ref="EF51:EG51"/>
    <mergeCell ref="EK51:EL51"/>
    <mergeCell ref="CR51:CS51"/>
    <mergeCell ref="CW51:CX51"/>
    <mergeCell ref="DB51:DC51"/>
    <mergeCell ref="DG51:DH51"/>
    <mergeCell ref="DL51:DM51"/>
    <mergeCell ref="BS51:BT51"/>
    <mergeCell ref="BX51:BY51"/>
    <mergeCell ref="CC51:CD51"/>
    <mergeCell ref="CH51:CI51"/>
    <mergeCell ref="CM51:CN51"/>
    <mergeCell ref="XEQ75:XER75"/>
    <mergeCell ref="XEV75:XEW75"/>
    <mergeCell ref="XFA75:XFB75"/>
    <mergeCell ref="F51:G51"/>
    <mergeCell ref="K51:L51"/>
    <mergeCell ref="P51:Q51"/>
    <mergeCell ref="U51:V51"/>
    <mergeCell ref="Z51:AA51"/>
    <mergeCell ref="AE51:AF51"/>
    <mergeCell ref="AJ51:AK51"/>
    <mergeCell ref="AO51:AP51"/>
    <mergeCell ref="AT51:AU51"/>
    <mergeCell ref="AY51:AZ51"/>
    <mergeCell ref="BD51:BE51"/>
    <mergeCell ref="BI51:BJ51"/>
    <mergeCell ref="BN51:BO51"/>
    <mergeCell ref="XDR75:XDS75"/>
    <mergeCell ref="XDW75:XDX75"/>
    <mergeCell ref="XEB75:XEC75"/>
    <mergeCell ref="XEG75:XEH75"/>
    <mergeCell ref="XEL75:XEM75"/>
    <mergeCell ref="XCS75:XCT75"/>
    <mergeCell ref="XCX75:XCY75"/>
    <mergeCell ref="XDC75:XDD75"/>
    <mergeCell ref="XDH75:XDI75"/>
    <mergeCell ref="XDM75:XDN75"/>
    <mergeCell ref="XBT75:XBU75"/>
    <mergeCell ref="XBY75:XBZ75"/>
    <mergeCell ref="XCD75:XCE75"/>
    <mergeCell ref="XCI75:XCJ75"/>
    <mergeCell ref="XCN75:XCO75"/>
    <mergeCell ref="XAU75:XAV75"/>
    <mergeCell ref="XAZ75:XBA75"/>
    <mergeCell ref="XBE75:XBF75"/>
    <mergeCell ref="XBJ75:XBK75"/>
    <mergeCell ref="XBO75:XBP75"/>
    <mergeCell ref="WZV75:WZW75"/>
    <mergeCell ref="XAA75:XAB75"/>
    <mergeCell ref="XAF75:XAG75"/>
    <mergeCell ref="XAK75:XAL75"/>
    <mergeCell ref="XAP75:XAQ75"/>
    <mergeCell ref="WYW75:WYX75"/>
    <mergeCell ref="WZB75:WZC75"/>
    <mergeCell ref="WZG75:WZH75"/>
    <mergeCell ref="WZL75:WZM75"/>
    <mergeCell ref="WZQ75:WZR75"/>
    <mergeCell ref="WXX75:WXY75"/>
    <mergeCell ref="WYC75:WYD75"/>
    <mergeCell ref="WYH75:WYI75"/>
    <mergeCell ref="WYM75:WYN75"/>
    <mergeCell ref="WYR75:WYS75"/>
    <mergeCell ref="WWY75:WWZ75"/>
    <mergeCell ref="WXD75:WXE75"/>
    <mergeCell ref="WXI75:WXJ75"/>
    <mergeCell ref="WXN75:WXO75"/>
    <mergeCell ref="WXS75:WXT75"/>
    <mergeCell ref="WVZ75:WWA75"/>
    <mergeCell ref="WWE75:WWF75"/>
    <mergeCell ref="WWJ75:WWK75"/>
    <mergeCell ref="WWO75:WWP75"/>
    <mergeCell ref="WWT75:WWU75"/>
    <mergeCell ref="WVA75:WVB75"/>
    <mergeCell ref="WVF75:WVG75"/>
    <mergeCell ref="WVK75:WVL75"/>
    <mergeCell ref="WVP75:WVQ75"/>
    <mergeCell ref="WVU75:WVV75"/>
    <mergeCell ref="WUB75:WUC75"/>
    <mergeCell ref="WUG75:WUH75"/>
    <mergeCell ref="WUL75:WUM75"/>
    <mergeCell ref="WUQ75:WUR75"/>
    <mergeCell ref="WUV75:WUW75"/>
    <mergeCell ref="WTC75:WTD75"/>
    <mergeCell ref="WTH75:WTI75"/>
    <mergeCell ref="WTM75:WTN75"/>
    <mergeCell ref="WTR75:WTS75"/>
    <mergeCell ref="WTW75:WTX75"/>
    <mergeCell ref="WSD75:WSE75"/>
    <mergeCell ref="WSI75:WSJ75"/>
    <mergeCell ref="WSN75:WSO75"/>
    <mergeCell ref="WSS75:WST75"/>
    <mergeCell ref="WSX75:WSY75"/>
    <mergeCell ref="WRE75:WRF75"/>
    <mergeCell ref="WRJ75:WRK75"/>
    <mergeCell ref="WRO75:WRP75"/>
    <mergeCell ref="WRT75:WRU75"/>
    <mergeCell ref="WRY75:WRZ75"/>
    <mergeCell ref="WQF75:WQG75"/>
    <mergeCell ref="WQK75:WQL75"/>
    <mergeCell ref="WQP75:WQQ75"/>
    <mergeCell ref="WQU75:WQV75"/>
    <mergeCell ref="WQZ75:WRA75"/>
    <mergeCell ref="WPG75:WPH75"/>
    <mergeCell ref="WPL75:WPM75"/>
    <mergeCell ref="WPQ75:WPR75"/>
    <mergeCell ref="WPV75:WPW75"/>
    <mergeCell ref="WQA75:WQB75"/>
    <mergeCell ref="WOH75:WOI75"/>
    <mergeCell ref="WOM75:WON75"/>
    <mergeCell ref="WOR75:WOS75"/>
    <mergeCell ref="WOW75:WOX75"/>
    <mergeCell ref="WPB75:WPC75"/>
    <mergeCell ref="WNI75:WNJ75"/>
    <mergeCell ref="WNN75:WNO75"/>
    <mergeCell ref="WNS75:WNT75"/>
    <mergeCell ref="WNX75:WNY75"/>
    <mergeCell ref="WOC75:WOD75"/>
    <mergeCell ref="WMJ75:WMK75"/>
    <mergeCell ref="WMO75:WMP75"/>
    <mergeCell ref="WMT75:WMU75"/>
    <mergeCell ref="WMY75:WMZ75"/>
    <mergeCell ref="WND75:WNE75"/>
    <mergeCell ref="WLK75:WLL75"/>
    <mergeCell ref="WLP75:WLQ75"/>
    <mergeCell ref="WLU75:WLV75"/>
    <mergeCell ref="WLZ75:WMA75"/>
    <mergeCell ref="WME75:WMF75"/>
    <mergeCell ref="WKL75:WKM75"/>
    <mergeCell ref="WKQ75:WKR75"/>
    <mergeCell ref="WKV75:WKW75"/>
    <mergeCell ref="WLA75:WLB75"/>
    <mergeCell ref="WLF75:WLG75"/>
    <mergeCell ref="WJM75:WJN75"/>
    <mergeCell ref="WJR75:WJS75"/>
    <mergeCell ref="WJW75:WJX75"/>
    <mergeCell ref="WKB75:WKC75"/>
    <mergeCell ref="WKG75:WKH75"/>
    <mergeCell ref="WIN75:WIO75"/>
    <mergeCell ref="WIS75:WIT75"/>
    <mergeCell ref="WIX75:WIY75"/>
    <mergeCell ref="WJC75:WJD75"/>
    <mergeCell ref="WJH75:WJI75"/>
    <mergeCell ref="WHO75:WHP75"/>
    <mergeCell ref="WHT75:WHU75"/>
    <mergeCell ref="WHY75:WHZ75"/>
    <mergeCell ref="WID75:WIE75"/>
    <mergeCell ref="WII75:WIJ75"/>
    <mergeCell ref="WGP75:WGQ75"/>
    <mergeCell ref="WGU75:WGV75"/>
    <mergeCell ref="WGZ75:WHA75"/>
    <mergeCell ref="WHE75:WHF75"/>
    <mergeCell ref="WHJ75:WHK75"/>
    <mergeCell ref="WFQ75:WFR75"/>
    <mergeCell ref="WFV75:WFW75"/>
    <mergeCell ref="WGA75:WGB75"/>
    <mergeCell ref="WGF75:WGG75"/>
    <mergeCell ref="WGK75:WGL75"/>
    <mergeCell ref="WER75:WES75"/>
    <mergeCell ref="WEW75:WEX75"/>
    <mergeCell ref="WFB75:WFC75"/>
    <mergeCell ref="WFG75:WFH75"/>
    <mergeCell ref="WFL75:WFM75"/>
    <mergeCell ref="WDS75:WDT75"/>
    <mergeCell ref="WDX75:WDY75"/>
    <mergeCell ref="WEC75:WED75"/>
    <mergeCell ref="WEH75:WEI75"/>
    <mergeCell ref="WEM75:WEN75"/>
    <mergeCell ref="WCT75:WCU75"/>
    <mergeCell ref="WCY75:WCZ75"/>
    <mergeCell ref="WDD75:WDE75"/>
    <mergeCell ref="WDI75:WDJ75"/>
    <mergeCell ref="WDN75:WDO75"/>
    <mergeCell ref="WBU75:WBV75"/>
    <mergeCell ref="WBZ75:WCA75"/>
    <mergeCell ref="WCE75:WCF75"/>
    <mergeCell ref="WCJ75:WCK75"/>
    <mergeCell ref="WCO75:WCP75"/>
    <mergeCell ref="WAV75:WAW75"/>
    <mergeCell ref="WBA75:WBB75"/>
    <mergeCell ref="WBF75:WBG75"/>
    <mergeCell ref="WBK75:WBL75"/>
    <mergeCell ref="WBP75:WBQ75"/>
    <mergeCell ref="VZW75:VZX75"/>
    <mergeCell ref="WAB75:WAC75"/>
    <mergeCell ref="WAG75:WAH75"/>
    <mergeCell ref="WAL75:WAM75"/>
    <mergeCell ref="WAQ75:WAR75"/>
    <mergeCell ref="VYX75:VYY75"/>
    <mergeCell ref="VZC75:VZD75"/>
    <mergeCell ref="VZH75:VZI75"/>
    <mergeCell ref="VZM75:VZN75"/>
    <mergeCell ref="VZR75:VZS75"/>
    <mergeCell ref="VXY75:VXZ75"/>
    <mergeCell ref="VYD75:VYE75"/>
    <mergeCell ref="VYI75:VYJ75"/>
    <mergeCell ref="VYN75:VYO75"/>
    <mergeCell ref="VYS75:VYT75"/>
    <mergeCell ref="VWZ75:VXA75"/>
    <mergeCell ref="VXE75:VXF75"/>
    <mergeCell ref="VXJ75:VXK75"/>
    <mergeCell ref="VXO75:VXP75"/>
    <mergeCell ref="VXT75:VXU75"/>
    <mergeCell ref="VWA75:VWB75"/>
    <mergeCell ref="VWF75:VWG75"/>
    <mergeCell ref="VWK75:VWL75"/>
    <mergeCell ref="VWP75:VWQ75"/>
    <mergeCell ref="VWU75:VWV75"/>
    <mergeCell ref="VVB75:VVC75"/>
    <mergeCell ref="VVG75:VVH75"/>
    <mergeCell ref="VVL75:VVM75"/>
    <mergeCell ref="VVQ75:VVR75"/>
    <mergeCell ref="VVV75:VVW75"/>
    <mergeCell ref="VUC75:VUD75"/>
    <mergeCell ref="VUH75:VUI75"/>
    <mergeCell ref="VUM75:VUN75"/>
    <mergeCell ref="VUR75:VUS75"/>
    <mergeCell ref="VUW75:VUX75"/>
    <mergeCell ref="VTD75:VTE75"/>
    <mergeCell ref="VTI75:VTJ75"/>
    <mergeCell ref="VTN75:VTO75"/>
    <mergeCell ref="VTS75:VTT75"/>
    <mergeCell ref="VTX75:VTY75"/>
    <mergeCell ref="VSE75:VSF75"/>
    <mergeCell ref="VSJ75:VSK75"/>
    <mergeCell ref="VSO75:VSP75"/>
    <mergeCell ref="VST75:VSU75"/>
    <mergeCell ref="VSY75:VSZ75"/>
    <mergeCell ref="VRF75:VRG75"/>
    <mergeCell ref="VRK75:VRL75"/>
    <mergeCell ref="VRP75:VRQ75"/>
    <mergeCell ref="VRU75:VRV75"/>
    <mergeCell ref="VRZ75:VSA75"/>
    <mergeCell ref="VQG75:VQH75"/>
    <mergeCell ref="VQL75:VQM75"/>
    <mergeCell ref="VQQ75:VQR75"/>
    <mergeCell ref="VQV75:VQW75"/>
    <mergeCell ref="VRA75:VRB75"/>
    <mergeCell ref="VPH75:VPI75"/>
    <mergeCell ref="VPM75:VPN75"/>
    <mergeCell ref="VPR75:VPS75"/>
    <mergeCell ref="VPW75:VPX75"/>
    <mergeCell ref="VQB75:VQC75"/>
    <mergeCell ref="VOI75:VOJ75"/>
    <mergeCell ref="VON75:VOO75"/>
    <mergeCell ref="VOS75:VOT75"/>
    <mergeCell ref="VOX75:VOY75"/>
    <mergeCell ref="VPC75:VPD75"/>
    <mergeCell ref="VNJ75:VNK75"/>
    <mergeCell ref="VNO75:VNP75"/>
    <mergeCell ref="VNT75:VNU75"/>
    <mergeCell ref="VNY75:VNZ75"/>
    <mergeCell ref="VOD75:VOE75"/>
    <mergeCell ref="VMK75:VML75"/>
    <mergeCell ref="VMP75:VMQ75"/>
    <mergeCell ref="VMU75:VMV75"/>
    <mergeCell ref="VMZ75:VNA75"/>
    <mergeCell ref="VNE75:VNF75"/>
    <mergeCell ref="VLL75:VLM75"/>
    <mergeCell ref="VLQ75:VLR75"/>
    <mergeCell ref="VLV75:VLW75"/>
    <mergeCell ref="VMA75:VMB75"/>
    <mergeCell ref="VMF75:VMG75"/>
    <mergeCell ref="VKM75:VKN75"/>
    <mergeCell ref="VKR75:VKS75"/>
    <mergeCell ref="VKW75:VKX75"/>
    <mergeCell ref="VLB75:VLC75"/>
    <mergeCell ref="VLG75:VLH75"/>
    <mergeCell ref="VJN75:VJO75"/>
    <mergeCell ref="VJS75:VJT75"/>
    <mergeCell ref="VJX75:VJY75"/>
    <mergeCell ref="VKC75:VKD75"/>
    <mergeCell ref="VKH75:VKI75"/>
    <mergeCell ref="VIO75:VIP75"/>
    <mergeCell ref="VIT75:VIU75"/>
    <mergeCell ref="VIY75:VIZ75"/>
    <mergeCell ref="VJD75:VJE75"/>
    <mergeCell ref="VJI75:VJJ75"/>
    <mergeCell ref="VHP75:VHQ75"/>
    <mergeCell ref="VHU75:VHV75"/>
    <mergeCell ref="VHZ75:VIA75"/>
    <mergeCell ref="VIE75:VIF75"/>
    <mergeCell ref="VIJ75:VIK75"/>
    <mergeCell ref="VGQ75:VGR75"/>
    <mergeCell ref="VGV75:VGW75"/>
    <mergeCell ref="VHA75:VHB75"/>
    <mergeCell ref="VHF75:VHG75"/>
    <mergeCell ref="VHK75:VHL75"/>
    <mergeCell ref="VFR75:VFS75"/>
    <mergeCell ref="VFW75:VFX75"/>
    <mergeCell ref="VGB75:VGC75"/>
    <mergeCell ref="VGG75:VGH75"/>
    <mergeCell ref="VGL75:VGM75"/>
    <mergeCell ref="VES75:VET75"/>
    <mergeCell ref="VEX75:VEY75"/>
    <mergeCell ref="VFC75:VFD75"/>
    <mergeCell ref="VFH75:VFI75"/>
    <mergeCell ref="VFM75:VFN75"/>
    <mergeCell ref="VDT75:VDU75"/>
    <mergeCell ref="VDY75:VDZ75"/>
    <mergeCell ref="VED75:VEE75"/>
    <mergeCell ref="VEI75:VEJ75"/>
    <mergeCell ref="VEN75:VEO75"/>
    <mergeCell ref="VCU75:VCV75"/>
    <mergeCell ref="VCZ75:VDA75"/>
    <mergeCell ref="VDE75:VDF75"/>
    <mergeCell ref="VDJ75:VDK75"/>
    <mergeCell ref="VDO75:VDP75"/>
    <mergeCell ref="VBV75:VBW75"/>
    <mergeCell ref="VCA75:VCB75"/>
    <mergeCell ref="VCF75:VCG75"/>
    <mergeCell ref="VCK75:VCL75"/>
    <mergeCell ref="VCP75:VCQ75"/>
    <mergeCell ref="VAW75:VAX75"/>
    <mergeCell ref="VBB75:VBC75"/>
    <mergeCell ref="VBG75:VBH75"/>
    <mergeCell ref="VBL75:VBM75"/>
    <mergeCell ref="VBQ75:VBR75"/>
    <mergeCell ref="UZX75:UZY75"/>
    <mergeCell ref="VAC75:VAD75"/>
    <mergeCell ref="VAH75:VAI75"/>
    <mergeCell ref="VAM75:VAN75"/>
    <mergeCell ref="VAR75:VAS75"/>
    <mergeCell ref="UYY75:UYZ75"/>
    <mergeCell ref="UZD75:UZE75"/>
    <mergeCell ref="UZI75:UZJ75"/>
    <mergeCell ref="UZN75:UZO75"/>
    <mergeCell ref="UZS75:UZT75"/>
    <mergeCell ref="UXZ75:UYA75"/>
    <mergeCell ref="UYE75:UYF75"/>
    <mergeCell ref="UYJ75:UYK75"/>
    <mergeCell ref="UYO75:UYP75"/>
    <mergeCell ref="UYT75:UYU75"/>
    <mergeCell ref="UXA75:UXB75"/>
    <mergeCell ref="UXF75:UXG75"/>
    <mergeCell ref="UXK75:UXL75"/>
    <mergeCell ref="UXP75:UXQ75"/>
    <mergeCell ref="UXU75:UXV75"/>
    <mergeCell ref="UWB75:UWC75"/>
    <mergeCell ref="UWG75:UWH75"/>
    <mergeCell ref="UWL75:UWM75"/>
    <mergeCell ref="UWQ75:UWR75"/>
    <mergeCell ref="UWV75:UWW75"/>
    <mergeCell ref="UVC75:UVD75"/>
    <mergeCell ref="UVH75:UVI75"/>
    <mergeCell ref="UVM75:UVN75"/>
    <mergeCell ref="UVR75:UVS75"/>
    <mergeCell ref="UVW75:UVX75"/>
    <mergeCell ref="UUD75:UUE75"/>
    <mergeCell ref="UUI75:UUJ75"/>
    <mergeCell ref="UUN75:UUO75"/>
    <mergeCell ref="UUS75:UUT75"/>
    <mergeCell ref="UUX75:UUY75"/>
    <mergeCell ref="UTE75:UTF75"/>
    <mergeCell ref="UTJ75:UTK75"/>
    <mergeCell ref="UTO75:UTP75"/>
    <mergeCell ref="UTT75:UTU75"/>
    <mergeCell ref="UTY75:UTZ75"/>
    <mergeCell ref="USF75:USG75"/>
    <mergeCell ref="USK75:USL75"/>
    <mergeCell ref="USP75:USQ75"/>
    <mergeCell ref="USU75:USV75"/>
    <mergeCell ref="USZ75:UTA75"/>
    <mergeCell ref="URG75:URH75"/>
    <mergeCell ref="URL75:URM75"/>
    <mergeCell ref="URQ75:URR75"/>
    <mergeCell ref="URV75:URW75"/>
    <mergeCell ref="USA75:USB75"/>
    <mergeCell ref="UQH75:UQI75"/>
    <mergeCell ref="UQM75:UQN75"/>
    <mergeCell ref="UQR75:UQS75"/>
    <mergeCell ref="UQW75:UQX75"/>
    <mergeCell ref="URB75:URC75"/>
    <mergeCell ref="UPI75:UPJ75"/>
    <mergeCell ref="UPN75:UPO75"/>
    <mergeCell ref="UPS75:UPT75"/>
    <mergeCell ref="UPX75:UPY75"/>
    <mergeCell ref="UQC75:UQD75"/>
    <mergeCell ref="UOJ75:UOK75"/>
    <mergeCell ref="UOO75:UOP75"/>
    <mergeCell ref="UOT75:UOU75"/>
    <mergeCell ref="UOY75:UOZ75"/>
    <mergeCell ref="UPD75:UPE75"/>
    <mergeCell ref="UNK75:UNL75"/>
    <mergeCell ref="UNP75:UNQ75"/>
    <mergeCell ref="UNU75:UNV75"/>
    <mergeCell ref="UNZ75:UOA75"/>
    <mergeCell ref="UOE75:UOF75"/>
    <mergeCell ref="UML75:UMM75"/>
    <mergeCell ref="UMQ75:UMR75"/>
    <mergeCell ref="UMV75:UMW75"/>
    <mergeCell ref="UNA75:UNB75"/>
    <mergeCell ref="UNF75:UNG75"/>
    <mergeCell ref="ULM75:ULN75"/>
    <mergeCell ref="ULR75:ULS75"/>
    <mergeCell ref="ULW75:ULX75"/>
    <mergeCell ref="UMB75:UMC75"/>
    <mergeCell ref="UMG75:UMH75"/>
    <mergeCell ref="UKN75:UKO75"/>
    <mergeCell ref="UKS75:UKT75"/>
    <mergeCell ref="UKX75:UKY75"/>
    <mergeCell ref="ULC75:ULD75"/>
    <mergeCell ref="ULH75:ULI75"/>
    <mergeCell ref="UJO75:UJP75"/>
    <mergeCell ref="UJT75:UJU75"/>
    <mergeCell ref="UJY75:UJZ75"/>
    <mergeCell ref="UKD75:UKE75"/>
    <mergeCell ref="UKI75:UKJ75"/>
    <mergeCell ref="UIP75:UIQ75"/>
    <mergeCell ref="UIU75:UIV75"/>
    <mergeCell ref="UIZ75:UJA75"/>
    <mergeCell ref="UJE75:UJF75"/>
    <mergeCell ref="UJJ75:UJK75"/>
    <mergeCell ref="UHQ75:UHR75"/>
    <mergeCell ref="UHV75:UHW75"/>
    <mergeCell ref="UIA75:UIB75"/>
    <mergeCell ref="UIF75:UIG75"/>
    <mergeCell ref="UIK75:UIL75"/>
    <mergeCell ref="UGR75:UGS75"/>
    <mergeCell ref="UGW75:UGX75"/>
    <mergeCell ref="UHB75:UHC75"/>
    <mergeCell ref="UHG75:UHH75"/>
    <mergeCell ref="UHL75:UHM75"/>
    <mergeCell ref="UFS75:UFT75"/>
    <mergeCell ref="UFX75:UFY75"/>
    <mergeCell ref="UGC75:UGD75"/>
    <mergeCell ref="UGH75:UGI75"/>
    <mergeCell ref="UGM75:UGN75"/>
    <mergeCell ref="UET75:UEU75"/>
    <mergeCell ref="UEY75:UEZ75"/>
    <mergeCell ref="UFD75:UFE75"/>
    <mergeCell ref="UFI75:UFJ75"/>
    <mergeCell ref="UFN75:UFO75"/>
    <mergeCell ref="UDU75:UDV75"/>
    <mergeCell ref="UDZ75:UEA75"/>
    <mergeCell ref="UEE75:UEF75"/>
    <mergeCell ref="UEJ75:UEK75"/>
    <mergeCell ref="UEO75:UEP75"/>
    <mergeCell ref="UCV75:UCW75"/>
    <mergeCell ref="UDA75:UDB75"/>
    <mergeCell ref="UDF75:UDG75"/>
    <mergeCell ref="UDK75:UDL75"/>
    <mergeCell ref="UDP75:UDQ75"/>
    <mergeCell ref="UBW75:UBX75"/>
    <mergeCell ref="UCB75:UCC75"/>
    <mergeCell ref="UCG75:UCH75"/>
    <mergeCell ref="UCL75:UCM75"/>
    <mergeCell ref="UCQ75:UCR75"/>
    <mergeCell ref="UAX75:UAY75"/>
    <mergeCell ref="UBC75:UBD75"/>
    <mergeCell ref="UBH75:UBI75"/>
    <mergeCell ref="UBM75:UBN75"/>
    <mergeCell ref="UBR75:UBS75"/>
    <mergeCell ref="TZY75:TZZ75"/>
    <mergeCell ref="UAD75:UAE75"/>
    <mergeCell ref="UAI75:UAJ75"/>
    <mergeCell ref="UAN75:UAO75"/>
    <mergeCell ref="UAS75:UAT75"/>
    <mergeCell ref="TYZ75:TZA75"/>
    <mergeCell ref="TZE75:TZF75"/>
    <mergeCell ref="TZJ75:TZK75"/>
    <mergeCell ref="TZO75:TZP75"/>
    <mergeCell ref="TZT75:TZU75"/>
    <mergeCell ref="TYA75:TYB75"/>
    <mergeCell ref="TYF75:TYG75"/>
    <mergeCell ref="TYK75:TYL75"/>
    <mergeCell ref="TYP75:TYQ75"/>
    <mergeCell ref="TYU75:TYV75"/>
    <mergeCell ref="TXB75:TXC75"/>
    <mergeCell ref="TXG75:TXH75"/>
    <mergeCell ref="TXL75:TXM75"/>
    <mergeCell ref="TXQ75:TXR75"/>
    <mergeCell ref="TXV75:TXW75"/>
    <mergeCell ref="TWC75:TWD75"/>
    <mergeCell ref="TWH75:TWI75"/>
    <mergeCell ref="TWM75:TWN75"/>
    <mergeCell ref="TWR75:TWS75"/>
    <mergeCell ref="TWW75:TWX75"/>
    <mergeCell ref="TVD75:TVE75"/>
    <mergeCell ref="TVI75:TVJ75"/>
    <mergeCell ref="TVN75:TVO75"/>
    <mergeCell ref="TVS75:TVT75"/>
    <mergeCell ref="TVX75:TVY75"/>
    <mergeCell ref="TUE75:TUF75"/>
    <mergeCell ref="TUJ75:TUK75"/>
    <mergeCell ref="TUO75:TUP75"/>
    <mergeCell ref="TUT75:TUU75"/>
    <mergeCell ref="TUY75:TUZ75"/>
    <mergeCell ref="TTF75:TTG75"/>
    <mergeCell ref="TTK75:TTL75"/>
    <mergeCell ref="TTP75:TTQ75"/>
    <mergeCell ref="TTU75:TTV75"/>
    <mergeCell ref="TTZ75:TUA75"/>
    <mergeCell ref="TSG75:TSH75"/>
    <mergeCell ref="TSL75:TSM75"/>
    <mergeCell ref="TSQ75:TSR75"/>
    <mergeCell ref="TSV75:TSW75"/>
    <mergeCell ref="TTA75:TTB75"/>
    <mergeCell ref="TRH75:TRI75"/>
    <mergeCell ref="TRM75:TRN75"/>
    <mergeCell ref="TRR75:TRS75"/>
    <mergeCell ref="TRW75:TRX75"/>
    <mergeCell ref="TSB75:TSC75"/>
    <mergeCell ref="TQI75:TQJ75"/>
    <mergeCell ref="TQN75:TQO75"/>
    <mergeCell ref="TQS75:TQT75"/>
    <mergeCell ref="TQX75:TQY75"/>
    <mergeCell ref="TRC75:TRD75"/>
    <mergeCell ref="TPJ75:TPK75"/>
    <mergeCell ref="TPO75:TPP75"/>
    <mergeCell ref="TPT75:TPU75"/>
    <mergeCell ref="TPY75:TPZ75"/>
    <mergeCell ref="TQD75:TQE75"/>
    <mergeCell ref="TOK75:TOL75"/>
    <mergeCell ref="TOP75:TOQ75"/>
    <mergeCell ref="TOU75:TOV75"/>
    <mergeCell ref="TOZ75:TPA75"/>
    <mergeCell ref="TPE75:TPF75"/>
    <mergeCell ref="TNL75:TNM75"/>
    <mergeCell ref="TNQ75:TNR75"/>
    <mergeCell ref="TNV75:TNW75"/>
    <mergeCell ref="TOA75:TOB75"/>
    <mergeCell ref="TOF75:TOG75"/>
    <mergeCell ref="TMM75:TMN75"/>
    <mergeCell ref="TMR75:TMS75"/>
    <mergeCell ref="TMW75:TMX75"/>
    <mergeCell ref="TNB75:TNC75"/>
    <mergeCell ref="TNG75:TNH75"/>
    <mergeCell ref="TLN75:TLO75"/>
    <mergeCell ref="TLS75:TLT75"/>
    <mergeCell ref="TLX75:TLY75"/>
    <mergeCell ref="TMC75:TMD75"/>
    <mergeCell ref="TMH75:TMI75"/>
    <mergeCell ref="TKO75:TKP75"/>
    <mergeCell ref="TKT75:TKU75"/>
    <mergeCell ref="TKY75:TKZ75"/>
    <mergeCell ref="TLD75:TLE75"/>
    <mergeCell ref="TLI75:TLJ75"/>
    <mergeCell ref="TJP75:TJQ75"/>
    <mergeCell ref="TJU75:TJV75"/>
    <mergeCell ref="TJZ75:TKA75"/>
    <mergeCell ref="TKE75:TKF75"/>
    <mergeCell ref="TKJ75:TKK75"/>
    <mergeCell ref="TIQ75:TIR75"/>
    <mergeCell ref="TIV75:TIW75"/>
    <mergeCell ref="TJA75:TJB75"/>
    <mergeCell ref="TJF75:TJG75"/>
    <mergeCell ref="TJK75:TJL75"/>
    <mergeCell ref="THR75:THS75"/>
    <mergeCell ref="THW75:THX75"/>
    <mergeCell ref="TIB75:TIC75"/>
    <mergeCell ref="TIG75:TIH75"/>
    <mergeCell ref="TIL75:TIM75"/>
    <mergeCell ref="TGS75:TGT75"/>
    <mergeCell ref="TGX75:TGY75"/>
    <mergeCell ref="THC75:THD75"/>
    <mergeCell ref="THH75:THI75"/>
    <mergeCell ref="THM75:THN75"/>
    <mergeCell ref="TFT75:TFU75"/>
    <mergeCell ref="TFY75:TFZ75"/>
    <mergeCell ref="TGD75:TGE75"/>
    <mergeCell ref="TGI75:TGJ75"/>
    <mergeCell ref="TGN75:TGO75"/>
    <mergeCell ref="TEU75:TEV75"/>
    <mergeCell ref="TEZ75:TFA75"/>
    <mergeCell ref="TFE75:TFF75"/>
    <mergeCell ref="TFJ75:TFK75"/>
    <mergeCell ref="TFO75:TFP75"/>
    <mergeCell ref="TDV75:TDW75"/>
    <mergeCell ref="TEA75:TEB75"/>
    <mergeCell ref="TEF75:TEG75"/>
    <mergeCell ref="TEK75:TEL75"/>
    <mergeCell ref="TEP75:TEQ75"/>
    <mergeCell ref="TCW75:TCX75"/>
    <mergeCell ref="TDB75:TDC75"/>
    <mergeCell ref="TDG75:TDH75"/>
    <mergeCell ref="TDL75:TDM75"/>
    <mergeCell ref="TDQ75:TDR75"/>
    <mergeCell ref="TBX75:TBY75"/>
    <mergeCell ref="TCC75:TCD75"/>
    <mergeCell ref="TCH75:TCI75"/>
    <mergeCell ref="TCM75:TCN75"/>
    <mergeCell ref="TCR75:TCS75"/>
    <mergeCell ref="TAY75:TAZ75"/>
    <mergeCell ref="TBD75:TBE75"/>
    <mergeCell ref="TBI75:TBJ75"/>
    <mergeCell ref="TBN75:TBO75"/>
    <mergeCell ref="TBS75:TBT75"/>
    <mergeCell ref="SZZ75:TAA75"/>
    <mergeCell ref="TAE75:TAF75"/>
    <mergeCell ref="TAJ75:TAK75"/>
    <mergeCell ref="TAO75:TAP75"/>
    <mergeCell ref="TAT75:TAU75"/>
    <mergeCell ref="SZA75:SZB75"/>
    <mergeCell ref="SZF75:SZG75"/>
    <mergeCell ref="SZK75:SZL75"/>
    <mergeCell ref="SZP75:SZQ75"/>
    <mergeCell ref="SZU75:SZV75"/>
    <mergeCell ref="SYB75:SYC75"/>
    <mergeCell ref="SYG75:SYH75"/>
    <mergeCell ref="SYL75:SYM75"/>
    <mergeCell ref="SYQ75:SYR75"/>
    <mergeCell ref="SYV75:SYW75"/>
    <mergeCell ref="SXC75:SXD75"/>
    <mergeCell ref="SXH75:SXI75"/>
    <mergeCell ref="SXM75:SXN75"/>
    <mergeCell ref="SXR75:SXS75"/>
    <mergeCell ref="SXW75:SXX75"/>
    <mergeCell ref="SWD75:SWE75"/>
    <mergeCell ref="SWI75:SWJ75"/>
    <mergeCell ref="SWN75:SWO75"/>
    <mergeCell ref="SWS75:SWT75"/>
    <mergeCell ref="SWX75:SWY75"/>
    <mergeCell ref="SVE75:SVF75"/>
    <mergeCell ref="SVJ75:SVK75"/>
    <mergeCell ref="SVO75:SVP75"/>
    <mergeCell ref="SVT75:SVU75"/>
    <mergeCell ref="SVY75:SVZ75"/>
    <mergeCell ref="SUF75:SUG75"/>
    <mergeCell ref="SUK75:SUL75"/>
    <mergeCell ref="SUP75:SUQ75"/>
    <mergeCell ref="SUU75:SUV75"/>
    <mergeCell ref="SUZ75:SVA75"/>
    <mergeCell ref="STG75:STH75"/>
    <mergeCell ref="STL75:STM75"/>
    <mergeCell ref="STQ75:STR75"/>
    <mergeCell ref="STV75:STW75"/>
    <mergeCell ref="SUA75:SUB75"/>
    <mergeCell ref="SSH75:SSI75"/>
    <mergeCell ref="SSM75:SSN75"/>
    <mergeCell ref="SSR75:SSS75"/>
    <mergeCell ref="SSW75:SSX75"/>
    <mergeCell ref="STB75:STC75"/>
    <mergeCell ref="SRI75:SRJ75"/>
    <mergeCell ref="SRN75:SRO75"/>
    <mergeCell ref="SRS75:SRT75"/>
    <mergeCell ref="SRX75:SRY75"/>
    <mergeCell ref="SSC75:SSD75"/>
    <mergeCell ref="SQJ75:SQK75"/>
    <mergeCell ref="SQO75:SQP75"/>
    <mergeCell ref="SQT75:SQU75"/>
    <mergeCell ref="SQY75:SQZ75"/>
    <mergeCell ref="SRD75:SRE75"/>
    <mergeCell ref="SPK75:SPL75"/>
    <mergeCell ref="SPP75:SPQ75"/>
    <mergeCell ref="SPU75:SPV75"/>
    <mergeCell ref="SPZ75:SQA75"/>
    <mergeCell ref="SQE75:SQF75"/>
    <mergeCell ref="SOL75:SOM75"/>
    <mergeCell ref="SOQ75:SOR75"/>
    <mergeCell ref="SOV75:SOW75"/>
    <mergeCell ref="SPA75:SPB75"/>
    <mergeCell ref="SPF75:SPG75"/>
    <mergeCell ref="SNM75:SNN75"/>
    <mergeCell ref="SNR75:SNS75"/>
    <mergeCell ref="SNW75:SNX75"/>
    <mergeCell ref="SOB75:SOC75"/>
    <mergeCell ref="SOG75:SOH75"/>
    <mergeCell ref="SMN75:SMO75"/>
    <mergeCell ref="SMS75:SMT75"/>
    <mergeCell ref="SMX75:SMY75"/>
    <mergeCell ref="SNC75:SND75"/>
    <mergeCell ref="SNH75:SNI75"/>
    <mergeCell ref="SLO75:SLP75"/>
    <mergeCell ref="SLT75:SLU75"/>
    <mergeCell ref="SLY75:SLZ75"/>
    <mergeCell ref="SMD75:SME75"/>
    <mergeCell ref="SMI75:SMJ75"/>
    <mergeCell ref="SKP75:SKQ75"/>
    <mergeCell ref="SKU75:SKV75"/>
    <mergeCell ref="SKZ75:SLA75"/>
    <mergeCell ref="SLE75:SLF75"/>
    <mergeCell ref="SLJ75:SLK75"/>
    <mergeCell ref="SJQ75:SJR75"/>
    <mergeCell ref="SJV75:SJW75"/>
    <mergeCell ref="SKA75:SKB75"/>
    <mergeCell ref="SKF75:SKG75"/>
    <mergeCell ref="SKK75:SKL75"/>
    <mergeCell ref="SIR75:SIS75"/>
    <mergeCell ref="SIW75:SIX75"/>
    <mergeCell ref="SJB75:SJC75"/>
    <mergeCell ref="SJG75:SJH75"/>
    <mergeCell ref="SJL75:SJM75"/>
    <mergeCell ref="SHS75:SHT75"/>
    <mergeCell ref="SHX75:SHY75"/>
    <mergeCell ref="SIC75:SID75"/>
    <mergeCell ref="SIH75:SII75"/>
    <mergeCell ref="SIM75:SIN75"/>
    <mergeCell ref="SGT75:SGU75"/>
    <mergeCell ref="SGY75:SGZ75"/>
    <mergeCell ref="SHD75:SHE75"/>
    <mergeCell ref="SHI75:SHJ75"/>
    <mergeCell ref="SHN75:SHO75"/>
    <mergeCell ref="SFU75:SFV75"/>
    <mergeCell ref="SFZ75:SGA75"/>
    <mergeCell ref="SGE75:SGF75"/>
    <mergeCell ref="SGJ75:SGK75"/>
    <mergeCell ref="SGO75:SGP75"/>
    <mergeCell ref="SEV75:SEW75"/>
    <mergeCell ref="SFA75:SFB75"/>
    <mergeCell ref="SFF75:SFG75"/>
    <mergeCell ref="SFK75:SFL75"/>
    <mergeCell ref="SFP75:SFQ75"/>
    <mergeCell ref="SDW75:SDX75"/>
    <mergeCell ref="SEB75:SEC75"/>
    <mergeCell ref="SEG75:SEH75"/>
    <mergeCell ref="SEL75:SEM75"/>
    <mergeCell ref="SEQ75:SER75"/>
    <mergeCell ref="SCX75:SCY75"/>
    <mergeCell ref="SDC75:SDD75"/>
    <mergeCell ref="SDH75:SDI75"/>
    <mergeCell ref="SDM75:SDN75"/>
    <mergeCell ref="SDR75:SDS75"/>
    <mergeCell ref="SBY75:SBZ75"/>
    <mergeCell ref="SCD75:SCE75"/>
    <mergeCell ref="SCI75:SCJ75"/>
    <mergeCell ref="SCN75:SCO75"/>
    <mergeCell ref="SCS75:SCT75"/>
    <mergeCell ref="SAZ75:SBA75"/>
    <mergeCell ref="SBE75:SBF75"/>
    <mergeCell ref="SBJ75:SBK75"/>
    <mergeCell ref="SBO75:SBP75"/>
    <mergeCell ref="SBT75:SBU75"/>
    <mergeCell ref="SAA75:SAB75"/>
    <mergeCell ref="SAF75:SAG75"/>
    <mergeCell ref="SAK75:SAL75"/>
    <mergeCell ref="SAP75:SAQ75"/>
    <mergeCell ref="SAU75:SAV75"/>
    <mergeCell ref="RZB75:RZC75"/>
    <mergeCell ref="RZG75:RZH75"/>
    <mergeCell ref="RZL75:RZM75"/>
    <mergeCell ref="RZQ75:RZR75"/>
    <mergeCell ref="RZV75:RZW75"/>
    <mergeCell ref="RYC75:RYD75"/>
    <mergeCell ref="RYH75:RYI75"/>
    <mergeCell ref="RYM75:RYN75"/>
    <mergeCell ref="RYR75:RYS75"/>
    <mergeCell ref="RYW75:RYX75"/>
    <mergeCell ref="RXD75:RXE75"/>
    <mergeCell ref="RXI75:RXJ75"/>
    <mergeCell ref="RXN75:RXO75"/>
    <mergeCell ref="RXS75:RXT75"/>
    <mergeCell ref="RXX75:RXY75"/>
    <mergeCell ref="RWE75:RWF75"/>
    <mergeCell ref="RWJ75:RWK75"/>
    <mergeCell ref="RWO75:RWP75"/>
    <mergeCell ref="RWT75:RWU75"/>
    <mergeCell ref="RWY75:RWZ75"/>
    <mergeCell ref="RVF75:RVG75"/>
    <mergeCell ref="RVK75:RVL75"/>
    <mergeCell ref="RVP75:RVQ75"/>
    <mergeCell ref="RVU75:RVV75"/>
    <mergeCell ref="RVZ75:RWA75"/>
    <mergeCell ref="RUG75:RUH75"/>
    <mergeCell ref="RUL75:RUM75"/>
    <mergeCell ref="RUQ75:RUR75"/>
    <mergeCell ref="RUV75:RUW75"/>
    <mergeCell ref="RVA75:RVB75"/>
    <mergeCell ref="RTH75:RTI75"/>
    <mergeCell ref="RTM75:RTN75"/>
    <mergeCell ref="RTR75:RTS75"/>
    <mergeCell ref="RTW75:RTX75"/>
    <mergeCell ref="RUB75:RUC75"/>
    <mergeCell ref="RSI75:RSJ75"/>
    <mergeCell ref="RSN75:RSO75"/>
    <mergeCell ref="RSS75:RST75"/>
    <mergeCell ref="RSX75:RSY75"/>
    <mergeCell ref="RTC75:RTD75"/>
    <mergeCell ref="RRJ75:RRK75"/>
    <mergeCell ref="RRO75:RRP75"/>
    <mergeCell ref="RRT75:RRU75"/>
    <mergeCell ref="RRY75:RRZ75"/>
    <mergeCell ref="RSD75:RSE75"/>
    <mergeCell ref="RQK75:RQL75"/>
    <mergeCell ref="RQP75:RQQ75"/>
    <mergeCell ref="RQU75:RQV75"/>
    <mergeCell ref="RQZ75:RRA75"/>
    <mergeCell ref="RRE75:RRF75"/>
    <mergeCell ref="RPL75:RPM75"/>
    <mergeCell ref="RPQ75:RPR75"/>
    <mergeCell ref="RPV75:RPW75"/>
    <mergeCell ref="RQA75:RQB75"/>
    <mergeCell ref="RQF75:RQG75"/>
    <mergeCell ref="ROM75:RON75"/>
    <mergeCell ref="ROR75:ROS75"/>
    <mergeCell ref="ROW75:ROX75"/>
    <mergeCell ref="RPB75:RPC75"/>
    <mergeCell ref="RPG75:RPH75"/>
    <mergeCell ref="RNN75:RNO75"/>
    <mergeCell ref="RNS75:RNT75"/>
    <mergeCell ref="RNX75:RNY75"/>
    <mergeCell ref="ROC75:ROD75"/>
    <mergeCell ref="ROH75:ROI75"/>
    <mergeCell ref="RMO75:RMP75"/>
    <mergeCell ref="RMT75:RMU75"/>
    <mergeCell ref="RMY75:RMZ75"/>
    <mergeCell ref="RND75:RNE75"/>
    <mergeCell ref="RNI75:RNJ75"/>
    <mergeCell ref="RLP75:RLQ75"/>
    <mergeCell ref="RLU75:RLV75"/>
    <mergeCell ref="RLZ75:RMA75"/>
    <mergeCell ref="RME75:RMF75"/>
    <mergeCell ref="RMJ75:RMK75"/>
    <mergeCell ref="RKQ75:RKR75"/>
    <mergeCell ref="RKV75:RKW75"/>
    <mergeCell ref="RLA75:RLB75"/>
    <mergeCell ref="RLF75:RLG75"/>
    <mergeCell ref="RLK75:RLL75"/>
    <mergeCell ref="RJR75:RJS75"/>
    <mergeCell ref="RJW75:RJX75"/>
    <mergeCell ref="RKB75:RKC75"/>
    <mergeCell ref="RKG75:RKH75"/>
    <mergeCell ref="RKL75:RKM75"/>
    <mergeCell ref="RIS75:RIT75"/>
    <mergeCell ref="RIX75:RIY75"/>
    <mergeCell ref="RJC75:RJD75"/>
    <mergeCell ref="RJH75:RJI75"/>
    <mergeCell ref="RJM75:RJN75"/>
    <mergeCell ref="RHT75:RHU75"/>
    <mergeCell ref="RHY75:RHZ75"/>
    <mergeCell ref="RID75:RIE75"/>
    <mergeCell ref="RII75:RIJ75"/>
    <mergeCell ref="RIN75:RIO75"/>
    <mergeCell ref="RGU75:RGV75"/>
    <mergeCell ref="RGZ75:RHA75"/>
    <mergeCell ref="RHE75:RHF75"/>
    <mergeCell ref="RHJ75:RHK75"/>
    <mergeCell ref="RHO75:RHP75"/>
    <mergeCell ref="RFV75:RFW75"/>
    <mergeCell ref="RGA75:RGB75"/>
    <mergeCell ref="RGF75:RGG75"/>
    <mergeCell ref="RGK75:RGL75"/>
    <mergeCell ref="RGP75:RGQ75"/>
    <mergeCell ref="REW75:REX75"/>
    <mergeCell ref="RFB75:RFC75"/>
    <mergeCell ref="RFG75:RFH75"/>
    <mergeCell ref="RFL75:RFM75"/>
    <mergeCell ref="RFQ75:RFR75"/>
    <mergeCell ref="RDX75:RDY75"/>
    <mergeCell ref="REC75:RED75"/>
    <mergeCell ref="REH75:REI75"/>
    <mergeCell ref="REM75:REN75"/>
    <mergeCell ref="RER75:RES75"/>
    <mergeCell ref="RCY75:RCZ75"/>
    <mergeCell ref="RDD75:RDE75"/>
    <mergeCell ref="RDI75:RDJ75"/>
    <mergeCell ref="RDN75:RDO75"/>
    <mergeCell ref="RDS75:RDT75"/>
    <mergeCell ref="RBZ75:RCA75"/>
    <mergeCell ref="RCE75:RCF75"/>
    <mergeCell ref="RCJ75:RCK75"/>
    <mergeCell ref="RCO75:RCP75"/>
    <mergeCell ref="RCT75:RCU75"/>
    <mergeCell ref="RBA75:RBB75"/>
    <mergeCell ref="RBF75:RBG75"/>
    <mergeCell ref="RBK75:RBL75"/>
    <mergeCell ref="RBP75:RBQ75"/>
    <mergeCell ref="RBU75:RBV75"/>
    <mergeCell ref="RAB75:RAC75"/>
    <mergeCell ref="RAG75:RAH75"/>
    <mergeCell ref="RAL75:RAM75"/>
    <mergeCell ref="RAQ75:RAR75"/>
    <mergeCell ref="RAV75:RAW75"/>
    <mergeCell ref="QZC75:QZD75"/>
    <mergeCell ref="QZH75:QZI75"/>
    <mergeCell ref="QZM75:QZN75"/>
    <mergeCell ref="QZR75:QZS75"/>
    <mergeCell ref="QZW75:QZX75"/>
    <mergeCell ref="QYD75:QYE75"/>
    <mergeCell ref="QYI75:QYJ75"/>
    <mergeCell ref="QYN75:QYO75"/>
    <mergeCell ref="QYS75:QYT75"/>
    <mergeCell ref="QYX75:QYY75"/>
    <mergeCell ref="QXE75:QXF75"/>
    <mergeCell ref="QXJ75:QXK75"/>
    <mergeCell ref="QXO75:QXP75"/>
    <mergeCell ref="QXT75:QXU75"/>
    <mergeCell ref="QXY75:QXZ75"/>
    <mergeCell ref="QWF75:QWG75"/>
    <mergeCell ref="QWK75:QWL75"/>
    <mergeCell ref="QWP75:QWQ75"/>
    <mergeCell ref="QWU75:QWV75"/>
    <mergeCell ref="QWZ75:QXA75"/>
    <mergeCell ref="QVG75:QVH75"/>
    <mergeCell ref="QVL75:QVM75"/>
    <mergeCell ref="QVQ75:QVR75"/>
    <mergeCell ref="QVV75:QVW75"/>
    <mergeCell ref="QWA75:QWB75"/>
    <mergeCell ref="QUH75:QUI75"/>
    <mergeCell ref="QUM75:QUN75"/>
    <mergeCell ref="QUR75:QUS75"/>
    <mergeCell ref="QUW75:QUX75"/>
    <mergeCell ref="QVB75:QVC75"/>
    <mergeCell ref="QTI75:QTJ75"/>
    <mergeCell ref="QTN75:QTO75"/>
    <mergeCell ref="QTS75:QTT75"/>
    <mergeCell ref="QTX75:QTY75"/>
    <mergeCell ref="QUC75:QUD75"/>
    <mergeCell ref="QSJ75:QSK75"/>
    <mergeCell ref="QSO75:QSP75"/>
    <mergeCell ref="QST75:QSU75"/>
    <mergeCell ref="QSY75:QSZ75"/>
    <mergeCell ref="QTD75:QTE75"/>
    <mergeCell ref="QRK75:QRL75"/>
    <mergeCell ref="QRP75:QRQ75"/>
    <mergeCell ref="QRU75:QRV75"/>
    <mergeCell ref="QRZ75:QSA75"/>
    <mergeCell ref="QSE75:QSF75"/>
    <mergeCell ref="QQL75:QQM75"/>
    <mergeCell ref="QQQ75:QQR75"/>
    <mergeCell ref="QQV75:QQW75"/>
    <mergeCell ref="QRA75:QRB75"/>
    <mergeCell ref="QRF75:QRG75"/>
    <mergeCell ref="QPM75:QPN75"/>
    <mergeCell ref="QPR75:QPS75"/>
    <mergeCell ref="QPW75:QPX75"/>
    <mergeCell ref="QQB75:QQC75"/>
    <mergeCell ref="QQG75:QQH75"/>
    <mergeCell ref="QON75:QOO75"/>
    <mergeCell ref="QOS75:QOT75"/>
    <mergeCell ref="QOX75:QOY75"/>
    <mergeCell ref="QPC75:QPD75"/>
    <mergeCell ref="QPH75:QPI75"/>
    <mergeCell ref="QNO75:QNP75"/>
    <mergeCell ref="QNT75:QNU75"/>
    <mergeCell ref="QNY75:QNZ75"/>
    <mergeCell ref="QOD75:QOE75"/>
    <mergeCell ref="QOI75:QOJ75"/>
    <mergeCell ref="QMP75:QMQ75"/>
    <mergeCell ref="QMU75:QMV75"/>
    <mergeCell ref="QMZ75:QNA75"/>
    <mergeCell ref="QNE75:QNF75"/>
    <mergeCell ref="QNJ75:QNK75"/>
    <mergeCell ref="QLQ75:QLR75"/>
    <mergeCell ref="QLV75:QLW75"/>
    <mergeCell ref="QMA75:QMB75"/>
    <mergeCell ref="QMF75:QMG75"/>
    <mergeCell ref="QMK75:QML75"/>
    <mergeCell ref="QKR75:QKS75"/>
    <mergeCell ref="QKW75:QKX75"/>
    <mergeCell ref="QLB75:QLC75"/>
    <mergeCell ref="QLG75:QLH75"/>
    <mergeCell ref="QLL75:QLM75"/>
    <mergeCell ref="QJS75:QJT75"/>
    <mergeCell ref="QJX75:QJY75"/>
    <mergeCell ref="QKC75:QKD75"/>
    <mergeCell ref="QKH75:QKI75"/>
    <mergeCell ref="QKM75:QKN75"/>
    <mergeCell ref="QIT75:QIU75"/>
    <mergeCell ref="QIY75:QIZ75"/>
    <mergeCell ref="QJD75:QJE75"/>
    <mergeCell ref="QJI75:QJJ75"/>
    <mergeCell ref="QJN75:QJO75"/>
    <mergeCell ref="QHU75:QHV75"/>
    <mergeCell ref="QHZ75:QIA75"/>
    <mergeCell ref="QIE75:QIF75"/>
    <mergeCell ref="QIJ75:QIK75"/>
    <mergeCell ref="QIO75:QIP75"/>
    <mergeCell ref="QGV75:QGW75"/>
    <mergeCell ref="QHA75:QHB75"/>
    <mergeCell ref="QHF75:QHG75"/>
    <mergeCell ref="QHK75:QHL75"/>
    <mergeCell ref="QHP75:QHQ75"/>
    <mergeCell ref="QFW75:QFX75"/>
    <mergeCell ref="QGB75:QGC75"/>
    <mergeCell ref="QGG75:QGH75"/>
    <mergeCell ref="QGL75:QGM75"/>
    <mergeCell ref="QGQ75:QGR75"/>
    <mergeCell ref="QEX75:QEY75"/>
    <mergeCell ref="QFC75:QFD75"/>
    <mergeCell ref="QFH75:QFI75"/>
    <mergeCell ref="QFM75:QFN75"/>
    <mergeCell ref="QFR75:QFS75"/>
    <mergeCell ref="QDY75:QDZ75"/>
    <mergeCell ref="QED75:QEE75"/>
    <mergeCell ref="QEI75:QEJ75"/>
    <mergeCell ref="QEN75:QEO75"/>
    <mergeCell ref="QES75:QET75"/>
    <mergeCell ref="QCZ75:QDA75"/>
    <mergeCell ref="QDE75:QDF75"/>
    <mergeCell ref="QDJ75:QDK75"/>
    <mergeCell ref="QDO75:QDP75"/>
    <mergeCell ref="QDT75:QDU75"/>
    <mergeCell ref="QCA75:QCB75"/>
    <mergeCell ref="QCF75:QCG75"/>
    <mergeCell ref="QCK75:QCL75"/>
    <mergeCell ref="QCP75:QCQ75"/>
    <mergeCell ref="QCU75:QCV75"/>
    <mergeCell ref="QBB75:QBC75"/>
    <mergeCell ref="QBG75:QBH75"/>
    <mergeCell ref="QBL75:QBM75"/>
    <mergeCell ref="QBQ75:QBR75"/>
    <mergeCell ref="QBV75:QBW75"/>
    <mergeCell ref="QAC75:QAD75"/>
    <mergeCell ref="QAH75:QAI75"/>
    <mergeCell ref="QAM75:QAN75"/>
    <mergeCell ref="QAR75:QAS75"/>
    <mergeCell ref="QAW75:QAX75"/>
    <mergeCell ref="PZD75:PZE75"/>
    <mergeCell ref="PZI75:PZJ75"/>
    <mergeCell ref="PZN75:PZO75"/>
    <mergeCell ref="PZS75:PZT75"/>
    <mergeCell ref="PZX75:PZY75"/>
    <mergeCell ref="PYE75:PYF75"/>
    <mergeCell ref="PYJ75:PYK75"/>
    <mergeCell ref="PYO75:PYP75"/>
    <mergeCell ref="PYT75:PYU75"/>
    <mergeCell ref="PYY75:PYZ75"/>
    <mergeCell ref="PXF75:PXG75"/>
    <mergeCell ref="PXK75:PXL75"/>
    <mergeCell ref="PXP75:PXQ75"/>
    <mergeCell ref="PXU75:PXV75"/>
    <mergeCell ref="PXZ75:PYA75"/>
    <mergeCell ref="PWG75:PWH75"/>
    <mergeCell ref="PWL75:PWM75"/>
    <mergeCell ref="PWQ75:PWR75"/>
    <mergeCell ref="PWV75:PWW75"/>
    <mergeCell ref="PXA75:PXB75"/>
    <mergeCell ref="PVH75:PVI75"/>
    <mergeCell ref="PVM75:PVN75"/>
    <mergeCell ref="PVR75:PVS75"/>
    <mergeCell ref="PVW75:PVX75"/>
    <mergeCell ref="PWB75:PWC75"/>
    <mergeCell ref="PUI75:PUJ75"/>
    <mergeCell ref="PUN75:PUO75"/>
    <mergeCell ref="PUS75:PUT75"/>
    <mergeCell ref="PUX75:PUY75"/>
    <mergeCell ref="PVC75:PVD75"/>
    <mergeCell ref="PTJ75:PTK75"/>
    <mergeCell ref="PTO75:PTP75"/>
    <mergeCell ref="PTT75:PTU75"/>
    <mergeCell ref="PTY75:PTZ75"/>
    <mergeCell ref="PUD75:PUE75"/>
    <mergeCell ref="PSK75:PSL75"/>
    <mergeCell ref="PSP75:PSQ75"/>
    <mergeCell ref="PSU75:PSV75"/>
    <mergeCell ref="PSZ75:PTA75"/>
    <mergeCell ref="PTE75:PTF75"/>
    <mergeCell ref="PRL75:PRM75"/>
    <mergeCell ref="PRQ75:PRR75"/>
    <mergeCell ref="PRV75:PRW75"/>
    <mergeCell ref="PSA75:PSB75"/>
    <mergeCell ref="PSF75:PSG75"/>
    <mergeCell ref="PQM75:PQN75"/>
    <mergeCell ref="PQR75:PQS75"/>
    <mergeCell ref="PQW75:PQX75"/>
    <mergeCell ref="PRB75:PRC75"/>
    <mergeCell ref="PRG75:PRH75"/>
    <mergeCell ref="PPN75:PPO75"/>
    <mergeCell ref="PPS75:PPT75"/>
    <mergeCell ref="PPX75:PPY75"/>
    <mergeCell ref="PQC75:PQD75"/>
    <mergeCell ref="PQH75:PQI75"/>
    <mergeCell ref="POO75:POP75"/>
    <mergeCell ref="POT75:POU75"/>
    <mergeCell ref="POY75:POZ75"/>
    <mergeCell ref="PPD75:PPE75"/>
    <mergeCell ref="PPI75:PPJ75"/>
    <mergeCell ref="PNP75:PNQ75"/>
    <mergeCell ref="PNU75:PNV75"/>
    <mergeCell ref="PNZ75:POA75"/>
    <mergeCell ref="POE75:POF75"/>
    <mergeCell ref="POJ75:POK75"/>
    <mergeCell ref="PMQ75:PMR75"/>
    <mergeCell ref="PMV75:PMW75"/>
    <mergeCell ref="PNA75:PNB75"/>
    <mergeCell ref="PNF75:PNG75"/>
    <mergeCell ref="PNK75:PNL75"/>
    <mergeCell ref="PLR75:PLS75"/>
    <mergeCell ref="PLW75:PLX75"/>
    <mergeCell ref="PMB75:PMC75"/>
    <mergeCell ref="PMG75:PMH75"/>
    <mergeCell ref="PML75:PMM75"/>
    <mergeCell ref="PKS75:PKT75"/>
    <mergeCell ref="PKX75:PKY75"/>
    <mergeCell ref="PLC75:PLD75"/>
    <mergeCell ref="PLH75:PLI75"/>
    <mergeCell ref="PLM75:PLN75"/>
    <mergeCell ref="PJT75:PJU75"/>
    <mergeCell ref="PJY75:PJZ75"/>
    <mergeCell ref="PKD75:PKE75"/>
    <mergeCell ref="PKI75:PKJ75"/>
    <mergeCell ref="PKN75:PKO75"/>
    <mergeCell ref="PIU75:PIV75"/>
    <mergeCell ref="PIZ75:PJA75"/>
    <mergeCell ref="PJE75:PJF75"/>
    <mergeCell ref="PJJ75:PJK75"/>
    <mergeCell ref="PJO75:PJP75"/>
    <mergeCell ref="PHV75:PHW75"/>
    <mergeCell ref="PIA75:PIB75"/>
    <mergeCell ref="PIF75:PIG75"/>
    <mergeCell ref="PIK75:PIL75"/>
    <mergeCell ref="PIP75:PIQ75"/>
    <mergeCell ref="PGW75:PGX75"/>
    <mergeCell ref="PHB75:PHC75"/>
    <mergeCell ref="PHG75:PHH75"/>
    <mergeCell ref="PHL75:PHM75"/>
    <mergeCell ref="PHQ75:PHR75"/>
    <mergeCell ref="PFX75:PFY75"/>
    <mergeCell ref="PGC75:PGD75"/>
    <mergeCell ref="PGH75:PGI75"/>
    <mergeCell ref="PGM75:PGN75"/>
    <mergeCell ref="PGR75:PGS75"/>
    <mergeCell ref="PEY75:PEZ75"/>
    <mergeCell ref="PFD75:PFE75"/>
    <mergeCell ref="PFI75:PFJ75"/>
    <mergeCell ref="PFN75:PFO75"/>
    <mergeCell ref="PFS75:PFT75"/>
    <mergeCell ref="PDZ75:PEA75"/>
    <mergeCell ref="PEE75:PEF75"/>
    <mergeCell ref="PEJ75:PEK75"/>
    <mergeCell ref="PEO75:PEP75"/>
    <mergeCell ref="PET75:PEU75"/>
    <mergeCell ref="PDA75:PDB75"/>
    <mergeCell ref="PDF75:PDG75"/>
    <mergeCell ref="PDK75:PDL75"/>
    <mergeCell ref="PDP75:PDQ75"/>
    <mergeCell ref="PDU75:PDV75"/>
    <mergeCell ref="PCB75:PCC75"/>
    <mergeCell ref="PCG75:PCH75"/>
    <mergeCell ref="PCL75:PCM75"/>
    <mergeCell ref="PCQ75:PCR75"/>
    <mergeCell ref="PCV75:PCW75"/>
    <mergeCell ref="PBC75:PBD75"/>
    <mergeCell ref="PBH75:PBI75"/>
    <mergeCell ref="PBM75:PBN75"/>
    <mergeCell ref="PBR75:PBS75"/>
    <mergeCell ref="PBW75:PBX75"/>
    <mergeCell ref="PAD75:PAE75"/>
    <mergeCell ref="PAI75:PAJ75"/>
    <mergeCell ref="PAN75:PAO75"/>
    <mergeCell ref="PAS75:PAT75"/>
    <mergeCell ref="PAX75:PAY75"/>
    <mergeCell ref="OZE75:OZF75"/>
    <mergeCell ref="OZJ75:OZK75"/>
    <mergeCell ref="OZO75:OZP75"/>
    <mergeCell ref="OZT75:OZU75"/>
    <mergeCell ref="OZY75:OZZ75"/>
    <mergeCell ref="OYF75:OYG75"/>
    <mergeCell ref="OYK75:OYL75"/>
    <mergeCell ref="OYP75:OYQ75"/>
    <mergeCell ref="OYU75:OYV75"/>
    <mergeCell ref="OYZ75:OZA75"/>
    <mergeCell ref="OXG75:OXH75"/>
    <mergeCell ref="OXL75:OXM75"/>
    <mergeCell ref="OXQ75:OXR75"/>
    <mergeCell ref="OXV75:OXW75"/>
    <mergeCell ref="OYA75:OYB75"/>
    <mergeCell ref="OWH75:OWI75"/>
    <mergeCell ref="OWM75:OWN75"/>
    <mergeCell ref="OWR75:OWS75"/>
    <mergeCell ref="OWW75:OWX75"/>
    <mergeCell ref="OXB75:OXC75"/>
    <mergeCell ref="OVI75:OVJ75"/>
    <mergeCell ref="OVN75:OVO75"/>
    <mergeCell ref="OVS75:OVT75"/>
    <mergeCell ref="OVX75:OVY75"/>
    <mergeCell ref="OWC75:OWD75"/>
    <mergeCell ref="OUJ75:OUK75"/>
    <mergeCell ref="OUO75:OUP75"/>
    <mergeCell ref="OUT75:OUU75"/>
    <mergeCell ref="OUY75:OUZ75"/>
    <mergeCell ref="OVD75:OVE75"/>
    <mergeCell ref="OTK75:OTL75"/>
    <mergeCell ref="OTP75:OTQ75"/>
    <mergeCell ref="OTU75:OTV75"/>
    <mergeCell ref="OTZ75:OUA75"/>
    <mergeCell ref="OUE75:OUF75"/>
    <mergeCell ref="OSL75:OSM75"/>
    <mergeCell ref="OSQ75:OSR75"/>
    <mergeCell ref="OSV75:OSW75"/>
    <mergeCell ref="OTA75:OTB75"/>
    <mergeCell ref="OTF75:OTG75"/>
    <mergeCell ref="ORM75:ORN75"/>
    <mergeCell ref="ORR75:ORS75"/>
    <mergeCell ref="ORW75:ORX75"/>
    <mergeCell ref="OSB75:OSC75"/>
    <mergeCell ref="OSG75:OSH75"/>
    <mergeCell ref="OQN75:OQO75"/>
    <mergeCell ref="OQS75:OQT75"/>
    <mergeCell ref="OQX75:OQY75"/>
    <mergeCell ref="ORC75:ORD75"/>
    <mergeCell ref="ORH75:ORI75"/>
    <mergeCell ref="OPO75:OPP75"/>
    <mergeCell ref="OPT75:OPU75"/>
    <mergeCell ref="OPY75:OPZ75"/>
    <mergeCell ref="OQD75:OQE75"/>
    <mergeCell ref="OQI75:OQJ75"/>
    <mergeCell ref="OOP75:OOQ75"/>
    <mergeCell ref="OOU75:OOV75"/>
    <mergeCell ref="OOZ75:OPA75"/>
    <mergeCell ref="OPE75:OPF75"/>
    <mergeCell ref="OPJ75:OPK75"/>
    <mergeCell ref="ONQ75:ONR75"/>
    <mergeCell ref="ONV75:ONW75"/>
    <mergeCell ref="OOA75:OOB75"/>
    <mergeCell ref="OOF75:OOG75"/>
    <mergeCell ref="OOK75:OOL75"/>
    <mergeCell ref="OMR75:OMS75"/>
    <mergeCell ref="OMW75:OMX75"/>
    <mergeCell ref="ONB75:ONC75"/>
    <mergeCell ref="ONG75:ONH75"/>
    <mergeCell ref="ONL75:ONM75"/>
    <mergeCell ref="OLS75:OLT75"/>
    <mergeCell ref="OLX75:OLY75"/>
    <mergeCell ref="OMC75:OMD75"/>
    <mergeCell ref="OMH75:OMI75"/>
    <mergeCell ref="OMM75:OMN75"/>
    <mergeCell ref="OKT75:OKU75"/>
    <mergeCell ref="OKY75:OKZ75"/>
    <mergeCell ref="OLD75:OLE75"/>
    <mergeCell ref="OLI75:OLJ75"/>
    <mergeCell ref="OLN75:OLO75"/>
    <mergeCell ref="OJU75:OJV75"/>
    <mergeCell ref="OJZ75:OKA75"/>
    <mergeCell ref="OKE75:OKF75"/>
    <mergeCell ref="OKJ75:OKK75"/>
    <mergeCell ref="OKO75:OKP75"/>
    <mergeCell ref="OIV75:OIW75"/>
    <mergeCell ref="OJA75:OJB75"/>
    <mergeCell ref="OJF75:OJG75"/>
    <mergeCell ref="OJK75:OJL75"/>
    <mergeCell ref="OJP75:OJQ75"/>
    <mergeCell ref="OHW75:OHX75"/>
    <mergeCell ref="OIB75:OIC75"/>
    <mergeCell ref="OIG75:OIH75"/>
    <mergeCell ref="OIL75:OIM75"/>
    <mergeCell ref="OIQ75:OIR75"/>
    <mergeCell ref="OGX75:OGY75"/>
    <mergeCell ref="OHC75:OHD75"/>
    <mergeCell ref="OHH75:OHI75"/>
    <mergeCell ref="OHM75:OHN75"/>
    <mergeCell ref="OHR75:OHS75"/>
    <mergeCell ref="OFY75:OFZ75"/>
    <mergeCell ref="OGD75:OGE75"/>
    <mergeCell ref="OGI75:OGJ75"/>
    <mergeCell ref="OGN75:OGO75"/>
    <mergeCell ref="OGS75:OGT75"/>
    <mergeCell ref="OEZ75:OFA75"/>
    <mergeCell ref="OFE75:OFF75"/>
    <mergeCell ref="OFJ75:OFK75"/>
    <mergeCell ref="OFO75:OFP75"/>
    <mergeCell ref="OFT75:OFU75"/>
    <mergeCell ref="OEA75:OEB75"/>
    <mergeCell ref="OEF75:OEG75"/>
    <mergeCell ref="OEK75:OEL75"/>
    <mergeCell ref="OEP75:OEQ75"/>
    <mergeCell ref="OEU75:OEV75"/>
    <mergeCell ref="ODB75:ODC75"/>
    <mergeCell ref="ODG75:ODH75"/>
    <mergeCell ref="ODL75:ODM75"/>
    <mergeCell ref="ODQ75:ODR75"/>
    <mergeCell ref="ODV75:ODW75"/>
    <mergeCell ref="OCC75:OCD75"/>
    <mergeCell ref="OCH75:OCI75"/>
    <mergeCell ref="OCM75:OCN75"/>
    <mergeCell ref="OCR75:OCS75"/>
    <mergeCell ref="OCW75:OCX75"/>
    <mergeCell ref="OBD75:OBE75"/>
    <mergeCell ref="OBI75:OBJ75"/>
    <mergeCell ref="OBN75:OBO75"/>
    <mergeCell ref="OBS75:OBT75"/>
    <mergeCell ref="OBX75:OBY75"/>
    <mergeCell ref="OAE75:OAF75"/>
    <mergeCell ref="OAJ75:OAK75"/>
    <mergeCell ref="OAO75:OAP75"/>
    <mergeCell ref="OAT75:OAU75"/>
    <mergeCell ref="OAY75:OAZ75"/>
    <mergeCell ref="NZF75:NZG75"/>
    <mergeCell ref="NZK75:NZL75"/>
    <mergeCell ref="NZP75:NZQ75"/>
    <mergeCell ref="NZU75:NZV75"/>
    <mergeCell ref="NZZ75:OAA75"/>
    <mergeCell ref="NYG75:NYH75"/>
    <mergeCell ref="NYL75:NYM75"/>
    <mergeCell ref="NYQ75:NYR75"/>
    <mergeCell ref="NYV75:NYW75"/>
    <mergeCell ref="NZA75:NZB75"/>
    <mergeCell ref="NXH75:NXI75"/>
    <mergeCell ref="NXM75:NXN75"/>
    <mergeCell ref="NXR75:NXS75"/>
    <mergeCell ref="NXW75:NXX75"/>
    <mergeCell ref="NYB75:NYC75"/>
    <mergeCell ref="NWI75:NWJ75"/>
    <mergeCell ref="NWN75:NWO75"/>
    <mergeCell ref="NWS75:NWT75"/>
    <mergeCell ref="NWX75:NWY75"/>
    <mergeCell ref="NXC75:NXD75"/>
    <mergeCell ref="NVJ75:NVK75"/>
    <mergeCell ref="NVO75:NVP75"/>
    <mergeCell ref="NVT75:NVU75"/>
    <mergeCell ref="NVY75:NVZ75"/>
    <mergeCell ref="NWD75:NWE75"/>
    <mergeCell ref="NUK75:NUL75"/>
    <mergeCell ref="NUP75:NUQ75"/>
    <mergeCell ref="NUU75:NUV75"/>
    <mergeCell ref="NUZ75:NVA75"/>
    <mergeCell ref="NVE75:NVF75"/>
    <mergeCell ref="NTL75:NTM75"/>
    <mergeCell ref="NTQ75:NTR75"/>
    <mergeCell ref="NTV75:NTW75"/>
    <mergeCell ref="NUA75:NUB75"/>
    <mergeCell ref="NUF75:NUG75"/>
    <mergeCell ref="NSM75:NSN75"/>
    <mergeCell ref="NSR75:NSS75"/>
    <mergeCell ref="NSW75:NSX75"/>
    <mergeCell ref="NTB75:NTC75"/>
    <mergeCell ref="NTG75:NTH75"/>
    <mergeCell ref="NRN75:NRO75"/>
    <mergeCell ref="NRS75:NRT75"/>
    <mergeCell ref="NRX75:NRY75"/>
    <mergeCell ref="NSC75:NSD75"/>
    <mergeCell ref="NSH75:NSI75"/>
    <mergeCell ref="NQO75:NQP75"/>
    <mergeCell ref="NQT75:NQU75"/>
    <mergeCell ref="NQY75:NQZ75"/>
    <mergeCell ref="NRD75:NRE75"/>
    <mergeCell ref="NRI75:NRJ75"/>
    <mergeCell ref="NPP75:NPQ75"/>
    <mergeCell ref="NPU75:NPV75"/>
    <mergeCell ref="NPZ75:NQA75"/>
    <mergeCell ref="NQE75:NQF75"/>
    <mergeCell ref="NQJ75:NQK75"/>
    <mergeCell ref="NOQ75:NOR75"/>
    <mergeCell ref="NOV75:NOW75"/>
    <mergeCell ref="NPA75:NPB75"/>
    <mergeCell ref="NPF75:NPG75"/>
    <mergeCell ref="NPK75:NPL75"/>
    <mergeCell ref="NNR75:NNS75"/>
    <mergeCell ref="NNW75:NNX75"/>
    <mergeCell ref="NOB75:NOC75"/>
    <mergeCell ref="NOG75:NOH75"/>
    <mergeCell ref="NOL75:NOM75"/>
    <mergeCell ref="NMS75:NMT75"/>
    <mergeCell ref="NMX75:NMY75"/>
    <mergeCell ref="NNC75:NND75"/>
    <mergeCell ref="NNH75:NNI75"/>
    <mergeCell ref="NNM75:NNN75"/>
    <mergeCell ref="NLT75:NLU75"/>
    <mergeCell ref="NLY75:NLZ75"/>
    <mergeCell ref="NMD75:NME75"/>
    <mergeCell ref="NMI75:NMJ75"/>
    <mergeCell ref="NMN75:NMO75"/>
    <mergeCell ref="NKU75:NKV75"/>
    <mergeCell ref="NKZ75:NLA75"/>
    <mergeCell ref="NLE75:NLF75"/>
    <mergeCell ref="NLJ75:NLK75"/>
    <mergeCell ref="NLO75:NLP75"/>
    <mergeCell ref="NJV75:NJW75"/>
    <mergeCell ref="NKA75:NKB75"/>
    <mergeCell ref="NKF75:NKG75"/>
    <mergeCell ref="NKK75:NKL75"/>
    <mergeCell ref="NKP75:NKQ75"/>
    <mergeCell ref="NIW75:NIX75"/>
    <mergeCell ref="NJB75:NJC75"/>
    <mergeCell ref="NJG75:NJH75"/>
    <mergeCell ref="NJL75:NJM75"/>
    <mergeCell ref="NJQ75:NJR75"/>
    <mergeCell ref="NHX75:NHY75"/>
    <mergeCell ref="NIC75:NID75"/>
    <mergeCell ref="NIH75:NII75"/>
    <mergeCell ref="NIM75:NIN75"/>
    <mergeCell ref="NIR75:NIS75"/>
    <mergeCell ref="NGY75:NGZ75"/>
    <mergeCell ref="NHD75:NHE75"/>
    <mergeCell ref="NHI75:NHJ75"/>
    <mergeCell ref="NHN75:NHO75"/>
    <mergeCell ref="NHS75:NHT75"/>
    <mergeCell ref="NFZ75:NGA75"/>
    <mergeCell ref="NGE75:NGF75"/>
    <mergeCell ref="NGJ75:NGK75"/>
    <mergeCell ref="NGO75:NGP75"/>
    <mergeCell ref="NGT75:NGU75"/>
    <mergeCell ref="NFA75:NFB75"/>
    <mergeCell ref="NFF75:NFG75"/>
    <mergeCell ref="NFK75:NFL75"/>
    <mergeCell ref="NFP75:NFQ75"/>
    <mergeCell ref="NFU75:NFV75"/>
    <mergeCell ref="NEB75:NEC75"/>
    <mergeCell ref="NEG75:NEH75"/>
    <mergeCell ref="NEL75:NEM75"/>
    <mergeCell ref="NEQ75:NER75"/>
    <mergeCell ref="NEV75:NEW75"/>
    <mergeCell ref="NDC75:NDD75"/>
    <mergeCell ref="NDH75:NDI75"/>
    <mergeCell ref="NDM75:NDN75"/>
    <mergeCell ref="NDR75:NDS75"/>
    <mergeCell ref="NDW75:NDX75"/>
    <mergeCell ref="NCD75:NCE75"/>
    <mergeCell ref="NCI75:NCJ75"/>
    <mergeCell ref="NCN75:NCO75"/>
    <mergeCell ref="NCS75:NCT75"/>
    <mergeCell ref="NCX75:NCY75"/>
    <mergeCell ref="NBE75:NBF75"/>
    <mergeCell ref="NBJ75:NBK75"/>
    <mergeCell ref="NBO75:NBP75"/>
    <mergeCell ref="NBT75:NBU75"/>
    <mergeCell ref="NBY75:NBZ75"/>
    <mergeCell ref="NAF75:NAG75"/>
    <mergeCell ref="NAK75:NAL75"/>
    <mergeCell ref="NAP75:NAQ75"/>
    <mergeCell ref="NAU75:NAV75"/>
    <mergeCell ref="NAZ75:NBA75"/>
    <mergeCell ref="MZG75:MZH75"/>
    <mergeCell ref="MZL75:MZM75"/>
    <mergeCell ref="MZQ75:MZR75"/>
    <mergeCell ref="MZV75:MZW75"/>
    <mergeCell ref="NAA75:NAB75"/>
    <mergeCell ref="MYH75:MYI75"/>
    <mergeCell ref="MYM75:MYN75"/>
    <mergeCell ref="MYR75:MYS75"/>
    <mergeCell ref="MYW75:MYX75"/>
    <mergeCell ref="MZB75:MZC75"/>
    <mergeCell ref="MXI75:MXJ75"/>
    <mergeCell ref="MXN75:MXO75"/>
    <mergeCell ref="MXS75:MXT75"/>
    <mergeCell ref="MXX75:MXY75"/>
    <mergeCell ref="MYC75:MYD75"/>
    <mergeCell ref="MWJ75:MWK75"/>
    <mergeCell ref="MWO75:MWP75"/>
    <mergeCell ref="MWT75:MWU75"/>
    <mergeCell ref="MWY75:MWZ75"/>
    <mergeCell ref="MXD75:MXE75"/>
    <mergeCell ref="MVK75:MVL75"/>
    <mergeCell ref="MVP75:MVQ75"/>
    <mergeCell ref="MVU75:MVV75"/>
    <mergeCell ref="MVZ75:MWA75"/>
    <mergeCell ref="MWE75:MWF75"/>
    <mergeCell ref="MUL75:MUM75"/>
    <mergeCell ref="MUQ75:MUR75"/>
    <mergeCell ref="MUV75:MUW75"/>
    <mergeCell ref="MVA75:MVB75"/>
    <mergeCell ref="MVF75:MVG75"/>
    <mergeCell ref="MTM75:MTN75"/>
    <mergeCell ref="MTR75:MTS75"/>
    <mergeCell ref="MTW75:MTX75"/>
    <mergeCell ref="MUB75:MUC75"/>
    <mergeCell ref="MUG75:MUH75"/>
    <mergeCell ref="MSN75:MSO75"/>
    <mergeCell ref="MSS75:MST75"/>
    <mergeCell ref="MSX75:MSY75"/>
    <mergeCell ref="MTC75:MTD75"/>
    <mergeCell ref="MTH75:MTI75"/>
    <mergeCell ref="MRO75:MRP75"/>
    <mergeCell ref="MRT75:MRU75"/>
    <mergeCell ref="MRY75:MRZ75"/>
    <mergeCell ref="MSD75:MSE75"/>
    <mergeCell ref="MSI75:MSJ75"/>
    <mergeCell ref="MQP75:MQQ75"/>
    <mergeCell ref="MQU75:MQV75"/>
    <mergeCell ref="MQZ75:MRA75"/>
    <mergeCell ref="MRE75:MRF75"/>
    <mergeCell ref="MRJ75:MRK75"/>
    <mergeCell ref="MPQ75:MPR75"/>
    <mergeCell ref="MPV75:MPW75"/>
    <mergeCell ref="MQA75:MQB75"/>
    <mergeCell ref="MQF75:MQG75"/>
    <mergeCell ref="MQK75:MQL75"/>
    <mergeCell ref="MOR75:MOS75"/>
    <mergeCell ref="MOW75:MOX75"/>
    <mergeCell ref="MPB75:MPC75"/>
    <mergeCell ref="MPG75:MPH75"/>
    <mergeCell ref="MPL75:MPM75"/>
    <mergeCell ref="MNS75:MNT75"/>
    <mergeCell ref="MNX75:MNY75"/>
    <mergeCell ref="MOC75:MOD75"/>
    <mergeCell ref="MOH75:MOI75"/>
    <mergeCell ref="MOM75:MON75"/>
    <mergeCell ref="MMT75:MMU75"/>
    <mergeCell ref="MMY75:MMZ75"/>
    <mergeCell ref="MND75:MNE75"/>
    <mergeCell ref="MNI75:MNJ75"/>
    <mergeCell ref="MNN75:MNO75"/>
    <mergeCell ref="MLU75:MLV75"/>
    <mergeCell ref="MLZ75:MMA75"/>
    <mergeCell ref="MME75:MMF75"/>
    <mergeCell ref="MMJ75:MMK75"/>
    <mergeCell ref="MMO75:MMP75"/>
    <mergeCell ref="MKV75:MKW75"/>
    <mergeCell ref="MLA75:MLB75"/>
    <mergeCell ref="MLF75:MLG75"/>
    <mergeCell ref="MLK75:MLL75"/>
    <mergeCell ref="MLP75:MLQ75"/>
    <mergeCell ref="MJW75:MJX75"/>
    <mergeCell ref="MKB75:MKC75"/>
    <mergeCell ref="MKG75:MKH75"/>
    <mergeCell ref="MKL75:MKM75"/>
    <mergeCell ref="MKQ75:MKR75"/>
    <mergeCell ref="MIX75:MIY75"/>
    <mergeCell ref="MJC75:MJD75"/>
    <mergeCell ref="MJH75:MJI75"/>
    <mergeCell ref="MJM75:MJN75"/>
    <mergeCell ref="MJR75:MJS75"/>
    <mergeCell ref="MHY75:MHZ75"/>
    <mergeCell ref="MID75:MIE75"/>
    <mergeCell ref="MII75:MIJ75"/>
    <mergeCell ref="MIN75:MIO75"/>
    <mergeCell ref="MIS75:MIT75"/>
    <mergeCell ref="MGZ75:MHA75"/>
    <mergeCell ref="MHE75:MHF75"/>
    <mergeCell ref="MHJ75:MHK75"/>
    <mergeCell ref="MHO75:MHP75"/>
    <mergeCell ref="MHT75:MHU75"/>
    <mergeCell ref="MGA75:MGB75"/>
    <mergeCell ref="MGF75:MGG75"/>
    <mergeCell ref="MGK75:MGL75"/>
    <mergeCell ref="MGP75:MGQ75"/>
    <mergeCell ref="MGU75:MGV75"/>
    <mergeCell ref="MFB75:MFC75"/>
    <mergeCell ref="MFG75:MFH75"/>
    <mergeCell ref="MFL75:MFM75"/>
    <mergeCell ref="MFQ75:MFR75"/>
    <mergeCell ref="MFV75:MFW75"/>
    <mergeCell ref="MEC75:MED75"/>
    <mergeCell ref="MEH75:MEI75"/>
    <mergeCell ref="MEM75:MEN75"/>
    <mergeCell ref="MER75:MES75"/>
    <mergeCell ref="MEW75:MEX75"/>
    <mergeCell ref="MDD75:MDE75"/>
    <mergeCell ref="MDI75:MDJ75"/>
    <mergeCell ref="MDN75:MDO75"/>
    <mergeCell ref="MDS75:MDT75"/>
    <mergeCell ref="MDX75:MDY75"/>
    <mergeCell ref="MCE75:MCF75"/>
    <mergeCell ref="MCJ75:MCK75"/>
    <mergeCell ref="MCO75:MCP75"/>
    <mergeCell ref="MCT75:MCU75"/>
    <mergeCell ref="MCY75:MCZ75"/>
    <mergeCell ref="MBF75:MBG75"/>
    <mergeCell ref="MBK75:MBL75"/>
    <mergeCell ref="MBP75:MBQ75"/>
    <mergeCell ref="MBU75:MBV75"/>
    <mergeCell ref="MBZ75:MCA75"/>
    <mergeCell ref="MAG75:MAH75"/>
    <mergeCell ref="MAL75:MAM75"/>
    <mergeCell ref="MAQ75:MAR75"/>
    <mergeCell ref="MAV75:MAW75"/>
    <mergeCell ref="MBA75:MBB75"/>
    <mergeCell ref="LZH75:LZI75"/>
    <mergeCell ref="LZM75:LZN75"/>
    <mergeCell ref="LZR75:LZS75"/>
    <mergeCell ref="LZW75:LZX75"/>
    <mergeCell ref="MAB75:MAC75"/>
    <mergeCell ref="LYI75:LYJ75"/>
    <mergeCell ref="LYN75:LYO75"/>
    <mergeCell ref="LYS75:LYT75"/>
    <mergeCell ref="LYX75:LYY75"/>
    <mergeCell ref="LZC75:LZD75"/>
    <mergeCell ref="LXJ75:LXK75"/>
    <mergeCell ref="LXO75:LXP75"/>
    <mergeCell ref="LXT75:LXU75"/>
    <mergeCell ref="LXY75:LXZ75"/>
    <mergeCell ref="LYD75:LYE75"/>
    <mergeCell ref="LWK75:LWL75"/>
    <mergeCell ref="LWP75:LWQ75"/>
    <mergeCell ref="LWU75:LWV75"/>
    <mergeCell ref="LWZ75:LXA75"/>
    <mergeCell ref="LXE75:LXF75"/>
    <mergeCell ref="LVL75:LVM75"/>
    <mergeCell ref="LVQ75:LVR75"/>
    <mergeCell ref="LVV75:LVW75"/>
    <mergeCell ref="LWA75:LWB75"/>
    <mergeCell ref="LWF75:LWG75"/>
    <mergeCell ref="LUM75:LUN75"/>
    <mergeCell ref="LUR75:LUS75"/>
    <mergeCell ref="LUW75:LUX75"/>
    <mergeCell ref="LVB75:LVC75"/>
    <mergeCell ref="LVG75:LVH75"/>
    <mergeCell ref="LTN75:LTO75"/>
    <mergeCell ref="LTS75:LTT75"/>
    <mergeCell ref="LTX75:LTY75"/>
    <mergeCell ref="LUC75:LUD75"/>
    <mergeCell ref="LUH75:LUI75"/>
    <mergeCell ref="LSO75:LSP75"/>
    <mergeCell ref="LST75:LSU75"/>
    <mergeCell ref="LSY75:LSZ75"/>
    <mergeCell ref="LTD75:LTE75"/>
    <mergeCell ref="LTI75:LTJ75"/>
    <mergeCell ref="LRP75:LRQ75"/>
    <mergeCell ref="LRU75:LRV75"/>
    <mergeCell ref="LRZ75:LSA75"/>
    <mergeCell ref="LSE75:LSF75"/>
    <mergeCell ref="LSJ75:LSK75"/>
    <mergeCell ref="LQQ75:LQR75"/>
    <mergeCell ref="LQV75:LQW75"/>
    <mergeCell ref="LRA75:LRB75"/>
    <mergeCell ref="LRF75:LRG75"/>
    <mergeCell ref="LRK75:LRL75"/>
    <mergeCell ref="LPR75:LPS75"/>
    <mergeCell ref="LPW75:LPX75"/>
    <mergeCell ref="LQB75:LQC75"/>
    <mergeCell ref="LQG75:LQH75"/>
    <mergeCell ref="LQL75:LQM75"/>
    <mergeCell ref="LOS75:LOT75"/>
    <mergeCell ref="LOX75:LOY75"/>
    <mergeCell ref="LPC75:LPD75"/>
    <mergeCell ref="LPH75:LPI75"/>
    <mergeCell ref="LPM75:LPN75"/>
    <mergeCell ref="LNT75:LNU75"/>
    <mergeCell ref="LNY75:LNZ75"/>
    <mergeCell ref="LOD75:LOE75"/>
    <mergeCell ref="LOI75:LOJ75"/>
    <mergeCell ref="LON75:LOO75"/>
    <mergeCell ref="LMU75:LMV75"/>
    <mergeCell ref="LMZ75:LNA75"/>
    <mergeCell ref="LNE75:LNF75"/>
    <mergeCell ref="LNJ75:LNK75"/>
    <mergeCell ref="LNO75:LNP75"/>
    <mergeCell ref="LLV75:LLW75"/>
    <mergeCell ref="LMA75:LMB75"/>
    <mergeCell ref="LMF75:LMG75"/>
    <mergeCell ref="LMK75:LML75"/>
    <mergeCell ref="LMP75:LMQ75"/>
    <mergeCell ref="LKW75:LKX75"/>
    <mergeCell ref="LLB75:LLC75"/>
    <mergeCell ref="LLG75:LLH75"/>
    <mergeCell ref="LLL75:LLM75"/>
    <mergeCell ref="LLQ75:LLR75"/>
    <mergeCell ref="LJX75:LJY75"/>
    <mergeCell ref="LKC75:LKD75"/>
    <mergeCell ref="LKH75:LKI75"/>
    <mergeCell ref="LKM75:LKN75"/>
    <mergeCell ref="LKR75:LKS75"/>
    <mergeCell ref="LIY75:LIZ75"/>
    <mergeCell ref="LJD75:LJE75"/>
    <mergeCell ref="LJI75:LJJ75"/>
    <mergeCell ref="LJN75:LJO75"/>
    <mergeCell ref="LJS75:LJT75"/>
    <mergeCell ref="LHZ75:LIA75"/>
    <mergeCell ref="LIE75:LIF75"/>
    <mergeCell ref="LIJ75:LIK75"/>
    <mergeCell ref="LIO75:LIP75"/>
    <mergeCell ref="LIT75:LIU75"/>
    <mergeCell ref="LHA75:LHB75"/>
    <mergeCell ref="LHF75:LHG75"/>
    <mergeCell ref="LHK75:LHL75"/>
    <mergeCell ref="LHP75:LHQ75"/>
    <mergeCell ref="LHU75:LHV75"/>
    <mergeCell ref="LGB75:LGC75"/>
    <mergeCell ref="LGG75:LGH75"/>
    <mergeCell ref="LGL75:LGM75"/>
    <mergeCell ref="LGQ75:LGR75"/>
    <mergeCell ref="LGV75:LGW75"/>
    <mergeCell ref="LFC75:LFD75"/>
    <mergeCell ref="LFH75:LFI75"/>
    <mergeCell ref="LFM75:LFN75"/>
    <mergeCell ref="LFR75:LFS75"/>
    <mergeCell ref="LFW75:LFX75"/>
    <mergeCell ref="LED75:LEE75"/>
    <mergeCell ref="LEI75:LEJ75"/>
    <mergeCell ref="LEN75:LEO75"/>
    <mergeCell ref="LES75:LET75"/>
    <mergeCell ref="LEX75:LEY75"/>
    <mergeCell ref="LDE75:LDF75"/>
    <mergeCell ref="LDJ75:LDK75"/>
    <mergeCell ref="LDO75:LDP75"/>
    <mergeCell ref="LDT75:LDU75"/>
    <mergeCell ref="LDY75:LDZ75"/>
    <mergeCell ref="LCF75:LCG75"/>
    <mergeCell ref="LCK75:LCL75"/>
    <mergeCell ref="LCP75:LCQ75"/>
    <mergeCell ref="LCU75:LCV75"/>
    <mergeCell ref="LCZ75:LDA75"/>
    <mergeCell ref="LBG75:LBH75"/>
    <mergeCell ref="LBL75:LBM75"/>
    <mergeCell ref="LBQ75:LBR75"/>
    <mergeCell ref="LBV75:LBW75"/>
    <mergeCell ref="LCA75:LCB75"/>
    <mergeCell ref="LAH75:LAI75"/>
    <mergeCell ref="LAM75:LAN75"/>
    <mergeCell ref="LAR75:LAS75"/>
    <mergeCell ref="LAW75:LAX75"/>
    <mergeCell ref="LBB75:LBC75"/>
    <mergeCell ref="KZI75:KZJ75"/>
    <mergeCell ref="KZN75:KZO75"/>
    <mergeCell ref="KZS75:KZT75"/>
    <mergeCell ref="KZX75:KZY75"/>
    <mergeCell ref="LAC75:LAD75"/>
    <mergeCell ref="KYJ75:KYK75"/>
    <mergeCell ref="KYO75:KYP75"/>
    <mergeCell ref="KYT75:KYU75"/>
    <mergeCell ref="KYY75:KYZ75"/>
    <mergeCell ref="KZD75:KZE75"/>
    <mergeCell ref="KXK75:KXL75"/>
    <mergeCell ref="KXP75:KXQ75"/>
    <mergeCell ref="KXU75:KXV75"/>
    <mergeCell ref="KXZ75:KYA75"/>
    <mergeCell ref="KYE75:KYF75"/>
    <mergeCell ref="KWL75:KWM75"/>
    <mergeCell ref="KWQ75:KWR75"/>
    <mergeCell ref="KWV75:KWW75"/>
    <mergeCell ref="KXA75:KXB75"/>
    <mergeCell ref="KXF75:KXG75"/>
    <mergeCell ref="KVM75:KVN75"/>
    <mergeCell ref="KVR75:KVS75"/>
    <mergeCell ref="KVW75:KVX75"/>
    <mergeCell ref="KWB75:KWC75"/>
    <mergeCell ref="KWG75:KWH75"/>
    <mergeCell ref="KUN75:KUO75"/>
    <mergeCell ref="KUS75:KUT75"/>
    <mergeCell ref="KUX75:KUY75"/>
    <mergeCell ref="KVC75:KVD75"/>
    <mergeCell ref="KVH75:KVI75"/>
    <mergeCell ref="KTO75:KTP75"/>
    <mergeCell ref="KTT75:KTU75"/>
    <mergeCell ref="KTY75:KTZ75"/>
    <mergeCell ref="KUD75:KUE75"/>
    <mergeCell ref="KUI75:KUJ75"/>
    <mergeCell ref="KSP75:KSQ75"/>
    <mergeCell ref="KSU75:KSV75"/>
    <mergeCell ref="KSZ75:KTA75"/>
    <mergeCell ref="KTE75:KTF75"/>
    <mergeCell ref="KTJ75:KTK75"/>
    <mergeCell ref="KRQ75:KRR75"/>
    <mergeCell ref="KRV75:KRW75"/>
    <mergeCell ref="KSA75:KSB75"/>
    <mergeCell ref="KSF75:KSG75"/>
    <mergeCell ref="KSK75:KSL75"/>
    <mergeCell ref="KQR75:KQS75"/>
    <mergeCell ref="KQW75:KQX75"/>
    <mergeCell ref="KRB75:KRC75"/>
    <mergeCell ref="KRG75:KRH75"/>
    <mergeCell ref="KRL75:KRM75"/>
    <mergeCell ref="KPS75:KPT75"/>
    <mergeCell ref="KPX75:KPY75"/>
    <mergeCell ref="KQC75:KQD75"/>
    <mergeCell ref="KQH75:KQI75"/>
    <mergeCell ref="KQM75:KQN75"/>
    <mergeCell ref="KOT75:KOU75"/>
    <mergeCell ref="KOY75:KOZ75"/>
    <mergeCell ref="KPD75:KPE75"/>
    <mergeCell ref="KPI75:KPJ75"/>
    <mergeCell ref="KPN75:KPO75"/>
    <mergeCell ref="KNU75:KNV75"/>
    <mergeCell ref="KNZ75:KOA75"/>
    <mergeCell ref="KOE75:KOF75"/>
    <mergeCell ref="KOJ75:KOK75"/>
    <mergeCell ref="KOO75:KOP75"/>
    <mergeCell ref="KMV75:KMW75"/>
    <mergeCell ref="KNA75:KNB75"/>
    <mergeCell ref="KNF75:KNG75"/>
    <mergeCell ref="KNK75:KNL75"/>
    <mergeCell ref="KNP75:KNQ75"/>
    <mergeCell ref="KLW75:KLX75"/>
    <mergeCell ref="KMB75:KMC75"/>
    <mergeCell ref="KMG75:KMH75"/>
    <mergeCell ref="KML75:KMM75"/>
    <mergeCell ref="KMQ75:KMR75"/>
    <mergeCell ref="KKX75:KKY75"/>
    <mergeCell ref="KLC75:KLD75"/>
    <mergeCell ref="KLH75:KLI75"/>
    <mergeCell ref="KLM75:KLN75"/>
    <mergeCell ref="KLR75:KLS75"/>
    <mergeCell ref="KJY75:KJZ75"/>
    <mergeCell ref="KKD75:KKE75"/>
    <mergeCell ref="KKI75:KKJ75"/>
    <mergeCell ref="KKN75:KKO75"/>
    <mergeCell ref="KKS75:KKT75"/>
    <mergeCell ref="KIZ75:KJA75"/>
    <mergeCell ref="KJE75:KJF75"/>
    <mergeCell ref="KJJ75:KJK75"/>
    <mergeCell ref="KJO75:KJP75"/>
    <mergeCell ref="KJT75:KJU75"/>
    <mergeCell ref="KIA75:KIB75"/>
    <mergeCell ref="KIF75:KIG75"/>
    <mergeCell ref="KIK75:KIL75"/>
    <mergeCell ref="KIP75:KIQ75"/>
    <mergeCell ref="KIU75:KIV75"/>
    <mergeCell ref="KHB75:KHC75"/>
    <mergeCell ref="KHG75:KHH75"/>
    <mergeCell ref="KHL75:KHM75"/>
    <mergeCell ref="KHQ75:KHR75"/>
    <mergeCell ref="KHV75:KHW75"/>
    <mergeCell ref="KGC75:KGD75"/>
    <mergeCell ref="KGH75:KGI75"/>
    <mergeCell ref="KGM75:KGN75"/>
    <mergeCell ref="KGR75:KGS75"/>
    <mergeCell ref="KGW75:KGX75"/>
    <mergeCell ref="KFD75:KFE75"/>
    <mergeCell ref="KFI75:KFJ75"/>
    <mergeCell ref="KFN75:KFO75"/>
    <mergeCell ref="KFS75:KFT75"/>
    <mergeCell ref="KFX75:KFY75"/>
    <mergeCell ref="KEE75:KEF75"/>
    <mergeCell ref="KEJ75:KEK75"/>
    <mergeCell ref="KEO75:KEP75"/>
    <mergeCell ref="KET75:KEU75"/>
    <mergeCell ref="KEY75:KEZ75"/>
    <mergeCell ref="KDF75:KDG75"/>
    <mergeCell ref="KDK75:KDL75"/>
    <mergeCell ref="KDP75:KDQ75"/>
    <mergeCell ref="KDU75:KDV75"/>
    <mergeCell ref="KDZ75:KEA75"/>
    <mergeCell ref="KCG75:KCH75"/>
    <mergeCell ref="KCL75:KCM75"/>
    <mergeCell ref="KCQ75:KCR75"/>
    <mergeCell ref="KCV75:KCW75"/>
    <mergeCell ref="KDA75:KDB75"/>
    <mergeCell ref="KBH75:KBI75"/>
    <mergeCell ref="KBM75:KBN75"/>
    <mergeCell ref="KBR75:KBS75"/>
    <mergeCell ref="KBW75:KBX75"/>
    <mergeCell ref="KCB75:KCC75"/>
    <mergeCell ref="KAI75:KAJ75"/>
    <mergeCell ref="KAN75:KAO75"/>
    <mergeCell ref="KAS75:KAT75"/>
    <mergeCell ref="KAX75:KAY75"/>
    <mergeCell ref="KBC75:KBD75"/>
    <mergeCell ref="JZJ75:JZK75"/>
    <mergeCell ref="JZO75:JZP75"/>
    <mergeCell ref="JZT75:JZU75"/>
    <mergeCell ref="JZY75:JZZ75"/>
    <mergeCell ref="KAD75:KAE75"/>
    <mergeCell ref="JYK75:JYL75"/>
    <mergeCell ref="JYP75:JYQ75"/>
    <mergeCell ref="JYU75:JYV75"/>
    <mergeCell ref="JYZ75:JZA75"/>
    <mergeCell ref="JZE75:JZF75"/>
    <mergeCell ref="JXL75:JXM75"/>
    <mergeCell ref="JXQ75:JXR75"/>
    <mergeCell ref="JXV75:JXW75"/>
    <mergeCell ref="JYA75:JYB75"/>
    <mergeCell ref="JYF75:JYG75"/>
    <mergeCell ref="JWM75:JWN75"/>
    <mergeCell ref="JWR75:JWS75"/>
    <mergeCell ref="JWW75:JWX75"/>
    <mergeCell ref="JXB75:JXC75"/>
    <mergeCell ref="JXG75:JXH75"/>
    <mergeCell ref="JVN75:JVO75"/>
    <mergeCell ref="JVS75:JVT75"/>
    <mergeCell ref="JVX75:JVY75"/>
    <mergeCell ref="JWC75:JWD75"/>
    <mergeCell ref="JWH75:JWI75"/>
    <mergeCell ref="JUO75:JUP75"/>
    <mergeCell ref="JUT75:JUU75"/>
    <mergeCell ref="JUY75:JUZ75"/>
    <mergeCell ref="JVD75:JVE75"/>
    <mergeCell ref="JVI75:JVJ75"/>
    <mergeCell ref="JTP75:JTQ75"/>
    <mergeCell ref="JTU75:JTV75"/>
    <mergeCell ref="JTZ75:JUA75"/>
    <mergeCell ref="JUE75:JUF75"/>
    <mergeCell ref="JUJ75:JUK75"/>
    <mergeCell ref="JSQ75:JSR75"/>
    <mergeCell ref="JSV75:JSW75"/>
    <mergeCell ref="JTA75:JTB75"/>
    <mergeCell ref="JTF75:JTG75"/>
    <mergeCell ref="JTK75:JTL75"/>
    <mergeCell ref="JRR75:JRS75"/>
    <mergeCell ref="JRW75:JRX75"/>
    <mergeCell ref="JSB75:JSC75"/>
    <mergeCell ref="JSG75:JSH75"/>
    <mergeCell ref="JSL75:JSM75"/>
    <mergeCell ref="JQS75:JQT75"/>
    <mergeCell ref="JQX75:JQY75"/>
    <mergeCell ref="JRC75:JRD75"/>
    <mergeCell ref="JRH75:JRI75"/>
    <mergeCell ref="JRM75:JRN75"/>
    <mergeCell ref="JPT75:JPU75"/>
    <mergeCell ref="JPY75:JPZ75"/>
    <mergeCell ref="JQD75:JQE75"/>
    <mergeCell ref="JQI75:JQJ75"/>
    <mergeCell ref="JQN75:JQO75"/>
    <mergeCell ref="JOU75:JOV75"/>
    <mergeCell ref="JOZ75:JPA75"/>
    <mergeCell ref="JPE75:JPF75"/>
    <mergeCell ref="JPJ75:JPK75"/>
    <mergeCell ref="JPO75:JPP75"/>
    <mergeCell ref="JNV75:JNW75"/>
    <mergeCell ref="JOA75:JOB75"/>
    <mergeCell ref="JOF75:JOG75"/>
    <mergeCell ref="JOK75:JOL75"/>
    <mergeCell ref="JOP75:JOQ75"/>
    <mergeCell ref="JMW75:JMX75"/>
    <mergeCell ref="JNB75:JNC75"/>
    <mergeCell ref="JNG75:JNH75"/>
    <mergeCell ref="JNL75:JNM75"/>
    <mergeCell ref="JNQ75:JNR75"/>
    <mergeCell ref="JLX75:JLY75"/>
    <mergeCell ref="JMC75:JMD75"/>
    <mergeCell ref="JMH75:JMI75"/>
    <mergeCell ref="JMM75:JMN75"/>
    <mergeCell ref="JMR75:JMS75"/>
    <mergeCell ref="JKY75:JKZ75"/>
    <mergeCell ref="JLD75:JLE75"/>
    <mergeCell ref="JLI75:JLJ75"/>
    <mergeCell ref="JLN75:JLO75"/>
    <mergeCell ref="JLS75:JLT75"/>
    <mergeCell ref="JJZ75:JKA75"/>
    <mergeCell ref="JKE75:JKF75"/>
    <mergeCell ref="JKJ75:JKK75"/>
    <mergeCell ref="JKO75:JKP75"/>
    <mergeCell ref="JKT75:JKU75"/>
    <mergeCell ref="JJA75:JJB75"/>
    <mergeCell ref="JJF75:JJG75"/>
    <mergeCell ref="JJK75:JJL75"/>
    <mergeCell ref="JJP75:JJQ75"/>
    <mergeCell ref="JJU75:JJV75"/>
    <mergeCell ref="JIB75:JIC75"/>
    <mergeCell ref="JIG75:JIH75"/>
    <mergeCell ref="JIL75:JIM75"/>
    <mergeCell ref="JIQ75:JIR75"/>
    <mergeCell ref="JIV75:JIW75"/>
    <mergeCell ref="JHC75:JHD75"/>
    <mergeCell ref="JHH75:JHI75"/>
    <mergeCell ref="JHM75:JHN75"/>
    <mergeCell ref="JHR75:JHS75"/>
    <mergeCell ref="JHW75:JHX75"/>
    <mergeCell ref="JGD75:JGE75"/>
    <mergeCell ref="JGI75:JGJ75"/>
    <mergeCell ref="JGN75:JGO75"/>
    <mergeCell ref="JGS75:JGT75"/>
    <mergeCell ref="JGX75:JGY75"/>
    <mergeCell ref="JFE75:JFF75"/>
    <mergeCell ref="JFJ75:JFK75"/>
    <mergeCell ref="JFO75:JFP75"/>
    <mergeCell ref="JFT75:JFU75"/>
    <mergeCell ref="JFY75:JFZ75"/>
    <mergeCell ref="JEF75:JEG75"/>
    <mergeCell ref="JEK75:JEL75"/>
    <mergeCell ref="JEP75:JEQ75"/>
    <mergeCell ref="JEU75:JEV75"/>
    <mergeCell ref="JEZ75:JFA75"/>
    <mergeCell ref="JDG75:JDH75"/>
    <mergeCell ref="JDL75:JDM75"/>
    <mergeCell ref="JDQ75:JDR75"/>
    <mergeCell ref="JDV75:JDW75"/>
    <mergeCell ref="JEA75:JEB75"/>
    <mergeCell ref="JCH75:JCI75"/>
    <mergeCell ref="JCM75:JCN75"/>
    <mergeCell ref="JCR75:JCS75"/>
    <mergeCell ref="JCW75:JCX75"/>
    <mergeCell ref="JDB75:JDC75"/>
    <mergeCell ref="JBI75:JBJ75"/>
    <mergeCell ref="JBN75:JBO75"/>
    <mergeCell ref="JBS75:JBT75"/>
    <mergeCell ref="JBX75:JBY75"/>
    <mergeCell ref="JCC75:JCD75"/>
    <mergeCell ref="JAJ75:JAK75"/>
    <mergeCell ref="JAO75:JAP75"/>
    <mergeCell ref="JAT75:JAU75"/>
    <mergeCell ref="JAY75:JAZ75"/>
    <mergeCell ref="JBD75:JBE75"/>
    <mergeCell ref="IZK75:IZL75"/>
    <mergeCell ref="IZP75:IZQ75"/>
    <mergeCell ref="IZU75:IZV75"/>
    <mergeCell ref="IZZ75:JAA75"/>
    <mergeCell ref="JAE75:JAF75"/>
    <mergeCell ref="IYL75:IYM75"/>
    <mergeCell ref="IYQ75:IYR75"/>
    <mergeCell ref="IYV75:IYW75"/>
    <mergeCell ref="IZA75:IZB75"/>
    <mergeCell ref="IZF75:IZG75"/>
    <mergeCell ref="IXM75:IXN75"/>
    <mergeCell ref="IXR75:IXS75"/>
    <mergeCell ref="IXW75:IXX75"/>
    <mergeCell ref="IYB75:IYC75"/>
    <mergeCell ref="IYG75:IYH75"/>
    <mergeCell ref="IWN75:IWO75"/>
    <mergeCell ref="IWS75:IWT75"/>
    <mergeCell ref="IWX75:IWY75"/>
    <mergeCell ref="IXC75:IXD75"/>
    <mergeCell ref="IXH75:IXI75"/>
    <mergeCell ref="IVO75:IVP75"/>
    <mergeCell ref="IVT75:IVU75"/>
    <mergeCell ref="IVY75:IVZ75"/>
    <mergeCell ref="IWD75:IWE75"/>
    <mergeCell ref="IWI75:IWJ75"/>
    <mergeCell ref="IUP75:IUQ75"/>
    <mergeCell ref="IUU75:IUV75"/>
    <mergeCell ref="IUZ75:IVA75"/>
    <mergeCell ref="IVE75:IVF75"/>
    <mergeCell ref="IVJ75:IVK75"/>
    <mergeCell ref="ITQ75:ITR75"/>
    <mergeCell ref="ITV75:ITW75"/>
    <mergeCell ref="IUA75:IUB75"/>
    <mergeCell ref="IUF75:IUG75"/>
    <mergeCell ref="IUK75:IUL75"/>
    <mergeCell ref="ISR75:ISS75"/>
    <mergeCell ref="ISW75:ISX75"/>
    <mergeCell ref="ITB75:ITC75"/>
    <mergeCell ref="ITG75:ITH75"/>
    <mergeCell ref="ITL75:ITM75"/>
    <mergeCell ref="IRS75:IRT75"/>
    <mergeCell ref="IRX75:IRY75"/>
    <mergeCell ref="ISC75:ISD75"/>
    <mergeCell ref="ISH75:ISI75"/>
    <mergeCell ref="ISM75:ISN75"/>
    <mergeCell ref="IQT75:IQU75"/>
    <mergeCell ref="IQY75:IQZ75"/>
    <mergeCell ref="IRD75:IRE75"/>
    <mergeCell ref="IRI75:IRJ75"/>
    <mergeCell ref="IRN75:IRO75"/>
    <mergeCell ref="IPU75:IPV75"/>
    <mergeCell ref="IPZ75:IQA75"/>
    <mergeCell ref="IQE75:IQF75"/>
    <mergeCell ref="IQJ75:IQK75"/>
    <mergeCell ref="IQO75:IQP75"/>
    <mergeCell ref="IOV75:IOW75"/>
    <mergeCell ref="IPA75:IPB75"/>
    <mergeCell ref="IPF75:IPG75"/>
    <mergeCell ref="IPK75:IPL75"/>
    <mergeCell ref="IPP75:IPQ75"/>
    <mergeCell ref="INW75:INX75"/>
    <mergeCell ref="IOB75:IOC75"/>
    <mergeCell ref="IOG75:IOH75"/>
    <mergeCell ref="IOL75:IOM75"/>
    <mergeCell ref="IOQ75:IOR75"/>
    <mergeCell ref="IMX75:IMY75"/>
    <mergeCell ref="INC75:IND75"/>
    <mergeCell ref="INH75:INI75"/>
    <mergeCell ref="INM75:INN75"/>
    <mergeCell ref="INR75:INS75"/>
    <mergeCell ref="ILY75:ILZ75"/>
    <mergeCell ref="IMD75:IME75"/>
    <mergeCell ref="IMI75:IMJ75"/>
    <mergeCell ref="IMN75:IMO75"/>
    <mergeCell ref="IMS75:IMT75"/>
    <mergeCell ref="IKZ75:ILA75"/>
    <mergeCell ref="ILE75:ILF75"/>
    <mergeCell ref="ILJ75:ILK75"/>
    <mergeCell ref="ILO75:ILP75"/>
    <mergeCell ref="ILT75:ILU75"/>
    <mergeCell ref="IKA75:IKB75"/>
    <mergeCell ref="IKF75:IKG75"/>
    <mergeCell ref="IKK75:IKL75"/>
    <mergeCell ref="IKP75:IKQ75"/>
    <mergeCell ref="IKU75:IKV75"/>
    <mergeCell ref="IJB75:IJC75"/>
    <mergeCell ref="IJG75:IJH75"/>
    <mergeCell ref="IJL75:IJM75"/>
    <mergeCell ref="IJQ75:IJR75"/>
    <mergeCell ref="IJV75:IJW75"/>
    <mergeCell ref="IIC75:IID75"/>
    <mergeCell ref="IIH75:III75"/>
    <mergeCell ref="IIM75:IIN75"/>
    <mergeCell ref="IIR75:IIS75"/>
    <mergeCell ref="IIW75:IIX75"/>
    <mergeCell ref="IHD75:IHE75"/>
    <mergeCell ref="IHI75:IHJ75"/>
    <mergeCell ref="IHN75:IHO75"/>
    <mergeCell ref="IHS75:IHT75"/>
    <mergeCell ref="IHX75:IHY75"/>
    <mergeCell ref="IGE75:IGF75"/>
    <mergeCell ref="IGJ75:IGK75"/>
    <mergeCell ref="IGO75:IGP75"/>
    <mergeCell ref="IGT75:IGU75"/>
    <mergeCell ref="IGY75:IGZ75"/>
    <mergeCell ref="IFF75:IFG75"/>
    <mergeCell ref="IFK75:IFL75"/>
    <mergeCell ref="IFP75:IFQ75"/>
    <mergeCell ref="IFU75:IFV75"/>
    <mergeCell ref="IFZ75:IGA75"/>
    <mergeCell ref="IEG75:IEH75"/>
    <mergeCell ref="IEL75:IEM75"/>
    <mergeCell ref="IEQ75:IER75"/>
    <mergeCell ref="IEV75:IEW75"/>
    <mergeCell ref="IFA75:IFB75"/>
    <mergeCell ref="IDH75:IDI75"/>
    <mergeCell ref="IDM75:IDN75"/>
    <mergeCell ref="IDR75:IDS75"/>
    <mergeCell ref="IDW75:IDX75"/>
    <mergeCell ref="IEB75:IEC75"/>
    <mergeCell ref="ICI75:ICJ75"/>
    <mergeCell ref="ICN75:ICO75"/>
    <mergeCell ref="ICS75:ICT75"/>
    <mergeCell ref="ICX75:ICY75"/>
    <mergeCell ref="IDC75:IDD75"/>
    <mergeCell ref="IBJ75:IBK75"/>
    <mergeCell ref="IBO75:IBP75"/>
    <mergeCell ref="IBT75:IBU75"/>
    <mergeCell ref="IBY75:IBZ75"/>
    <mergeCell ref="ICD75:ICE75"/>
    <mergeCell ref="IAK75:IAL75"/>
    <mergeCell ref="IAP75:IAQ75"/>
    <mergeCell ref="IAU75:IAV75"/>
    <mergeCell ref="IAZ75:IBA75"/>
    <mergeCell ref="IBE75:IBF75"/>
    <mergeCell ref="HZL75:HZM75"/>
    <mergeCell ref="HZQ75:HZR75"/>
    <mergeCell ref="HZV75:HZW75"/>
    <mergeCell ref="IAA75:IAB75"/>
    <mergeCell ref="IAF75:IAG75"/>
    <mergeCell ref="HYM75:HYN75"/>
    <mergeCell ref="HYR75:HYS75"/>
    <mergeCell ref="HYW75:HYX75"/>
    <mergeCell ref="HZB75:HZC75"/>
    <mergeCell ref="HZG75:HZH75"/>
    <mergeCell ref="HXN75:HXO75"/>
    <mergeCell ref="HXS75:HXT75"/>
    <mergeCell ref="HXX75:HXY75"/>
    <mergeCell ref="HYC75:HYD75"/>
    <mergeCell ref="HYH75:HYI75"/>
    <mergeCell ref="HWO75:HWP75"/>
    <mergeCell ref="HWT75:HWU75"/>
    <mergeCell ref="HWY75:HWZ75"/>
    <mergeCell ref="HXD75:HXE75"/>
    <mergeCell ref="HXI75:HXJ75"/>
    <mergeCell ref="HVP75:HVQ75"/>
    <mergeCell ref="HVU75:HVV75"/>
    <mergeCell ref="HVZ75:HWA75"/>
    <mergeCell ref="HWE75:HWF75"/>
    <mergeCell ref="HWJ75:HWK75"/>
    <mergeCell ref="HUQ75:HUR75"/>
    <mergeCell ref="HUV75:HUW75"/>
    <mergeCell ref="HVA75:HVB75"/>
    <mergeCell ref="HVF75:HVG75"/>
    <mergeCell ref="HVK75:HVL75"/>
    <mergeCell ref="HTR75:HTS75"/>
    <mergeCell ref="HTW75:HTX75"/>
    <mergeCell ref="HUB75:HUC75"/>
    <mergeCell ref="HUG75:HUH75"/>
    <mergeCell ref="HUL75:HUM75"/>
    <mergeCell ref="HSS75:HST75"/>
    <mergeCell ref="HSX75:HSY75"/>
    <mergeCell ref="HTC75:HTD75"/>
    <mergeCell ref="HTH75:HTI75"/>
    <mergeCell ref="HTM75:HTN75"/>
    <mergeCell ref="HRT75:HRU75"/>
    <mergeCell ref="HRY75:HRZ75"/>
    <mergeCell ref="HSD75:HSE75"/>
    <mergeCell ref="HSI75:HSJ75"/>
    <mergeCell ref="HSN75:HSO75"/>
    <mergeCell ref="HQU75:HQV75"/>
    <mergeCell ref="HQZ75:HRA75"/>
    <mergeCell ref="HRE75:HRF75"/>
    <mergeCell ref="HRJ75:HRK75"/>
    <mergeCell ref="HRO75:HRP75"/>
    <mergeCell ref="HPV75:HPW75"/>
    <mergeCell ref="HQA75:HQB75"/>
    <mergeCell ref="HQF75:HQG75"/>
    <mergeCell ref="HQK75:HQL75"/>
    <mergeCell ref="HQP75:HQQ75"/>
    <mergeCell ref="HOW75:HOX75"/>
    <mergeCell ref="HPB75:HPC75"/>
    <mergeCell ref="HPG75:HPH75"/>
    <mergeCell ref="HPL75:HPM75"/>
    <mergeCell ref="HPQ75:HPR75"/>
    <mergeCell ref="HNX75:HNY75"/>
    <mergeCell ref="HOC75:HOD75"/>
    <mergeCell ref="HOH75:HOI75"/>
    <mergeCell ref="HOM75:HON75"/>
    <mergeCell ref="HOR75:HOS75"/>
    <mergeCell ref="HMY75:HMZ75"/>
    <mergeCell ref="HND75:HNE75"/>
    <mergeCell ref="HNI75:HNJ75"/>
    <mergeCell ref="HNN75:HNO75"/>
    <mergeCell ref="HNS75:HNT75"/>
    <mergeCell ref="HLZ75:HMA75"/>
    <mergeCell ref="HME75:HMF75"/>
    <mergeCell ref="HMJ75:HMK75"/>
    <mergeCell ref="HMO75:HMP75"/>
    <mergeCell ref="HMT75:HMU75"/>
    <mergeCell ref="HLA75:HLB75"/>
    <mergeCell ref="HLF75:HLG75"/>
    <mergeCell ref="HLK75:HLL75"/>
    <mergeCell ref="HLP75:HLQ75"/>
    <mergeCell ref="HLU75:HLV75"/>
    <mergeCell ref="HKB75:HKC75"/>
    <mergeCell ref="HKG75:HKH75"/>
    <mergeCell ref="HKL75:HKM75"/>
    <mergeCell ref="HKQ75:HKR75"/>
    <mergeCell ref="HKV75:HKW75"/>
    <mergeCell ref="HJC75:HJD75"/>
    <mergeCell ref="HJH75:HJI75"/>
    <mergeCell ref="HJM75:HJN75"/>
    <mergeCell ref="HJR75:HJS75"/>
    <mergeCell ref="HJW75:HJX75"/>
    <mergeCell ref="HID75:HIE75"/>
    <mergeCell ref="HII75:HIJ75"/>
    <mergeCell ref="HIN75:HIO75"/>
    <mergeCell ref="HIS75:HIT75"/>
    <mergeCell ref="HIX75:HIY75"/>
    <mergeCell ref="HHE75:HHF75"/>
    <mergeCell ref="HHJ75:HHK75"/>
    <mergeCell ref="HHO75:HHP75"/>
    <mergeCell ref="HHT75:HHU75"/>
    <mergeCell ref="HHY75:HHZ75"/>
    <mergeCell ref="HGF75:HGG75"/>
    <mergeCell ref="HGK75:HGL75"/>
    <mergeCell ref="HGP75:HGQ75"/>
    <mergeCell ref="HGU75:HGV75"/>
    <mergeCell ref="HGZ75:HHA75"/>
    <mergeCell ref="HFG75:HFH75"/>
    <mergeCell ref="HFL75:HFM75"/>
    <mergeCell ref="HFQ75:HFR75"/>
    <mergeCell ref="HFV75:HFW75"/>
    <mergeCell ref="HGA75:HGB75"/>
    <mergeCell ref="HEH75:HEI75"/>
    <mergeCell ref="HEM75:HEN75"/>
    <mergeCell ref="HER75:HES75"/>
    <mergeCell ref="HEW75:HEX75"/>
    <mergeCell ref="HFB75:HFC75"/>
    <mergeCell ref="HDI75:HDJ75"/>
    <mergeCell ref="HDN75:HDO75"/>
    <mergeCell ref="HDS75:HDT75"/>
    <mergeCell ref="HDX75:HDY75"/>
    <mergeCell ref="HEC75:HED75"/>
    <mergeCell ref="HCJ75:HCK75"/>
    <mergeCell ref="HCO75:HCP75"/>
    <mergeCell ref="HCT75:HCU75"/>
    <mergeCell ref="HCY75:HCZ75"/>
    <mergeCell ref="HDD75:HDE75"/>
    <mergeCell ref="HBK75:HBL75"/>
    <mergeCell ref="HBP75:HBQ75"/>
    <mergeCell ref="HBU75:HBV75"/>
    <mergeCell ref="HBZ75:HCA75"/>
    <mergeCell ref="HCE75:HCF75"/>
    <mergeCell ref="HAL75:HAM75"/>
    <mergeCell ref="HAQ75:HAR75"/>
    <mergeCell ref="HAV75:HAW75"/>
    <mergeCell ref="HBA75:HBB75"/>
    <mergeCell ref="HBF75:HBG75"/>
    <mergeCell ref="GZM75:GZN75"/>
    <mergeCell ref="GZR75:GZS75"/>
    <mergeCell ref="GZW75:GZX75"/>
    <mergeCell ref="HAB75:HAC75"/>
    <mergeCell ref="HAG75:HAH75"/>
    <mergeCell ref="GYN75:GYO75"/>
    <mergeCell ref="GYS75:GYT75"/>
    <mergeCell ref="GYX75:GYY75"/>
    <mergeCell ref="GZC75:GZD75"/>
    <mergeCell ref="GZH75:GZI75"/>
    <mergeCell ref="GXO75:GXP75"/>
    <mergeCell ref="GXT75:GXU75"/>
    <mergeCell ref="GXY75:GXZ75"/>
    <mergeCell ref="GYD75:GYE75"/>
    <mergeCell ref="GYI75:GYJ75"/>
    <mergeCell ref="GWP75:GWQ75"/>
    <mergeCell ref="GWU75:GWV75"/>
    <mergeCell ref="GWZ75:GXA75"/>
    <mergeCell ref="GXE75:GXF75"/>
    <mergeCell ref="GXJ75:GXK75"/>
    <mergeCell ref="GVQ75:GVR75"/>
    <mergeCell ref="GVV75:GVW75"/>
    <mergeCell ref="GWA75:GWB75"/>
    <mergeCell ref="GWF75:GWG75"/>
    <mergeCell ref="GWK75:GWL75"/>
    <mergeCell ref="GUR75:GUS75"/>
    <mergeCell ref="GUW75:GUX75"/>
    <mergeCell ref="GVB75:GVC75"/>
    <mergeCell ref="GVG75:GVH75"/>
    <mergeCell ref="GVL75:GVM75"/>
    <mergeCell ref="GTS75:GTT75"/>
    <mergeCell ref="GTX75:GTY75"/>
    <mergeCell ref="GUC75:GUD75"/>
    <mergeCell ref="GUH75:GUI75"/>
    <mergeCell ref="GUM75:GUN75"/>
    <mergeCell ref="GST75:GSU75"/>
    <mergeCell ref="GSY75:GSZ75"/>
    <mergeCell ref="GTD75:GTE75"/>
    <mergeCell ref="GTI75:GTJ75"/>
    <mergeCell ref="GTN75:GTO75"/>
    <mergeCell ref="GRU75:GRV75"/>
    <mergeCell ref="GRZ75:GSA75"/>
    <mergeCell ref="GSE75:GSF75"/>
    <mergeCell ref="GSJ75:GSK75"/>
    <mergeCell ref="GSO75:GSP75"/>
    <mergeCell ref="GQV75:GQW75"/>
    <mergeCell ref="GRA75:GRB75"/>
    <mergeCell ref="GRF75:GRG75"/>
    <mergeCell ref="GRK75:GRL75"/>
    <mergeCell ref="GRP75:GRQ75"/>
    <mergeCell ref="GPW75:GPX75"/>
    <mergeCell ref="GQB75:GQC75"/>
    <mergeCell ref="GQG75:GQH75"/>
    <mergeCell ref="GQL75:GQM75"/>
    <mergeCell ref="GQQ75:GQR75"/>
    <mergeCell ref="GOX75:GOY75"/>
    <mergeCell ref="GPC75:GPD75"/>
    <mergeCell ref="GPH75:GPI75"/>
    <mergeCell ref="GPM75:GPN75"/>
    <mergeCell ref="GPR75:GPS75"/>
    <mergeCell ref="GNY75:GNZ75"/>
    <mergeCell ref="GOD75:GOE75"/>
    <mergeCell ref="GOI75:GOJ75"/>
    <mergeCell ref="GON75:GOO75"/>
    <mergeCell ref="GOS75:GOT75"/>
    <mergeCell ref="GMZ75:GNA75"/>
    <mergeCell ref="GNE75:GNF75"/>
    <mergeCell ref="GNJ75:GNK75"/>
    <mergeCell ref="GNO75:GNP75"/>
    <mergeCell ref="GNT75:GNU75"/>
    <mergeCell ref="GMA75:GMB75"/>
    <mergeCell ref="GMF75:GMG75"/>
    <mergeCell ref="GMK75:GML75"/>
    <mergeCell ref="GMP75:GMQ75"/>
    <mergeCell ref="GMU75:GMV75"/>
    <mergeCell ref="GLB75:GLC75"/>
    <mergeCell ref="GLG75:GLH75"/>
    <mergeCell ref="GLL75:GLM75"/>
    <mergeCell ref="GLQ75:GLR75"/>
    <mergeCell ref="GLV75:GLW75"/>
    <mergeCell ref="GKC75:GKD75"/>
    <mergeCell ref="GKH75:GKI75"/>
    <mergeCell ref="GKM75:GKN75"/>
    <mergeCell ref="GKR75:GKS75"/>
    <mergeCell ref="GKW75:GKX75"/>
    <mergeCell ref="GJD75:GJE75"/>
    <mergeCell ref="GJI75:GJJ75"/>
    <mergeCell ref="GJN75:GJO75"/>
    <mergeCell ref="GJS75:GJT75"/>
    <mergeCell ref="GJX75:GJY75"/>
    <mergeCell ref="GIE75:GIF75"/>
    <mergeCell ref="GIJ75:GIK75"/>
    <mergeCell ref="GIO75:GIP75"/>
    <mergeCell ref="GIT75:GIU75"/>
    <mergeCell ref="GIY75:GIZ75"/>
    <mergeCell ref="GHF75:GHG75"/>
    <mergeCell ref="GHK75:GHL75"/>
    <mergeCell ref="GHP75:GHQ75"/>
    <mergeCell ref="GHU75:GHV75"/>
    <mergeCell ref="GHZ75:GIA75"/>
    <mergeCell ref="GGG75:GGH75"/>
    <mergeCell ref="GGL75:GGM75"/>
    <mergeCell ref="GGQ75:GGR75"/>
    <mergeCell ref="GGV75:GGW75"/>
    <mergeCell ref="GHA75:GHB75"/>
    <mergeCell ref="GFH75:GFI75"/>
    <mergeCell ref="GFM75:GFN75"/>
    <mergeCell ref="GFR75:GFS75"/>
    <mergeCell ref="GFW75:GFX75"/>
    <mergeCell ref="GGB75:GGC75"/>
    <mergeCell ref="GEI75:GEJ75"/>
    <mergeCell ref="GEN75:GEO75"/>
    <mergeCell ref="GES75:GET75"/>
    <mergeCell ref="GEX75:GEY75"/>
    <mergeCell ref="GFC75:GFD75"/>
    <mergeCell ref="GDJ75:GDK75"/>
    <mergeCell ref="GDO75:GDP75"/>
    <mergeCell ref="GDT75:GDU75"/>
    <mergeCell ref="GDY75:GDZ75"/>
    <mergeCell ref="GED75:GEE75"/>
    <mergeCell ref="GCK75:GCL75"/>
    <mergeCell ref="GCP75:GCQ75"/>
    <mergeCell ref="GCU75:GCV75"/>
    <mergeCell ref="GCZ75:GDA75"/>
    <mergeCell ref="GDE75:GDF75"/>
    <mergeCell ref="GBL75:GBM75"/>
    <mergeCell ref="GBQ75:GBR75"/>
    <mergeCell ref="GBV75:GBW75"/>
    <mergeCell ref="GCA75:GCB75"/>
    <mergeCell ref="GCF75:GCG75"/>
    <mergeCell ref="GAM75:GAN75"/>
    <mergeCell ref="GAR75:GAS75"/>
    <mergeCell ref="GAW75:GAX75"/>
    <mergeCell ref="GBB75:GBC75"/>
    <mergeCell ref="GBG75:GBH75"/>
    <mergeCell ref="FZN75:FZO75"/>
    <mergeCell ref="FZS75:FZT75"/>
    <mergeCell ref="FZX75:FZY75"/>
    <mergeCell ref="GAC75:GAD75"/>
    <mergeCell ref="GAH75:GAI75"/>
    <mergeCell ref="FYO75:FYP75"/>
    <mergeCell ref="FYT75:FYU75"/>
    <mergeCell ref="FYY75:FYZ75"/>
    <mergeCell ref="FZD75:FZE75"/>
    <mergeCell ref="FZI75:FZJ75"/>
    <mergeCell ref="FXP75:FXQ75"/>
    <mergeCell ref="FXU75:FXV75"/>
    <mergeCell ref="FXZ75:FYA75"/>
    <mergeCell ref="FYE75:FYF75"/>
    <mergeCell ref="FYJ75:FYK75"/>
    <mergeCell ref="FWQ75:FWR75"/>
    <mergeCell ref="FWV75:FWW75"/>
    <mergeCell ref="FXA75:FXB75"/>
    <mergeCell ref="FXF75:FXG75"/>
    <mergeCell ref="FXK75:FXL75"/>
    <mergeCell ref="FVR75:FVS75"/>
    <mergeCell ref="FVW75:FVX75"/>
    <mergeCell ref="FWB75:FWC75"/>
    <mergeCell ref="FWG75:FWH75"/>
    <mergeCell ref="FWL75:FWM75"/>
    <mergeCell ref="FUS75:FUT75"/>
    <mergeCell ref="FUX75:FUY75"/>
    <mergeCell ref="FVC75:FVD75"/>
    <mergeCell ref="FVH75:FVI75"/>
    <mergeCell ref="FVM75:FVN75"/>
    <mergeCell ref="FTT75:FTU75"/>
    <mergeCell ref="FTY75:FTZ75"/>
    <mergeCell ref="FUD75:FUE75"/>
    <mergeCell ref="FUI75:FUJ75"/>
    <mergeCell ref="FUN75:FUO75"/>
    <mergeCell ref="FSU75:FSV75"/>
    <mergeCell ref="FSZ75:FTA75"/>
    <mergeCell ref="FTE75:FTF75"/>
    <mergeCell ref="FTJ75:FTK75"/>
    <mergeCell ref="FTO75:FTP75"/>
    <mergeCell ref="FRV75:FRW75"/>
    <mergeCell ref="FSA75:FSB75"/>
    <mergeCell ref="FSF75:FSG75"/>
    <mergeCell ref="FSK75:FSL75"/>
    <mergeCell ref="FSP75:FSQ75"/>
    <mergeCell ref="FQW75:FQX75"/>
    <mergeCell ref="FRB75:FRC75"/>
    <mergeCell ref="FRG75:FRH75"/>
    <mergeCell ref="FRL75:FRM75"/>
    <mergeCell ref="FRQ75:FRR75"/>
    <mergeCell ref="FPX75:FPY75"/>
    <mergeCell ref="FQC75:FQD75"/>
    <mergeCell ref="FQH75:FQI75"/>
    <mergeCell ref="FQM75:FQN75"/>
    <mergeCell ref="FQR75:FQS75"/>
    <mergeCell ref="FOY75:FOZ75"/>
    <mergeCell ref="FPD75:FPE75"/>
    <mergeCell ref="FPI75:FPJ75"/>
    <mergeCell ref="FPN75:FPO75"/>
    <mergeCell ref="FPS75:FPT75"/>
    <mergeCell ref="FNZ75:FOA75"/>
    <mergeCell ref="FOE75:FOF75"/>
    <mergeCell ref="FOJ75:FOK75"/>
    <mergeCell ref="FOO75:FOP75"/>
    <mergeCell ref="FOT75:FOU75"/>
    <mergeCell ref="FNA75:FNB75"/>
    <mergeCell ref="FNF75:FNG75"/>
    <mergeCell ref="FNK75:FNL75"/>
    <mergeCell ref="FNP75:FNQ75"/>
    <mergeCell ref="FNU75:FNV75"/>
    <mergeCell ref="FMB75:FMC75"/>
    <mergeCell ref="FMG75:FMH75"/>
    <mergeCell ref="FML75:FMM75"/>
    <mergeCell ref="FMQ75:FMR75"/>
    <mergeCell ref="FMV75:FMW75"/>
    <mergeCell ref="FLC75:FLD75"/>
    <mergeCell ref="FLH75:FLI75"/>
    <mergeCell ref="FLM75:FLN75"/>
    <mergeCell ref="FLR75:FLS75"/>
    <mergeCell ref="FLW75:FLX75"/>
    <mergeCell ref="FKD75:FKE75"/>
    <mergeCell ref="FKI75:FKJ75"/>
    <mergeCell ref="FKN75:FKO75"/>
    <mergeCell ref="FKS75:FKT75"/>
    <mergeCell ref="FKX75:FKY75"/>
    <mergeCell ref="FJE75:FJF75"/>
    <mergeCell ref="FJJ75:FJK75"/>
    <mergeCell ref="FJO75:FJP75"/>
    <mergeCell ref="FJT75:FJU75"/>
    <mergeCell ref="FJY75:FJZ75"/>
    <mergeCell ref="FIF75:FIG75"/>
    <mergeCell ref="FIK75:FIL75"/>
    <mergeCell ref="FIP75:FIQ75"/>
    <mergeCell ref="FIU75:FIV75"/>
    <mergeCell ref="FIZ75:FJA75"/>
    <mergeCell ref="FHG75:FHH75"/>
    <mergeCell ref="FHL75:FHM75"/>
    <mergeCell ref="FHQ75:FHR75"/>
    <mergeCell ref="FHV75:FHW75"/>
    <mergeCell ref="FIA75:FIB75"/>
    <mergeCell ref="FGH75:FGI75"/>
    <mergeCell ref="FGM75:FGN75"/>
    <mergeCell ref="FGR75:FGS75"/>
    <mergeCell ref="FGW75:FGX75"/>
    <mergeCell ref="FHB75:FHC75"/>
    <mergeCell ref="FFI75:FFJ75"/>
    <mergeCell ref="FFN75:FFO75"/>
    <mergeCell ref="FFS75:FFT75"/>
    <mergeCell ref="FFX75:FFY75"/>
    <mergeCell ref="FGC75:FGD75"/>
    <mergeCell ref="FEJ75:FEK75"/>
    <mergeCell ref="FEO75:FEP75"/>
    <mergeCell ref="FET75:FEU75"/>
    <mergeCell ref="FEY75:FEZ75"/>
    <mergeCell ref="FFD75:FFE75"/>
    <mergeCell ref="FDK75:FDL75"/>
    <mergeCell ref="FDP75:FDQ75"/>
    <mergeCell ref="FDU75:FDV75"/>
    <mergeCell ref="FDZ75:FEA75"/>
    <mergeCell ref="FEE75:FEF75"/>
    <mergeCell ref="FCL75:FCM75"/>
    <mergeCell ref="FCQ75:FCR75"/>
    <mergeCell ref="FCV75:FCW75"/>
    <mergeCell ref="FDA75:FDB75"/>
    <mergeCell ref="FDF75:FDG75"/>
    <mergeCell ref="FBM75:FBN75"/>
    <mergeCell ref="FBR75:FBS75"/>
    <mergeCell ref="FBW75:FBX75"/>
    <mergeCell ref="FCB75:FCC75"/>
    <mergeCell ref="FCG75:FCH75"/>
    <mergeCell ref="FAN75:FAO75"/>
    <mergeCell ref="FAS75:FAT75"/>
    <mergeCell ref="FAX75:FAY75"/>
    <mergeCell ref="FBC75:FBD75"/>
    <mergeCell ref="FBH75:FBI75"/>
    <mergeCell ref="EZO75:EZP75"/>
    <mergeCell ref="EZT75:EZU75"/>
    <mergeCell ref="EZY75:EZZ75"/>
    <mergeCell ref="FAD75:FAE75"/>
    <mergeCell ref="FAI75:FAJ75"/>
    <mergeCell ref="EYP75:EYQ75"/>
    <mergeCell ref="EYU75:EYV75"/>
    <mergeCell ref="EYZ75:EZA75"/>
    <mergeCell ref="EZE75:EZF75"/>
    <mergeCell ref="EZJ75:EZK75"/>
    <mergeCell ref="EXQ75:EXR75"/>
    <mergeCell ref="EXV75:EXW75"/>
    <mergeCell ref="EYA75:EYB75"/>
    <mergeCell ref="EYF75:EYG75"/>
    <mergeCell ref="EYK75:EYL75"/>
    <mergeCell ref="EWR75:EWS75"/>
    <mergeCell ref="EWW75:EWX75"/>
    <mergeCell ref="EXB75:EXC75"/>
    <mergeCell ref="EXG75:EXH75"/>
    <mergeCell ref="EXL75:EXM75"/>
    <mergeCell ref="EVS75:EVT75"/>
    <mergeCell ref="EVX75:EVY75"/>
    <mergeCell ref="EWC75:EWD75"/>
    <mergeCell ref="EWH75:EWI75"/>
    <mergeCell ref="EWM75:EWN75"/>
    <mergeCell ref="EUT75:EUU75"/>
    <mergeCell ref="EUY75:EUZ75"/>
    <mergeCell ref="EVD75:EVE75"/>
    <mergeCell ref="EVI75:EVJ75"/>
    <mergeCell ref="EVN75:EVO75"/>
    <mergeCell ref="ETU75:ETV75"/>
    <mergeCell ref="ETZ75:EUA75"/>
    <mergeCell ref="EUE75:EUF75"/>
    <mergeCell ref="EUJ75:EUK75"/>
    <mergeCell ref="EUO75:EUP75"/>
    <mergeCell ref="ESV75:ESW75"/>
    <mergeCell ref="ETA75:ETB75"/>
    <mergeCell ref="ETF75:ETG75"/>
    <mergeCell ref="ETK75:ETL75"/>
    <mergeCell ref="ETP75:ETQ75"/>
    <mergeCell ref="ERW75:ERX75"/>
    <mergeCell ref="ESB75:ESC75"/>
    <mergeCell ref="ESG75:ESH75"/>
    <mergeCell ref="ESL75:ESM75"/>
    <mergeCell ref="ESQ75:ESR75"/>
    <mergeCell ref="EQX75:EQY75"/>
    <mergeCell ref="ERC75:ERD75"/>
    <mergeCell ref="ERH75:ERI75"/>
    <mergeCell ref="ERM75:ERN75"/>
    <mergeCell ref="ERR75:ERS75"/>
    <mergeCell ref="EPY75:EPZ75"/>
    <mergeCell ref="EQD75:EQE75"/>
    <mergeCell ref="EQI75:EQJ75"/>
    <mergeCell ref="EQN75:EQO75"/>
    <mergeCell ref="EQS75:EQT75"/>
    <mergeCell ref="EOZ75:EPA75"/>
    <mergeCell ref="EPE75:EPF75"/>
    <mergeCell ref="EPJ75:EPK75"/>
    <mergeCell ref="EPO75:EPP75"/>
    <mergeCell ref="EPT75:EPU75"/>
    <mergeCell ref="EOA75:EOB75"/>
    <mergeCell ref="EOF75:EOG75"/>
    <mergeCell ref="EOK75:EOL75"/>
    <mergeCell ref="EOP75:EOQ75"/>
    <mergeCell ref="EOU75:EOV75"/>
    <mergeCell ref="ENB75:ENC75"/>
    <mergeCell ref="ENG75:ENH75"/>
    <mergeCell ref="ENL75:ENM75"/>
    <mergeCell ref="ENQ75:ENR75"/>
    <mergeCell ref="ENV75:ENW75"/>
    <mergeCell ref="EMC75:EMD75"/>
    <mergeCell ref="EMH75:EMI75"/>
    <mergeCell ref="EMM75:EMN75"/>
    <mergeCell ref="EMR75:EMS75"/>
    <mergeCell ref="EMW75:EMX75"/>
    <mergeCell ref="ELD75:ELE75"/>
    <mergeCell ref="ELI75:ELJ75"/>
    <mergeCell ref="ELN75:ELO75"/>
    <mergeCell ref="ELS75:ELT75"/>
    <mergeCell ref="ELX75:ELY75"/>
    <mergeCell ref="EKE75:EKF75"/>
    <mergeCell ref="EKJ75:EKK75"/>
    <mergeCell ref="EKO75:EKP75"/>
    <mergeCell ref="EKT75:EKU75"/>
    <mergeCell ref="EKY75:EKZ75"/>
    <mergeCell ref="EJF75:EJG75"/>
    <mergeCell ref="EJK75:EJL75"/>
    <mergeCell ref="EJP75:EJQ75"/>
    <mergeCell ref="EJU75:EJV75"/>
    <mergeCell ref="EJZ75:EKA75"/>
    <mergeCell ref="EIG75:EIH75"/>
    <mergeCell ref="EIL75:EIM75"/>
    <mergeCell ref="EIQ75:EIR75"/>
    <mergeCell ref="EIV75:EIW75"/>
    <mergeCell ref="EJA75:EJB75"/>
    <mergeCell ref="EHH75:EHI75"/>
    <mergeCell ref="EHM75:EHN75"/>
    <mergeCell ref="EHR75:EHS75"/>
    <mergeCell ref="EHW75:EHX75"/>
    <mergeCell ref="EIB75:EIC75"/>
    <mergeCell ref="EGI75:EGJ75"/>
    <mergeCell ref="EGN75:EGO75"/>
    <mergeCell ref="EGS75:EGT75"/>
    <mergeCell ref="EGX75:EGY75"/>
    <mergeCell ref="EHC75:EHD75"/>
    <mergeCell ref="EFJ75:EFK75"/>
    <mergeCell ref="EFO75:EFP75"/>
    <mergeCell ref="EFT75:EFU75"/>
    <mergeCell ref="EFY75:EFZ75"/>
    <mergeCell ref="EGD75:EGE75"/>
    <mergeCell ref="EEK75:EEL75"/>
    <mergeCell ref="EEP75:EEQ75"/>
    <mergeCell ref="EEU75:EEV75"/>
    <mergeCell ref="EEZ75:EFA75"/>
    <mergeCell ref="EFE75:EFF75"/>
    <mergeCell ref="EDL75:EDM75"/>
    <mergeCell ref="EDQ75:EDR75"/>
    <mergeCell ref="EDV75:EDW75"/>
    <mergeCell ref="EEA75:EEB75"/>
    <mergeCell ref="EEF75:EEG75"/>
    <mergeCell ref="ECM75:ECN75"/>
    <mergeCell ref="ECR75:ECS75"/>
    <mergeCell ref="ECW75:ECX75"/>
    <mergeCell ref="EDB75:EDC75"/>
    <mergeCell ref="EDG75:EDH75"/>
    <mergeCell ref="EBN75:EBO75"/>
    <mergeCell ref="EBS75:EBT75"/>
    <mergeCell ref="EBX75:EBY75"/>
    <mergeCell ref="ECC75:ECD75"/>
    <mergeCell ref="ECH75:ECI75"/>
    <mergeCell ref="EAO75:EAP75"/>
    <mergeCell ref="EAT75:EAU75"/>
    <mergeCell ref="EAY75:EAZ75"/>
    <mergeCell ref="EBD75:EBE75"/>
    <mergeCell ref="EBI75:EBJ75"/>
    <mergeCell ref="DZP75:DZQ75"/>
    <mergeCell ref="DZU75:DZV75"/>
    <mergeCell ref="DZZ75:EAA75"/>
    <mergeCell ref="EAE75:EAF75"/>
    <mergeCell ref="EAJ75:EAK75"/>
    <mergeCell ref="DYQ75:DYR75"/>
    <mergeCell ref="DYV75:DYW75"/>
    <mergeCell ref="DZA75:DZB75"/>
    <mergeCell ref="DZF75:DZG75"/>
    <mergeCell ref="DZK75:DZL75"/>
    <mergeCell ref="DXR75:DXS75"/>
    <mergeCell ref="DXW75:DXX75"/>
    <mergeCell ref="DYB75:DYC75"/>
    <mergeCell ref="DYG75:DYH75"/>
    <mergeCell ref="DYL75:DYM75"/>
    <mergeCell ref="DWS75:DWT75"/>
    <mergeCell ref="DWX75:DWY75"/>
    <mergeCell ref="DXC75:DXD75"/>
    <mergeCell ref="DXH75:DXI75"/>
    <mergeCell ref="DXM75:DXN75"/>
    <mergeCell ref="DVT75:DVU75"/>
    <mergeCell ref="DVY75:DVZ75"/>
    <mergeCell ref="DWD75:DWE75"/>
    <mergeCell ref="DWI75:DWJ75"/>
    <mergeCell ref="DWN75:DWO75"/>
    <mergeCell ref="DUU75:DUV75"/>
    <mergeCell ref="DUZ75:DVA75"/>
    <mergeCell ref="DVE75:DVF75"/>
    <mergeCell ref="DVJ75:DVK75"/>
    <mergeCell ref="DVO75:DVP75"/>
    <mergeCell ref="DTV75:DTW75"/>
    <mergeCell ref="DUA75:DUB75"/>
    <mergeCell ref="DUF75:DUG75"/>
    <mergeCell ref="DUK75:DUL75"/>
    <mergeCell ref="DUP75:DUQ75"/>
    <mergeCell ref="DSW75:DSX75"/>
    <mergeCell ref="DTB75:DTC75"/>
    <mergeCell ref="DTG75:DTH75"/>
    <mergeCell ref="DTL75:DTM75"/>
    <mergeCell ref="DTQ75:DTR75"/>
    <mergeCell ref="DRX75:DRY75"/>
    <mergeCell ref="DSC75:DSD75"/>
    <mergeCell ref="DSH75:DSI75"/>
    <mergeCell ref="DSM75:DSN75"/>
    <mergeCell ref="DSR75:DSS75"/>
    <mergeCell ref="DQY75:DQZ75"/>
    <mergeCell ref="DRD75:DRE75"/>
    <mergeCell ref="DRI75:DRJ75"/>
    <mergeCell ref="DRN75:DRO75"/>
    <mergeCell ref="DRS75:DRT75"/>
    <mergeCell ref="DPZ75:DQA75"/>
    <mergeCell ref="DQE75:DQF75"/>
    <mergeCell ref="DQJ75:DQK75"/>
    <mergeCell ref="DQO75:DQP75"/>
    <mergeCell ref="DQT75:DQU75"/>
    <mergeCell ref="DPA75:DPB75"/>
    <mergeCell ref="DPF75:DPG75"/>
    <mergeCell ref="DPK75:DPL75"/>
    <mergeCell ref="DPP75:DPQ75"/>
    <mergeCell ref="DPU75:DPV75"/>
    <mergeCell ref="DOB75:DOC75"/>
    <mergeCell ref="DOG75:DOH75"/>
    <mergeCell ref="DOL75:DOM75"/>
    <mergeCell ref="DOQ75:DOR75"/>
    <mergeCell ref="DOV75:DOW75"/>
    <mergeCell ref="DNC75:DND75"/>
    <mergeCell ref="DNH75:DNI75"/>
    <mergeCell ref="DNM75:DNN75"/>
    <mergeCell ref="DNR75:DNS75"/>
    <mergeCell ref="DNW75:DNX75"/>
    <mergeCell ref="DMD75:DME75"/>
    <mergeCell ref="DMI75:DMJ75"/>
    <mergeCell ref="DMN75:DMO75"/>
    <mergeCell ref="DMS75:DMT75"/>
    <mergeCell ref="DMX75:DMY75"/>
    <mergeCell ref="DLE75:DLF75"/>
    <mergeCell ref="DLJ75:DLK75"/>
    <mergeCell ref="DLO75:DLP75"/>
    <mergeCell ref="DLT75:DLU75"/>
    <mergeCell ref="DLY75:DLZ75"/>
    <mergeCell ref="DKF75:DKG75"/>
    <mergeCell ref="DKK75:DKL75"/>
    <mergeCell ref="DKP75:DKQ75"/>
    <mergeCell ref="DKU75:DKV75"/>
    <mergeCell ref="DKZ75:DLA75"/>
    <mergeCell ref="DJG75:DJH75"/>
    <mergeCell ref="DJL75:DJM75"/>
    <mergeCell ref="DJQ75:DJR75"/>
    <mergeCell ref="DJV75:DJW75"/>
    <mergeCell ref="DKA75:DKB75"/>
    <mergeCell ref="DIH75:DII75"/>
    <mergeCell ref="DIM75:DIN75"/>
    <mergeCell ref="DIR75:DIS75"/>
    <mergeCell ref="DIW75:DIX75"/>
    <mergeCell ref="DJB75:DJC75"/>
    <mergeCell ref="DHI75:DHJ75"/>
    <mergeCell ref="DHN75:DHO75"/>
    <mergeCell ref="DHS75:DHT75"/>
    <mergeCell ref="DHX75:DHY75"/>
    <mergeCell ref="DIC75:DID75"/>
    <mergeCell ref="DGJ75:DGK75"/>
    <mergeCell ref="DGO75:DGP75"/>
    <mergeCell ref="DGT75:DGU75"/>
    <mergeCell ref="DGY75:DGZ75"/>
    <mergeCell ref="DHD75:DHE75"/>
    <mergeCell ref="DFK75:DFL75"/>
    <mergeCell ref="DFP75:DFQ75"/>
    <mergeCell ref="DFU75:DFV75"/>
    <mergeCell ref="DFZ75:DGA75"/>
    <mergeCell ref="DGE75:DGF75"/>
    <mergeCell ref="DEL75:DEM75"/>
    <mergeCell ref="DEQ75:DER75"/>
    <mergeCell ref="DEV75:DEW75"/>
    <mergeCell ref="DFA75:DFB75"/>
    <mergeCell ref="DFF75:DFG75"/>
    <mergeCell ref="DDM75:DDN75"/>
    <mergeCell ref="DDR75:DDS75"/>
    <mergeCell ref="DDW75:DDX75"/>
    <mergeCell ref="DEB75:DEC75"/>
    <mergeCell ref="DEG75:DEH75"/>
    <mergeCell ref="DCN75:DCO75"/>
    <mergeCell ref="DCS75:DCT75"/>
    <mergeCell ref="DCX75:DCY75"/>
    <mergeCell ref="DDC75:DDD75"/>
    <mergeCell ref="DDH75:DDI75"/>
    <mergeCell ref="DBO75:DBP75"/>
    <mergeCell ref="DBT75:DBU75"/>
    <mergeCell ref="DBY75:DBZ75"/>
    <mergeCell ref="DCD75:DCE75"/>
    <mergeCell ref="DCI75:DCJ75"/>
    <mergeCell ref="DAP75:DAQ75"/>
    <mergeCell ref="DAU75:DAV75"/>
    <mergeCell ref="DAZ75:DBA75"/>
    <mergeCell ref="DBE75:DBF75"/>
    <mergeCell ref="DBJ75:DBK75"/>
    <mergeCell ref="CZQ75:CZR75"/>
    <mergeCell ref="CZV75:CZW75"/>
    <mergeCell ref="DAA75:DAB75"/>
    <mergeCell ref="DAF75:DAG75"/>
    <mergeCell ref="DAK75:DAL75"/>
    <mergeCell ref="CYR75:CYS75"/>
    <mergeCell ref="CYW75:CYX75"/>
    <mergeCell ref="CZB75:CZC75"/>
    <mergeCell ref="CZG75:CZH75"/>
    <mergeCell ref="CZL75:CZM75"/>
    <mergeCell ref="CXS75:CXT75"/>
    <mergeCell ref="CXX75:CXY75"/>
    <mergeCell ref="CYC75:CYD75"/>
    <mergeCell ref="CYH75:CYI75"/>
    <mergeCell ref="CYM75:CYN75"/>
    <mergeCell ref="CWT75:CWU75"/>
    <mergeCell ref="CWY75:CWZ75"/>
    <mergeCell ref="CXD75:CXE75"/>
    <mergeCell ref="CXI75:CXJ75"/>
    <mergeCell ref="CXN75:CXO75"/>
    <mergeCell ref="CVU75:CVV75"/>
    <mergeCell ref="CVZ75:CWA75"/>
    <mergeCell ref="CWE75:CWF75"/>
    <mergeCell ref="CWJ75:CWK75"/>
    <mergeCell ref="CWO75:CWP75"/>
    <mergeCell ref="CUV75:CUW75"/>
    <mergeCell ref="CVA75:CVB75"/>
    <mergeCell ref="CVF75:CVG75"/>
    <mergeCell ref="CVK75:CVL75"/>
    <mergeCell ref="CVP75:CVQ75"/>
    <mergeCell ref="CTW75:CTX75"/>
    <mergeCell ref="CUB75:CUC75"/>
    <mergeCell ref="CUG75:CUH75"/>
    <mergeCell ref="CUL75:CUM75"/>
    <mergeCell ref="CUQ75:CUR75"/>
    <mergeCell ref="CSX75:CSY75"/>
    <mergeCell ref="CTC75:CTD75"/>
    <mergeCell ref="CTH75:CTI75"/>
    <mergeCell ref="CTM75:CTN75"/>
    <mergeCell ref="CTR75:CTS75"/>
    <mergeCell ref="CRY75:CRZ75"/>
    <mergeCell ref="CSD75:CSE75"/>
    <mergeCell ref="CSI75:CSJ75"/>
    <mergeCell ref="CSN75:CSO75"/>
    <mergeCell ref="CSS75:CST75"/>
    <mergeCell ref="CQZ75:CRA75"/>
    <mergeCell ref="CRE75:CRF75"/>
    <mergeCell ref="CRJ75:CRK75"/>
    <mergeCell ref="CRO75:CRP75"/>
    <mergeCell ref="CRT75:CRU75"/>
    <mergeCell ref="CQA75:CQB75"/>
    <mergeCell ref="CQF75:CQG75"/>
    <mergeCell ref="CQK75:CQL75"/>
    <mergeCell ref="CQP75:CQQ75"/>
    <mergeCell ref="CQU75:CQV75"/>
    <mergeCell ref="CPB75:CPC75"/>
    <mergeCell ref="CPG75:CPH75"/>
    <mergeCell ref="CPL75:CPM75"/>
    <mergeCell ref="CPQ75:CPR75"/>
    <mergeCell ref="CPV75:CPW75"/>
    <mergeCell ref="COC75:COD75"/>
    <mergeCell ref="COH75:COI75"/>
    <mergeCell ref="COM75:CON75"/>
    <mergeCell ref="COR75:COS75"/>
    <mergeCell ref="COW75:COX75"/>
    <mergeCell ref="CND75:CNE75"/>
    <mergeCell ref="CNI75:CNJ75"/>
    <mergeCell ref="CNN75:CNO75"/>
    <mergeCell ref="CNS75:CNT75"/>
    <mergeCell ref="CNX75:CNY75"/>
    <mergeCell ref="CME75:CMF75"/>
    <mergeCell ref="CMJ75:CMK75"/>
    <mergeCell ref="CMO75:CMP75"/>
    <mergeCell ref="CMT75:CMU75"/>
    <mergeCell ref="CMY75:CMZ75"/>
    <mergeCell ref="CLF75:CLG75"/>
    <mergeCell ref="CLK75:CLL75"/>
    <mergeCell ref="CLP75:CLQ75"/>
    <mergeCell ref="CLU75:CLV75"/>
    <mergeCell ref="CLZ75:CMA75"/>
    <mergeCell ref="CKG75:CKH75"/>
    <mergeCell ref="CKL75:CKM75"/>
    <mergeCell ref="CKQ75:CKR75"/>
    <mergeCell ref="CKV75:CKW75"/>
    <mergeCell ref="CLA75:CLB75"/>
    <mergeCell ref="CJH75:CJI75"/>
    <mergeCell ref="CJM75:CJN75"/>
    <mergeCell ref="CJR75:CJS75"/>
    <mergeCell ref="CJW75:CJX75"/>
    <mergeCell ref="CKB75:CKC75"/>
    <mergeCell ref="CII75:CIJ75"/>
    <mergeCell ref="CIN75:CIO75"/>
    <mergeCell ref="CIS75:CIT75"/>
    <mergeCell ref="CIX75:CIY75"/>
    <mergeCell ref="CJC75:CJD75"/>
    <mergeCell ref="CHJ75:CHK75"/>
    <mergeCell ref="CHO75:CHP75"/>
    <mergeCell ref="CHT75:CHU75"/>
    <mergeCell ref="CHY75:CHZ75"/>
    <mergeCell ref="CID75:CIE75"/>
    <mergeCell ref="CGK75:CGL75"/>
    <mergeCell ref="CGP75:CGQ75"/>
    <mergeCell ref="CGU75:CGV75"/>
    <mergeCell ref="CGZ75:CHA75"/>
    <mergeCell ref="CHE75:CHF75"/>
    <mergeCell ref="CFL75:CFM75"/>
    <mergeCell ref="CFQ75:CFR75"/>
    <mergeCell ref="CFV75:CFW75"/>
    <mergeCell ref="CGA75:CGB75"/>
    <mergeCell ref="CGF75:CGG75"/>
    <mergeCell ref="CEM75:CEN75"/>
    <mergeCell ref="CER75:CES75"/>
    <mergeCell ref="CEW75:CEX75"/>
    <mergeCell ref="CFB75:CFC75"/>
    <mergeCell ref="CFG75:CFH75"/>
    <mergeCell ref="CDN75:CDO75"/>
    <mergeCell ref="CDS75:CDT75"/>
    <mergeCell ref="CDX75:CDY75"/>
    <mergeCell ref="CEC75:CED75"/>
    <mergeCell ref="CEH75:CEI75"/>
    <mergeCell ref="CCO75:CCP75"/>
    <mergeCell ref="CCT75:CCU75"/>
    <mergeCell ref="CCY75:CCZ75"/>
    <mergeCell ref="CDD75:CDE75"/>
    <mergeCell ref="CDI75:CDJ75"/>
    <mergeCell ref="CBP75:CBQ75"/>
    <mergeCell ref="CBU75:CBV75"/>
    <mergeCell ref="CBZ75:CCA75"/>
    <mergeCell ref="CCE75:CCF75"/>
    <mergeCell ref="CCJ75:CCK75"/>
    <mergeCell ref="CAQ75:CAR75"/>
    <mergeCell ref="CAV75:CAW75"/>
    <mergeCell ref="CBA75:CBB75"/>
    <mergeCell ref="CBF75:CBG75"/>
    <mergeCell ref="CBK75:CBL75"/>
    <mergeCell ref="BZR75:BZS75"/>
    <mergeCell ref="BZW75:BZX75"/>
    <mergeCell ref="CAB75:CAC75"/>
    <mergeCell ref="CAG75:CAH75"/>
    <mergeCell ref="CAL75:CAM75"/>
    <mergeCell ref="BYS75:BYT75"/>
    <mergeCell ref="BYX75:BYY75"/>
    <mergeCell ref="BZC75:BZD75"/>
    <mergeCell ref="BZH75:BZI75"/>
    <mergeCell ref="BZM75:BZN75"/>
    <mergeCell ref="BXT75:BXU75"/>
    <mergeCell ref="BXY75:BXZ75"/>
    <mergeCell ref="BYD75:BYE75"/>
    <mergeCell ref="BYI75:BYJ75"/>
    <mergeCell ref="BYN75:BYO75"/>
    <mergeCell ref="BWU75:BWV75"/>
    <mergeCell ref="BWZ75:BXA75"/>
    <mergeCell ref="BXE75:BXF75"/>
    <mergeCell ref="BXJ75:BXK75"/>
    <mergeCell ref="BXO75:BXP75"/>
    <mergeCell ref="BVV75:BVW75"/>
    <mergeCell ref="BWA75:BWB75"/>
    <mergeCell ref="BWF75:BWG75"/>
    <mergeCell ref="BWK75:BWL75"/>
    <mergeCell ref="BWP75:BWQ75"/>
    <mergeCell ref="BUW75:BUX75"/>
    <mergeCell ref="BVB75:BVC75"/>
    <mergeCell ref="BVG75:BVH75"/>
    <mergeCell ref="BVL75:BVM75"/>
    <mergeCell ref="BVQ75:BVR75"/>
    <mergeCell ref="BTX75:BTY75"/>
    <mergeCell ref="BUC75:BUD75"/>
    <mergeCell ref="BUH75:BUI75"/>
    <mergeCell ref="BUM75:BUN75"/>
    <mergeCell ref="BUR75:BUS75"/>
    <mergeCell ref="BSY75:BSZ75"/>
    <mergeCell ref="BTD75:BTE75"/>
    <mergeCell ref="BTI75:BTJ75"/>
    <mergeCell ref="BTN75:BTO75"/>
    <mergeCell ref="BTS75:BTT75"/>
    <mergeCell ref="BRZ75:BSA75"/>
    <mergeCell ref="BSE75:BSF75"/>
    <mergeCell ref="BSJ75:BSK75"/>
    <mergeCell ref="BSO75:BSP75"/>
    <mergeCell ref="BST75:BSU75"/>
    <mergeCell ref="BRA75:BRB75"/>
    <mergeCell ref="BRF75:BRG75"/>
    <mergeCell ref="BRK75:BRL75"/>
    <mergeCell ref="BRP75:BRQ75"/>
    <mergeCell ref="BRU75:BRV75"/>
    <mergeCell ref="BQB75:BQC75"/>
    <mergeCell ref="BQG75:BQH75"/>
    <mergeCell ref="BQL75:BQM75"/>
    <mergeCell ref="BQQ75:BQR75"/>
    <mergeCell ref="BQV75:BQW75"/>
    <mergeCell ref="BPC75:BPD75"/>
    <mergeCell ref="BPH75:BPI75"/>
    <mergeCell ref="BPM75:BPN75"/>
    <mergeCell ref="BPR75:BPS75"/>
    <mergeCell ref="BPW75:BPX75"/>
    <mergeCell ref="BOD75:BOE75"/>
    <mergeCell ref="BOI75:BOJ75"/>
    <mergeCell ref="BON75:BOO75"/>
    <mergeCell ref="BOS75:BOT75"/>
    <mergeCell ref="BOX75:BOY75"/>
    <mergeCell ref="BNE75:BNF75"/>
    <mergeCell ref="BNJ75:BNK75"/>
    <mergeCell ref="BNO75:BNP75"/>
    <mergeCell ref="BNT75:BNU75"/>
    <mergeCell ref="BNY75:BNZ75"/>
    <mergeCell ref="BMF75:BMG75"/>
    <mergeCell ref="BMK75:BML75"/>
    <mergeCell ref="BMP75:BMQ75"/>
    <mergeCell ref="BMU75:BMV75"/>
    <mergeCell ref="BMZ75:BNA75"/>
    <mergeCell ref="BLG75:BLH75"/>
    <mergeCell ref="BLL75:BLM75"/>
    <mergeCell ref="BLQ75:BLR75"/>
    <mergeCell ref="BLV75:BLW75"/>
    <mergeCell ref="BMA75:BMB75"/>
    <mergeCell ref="BKH75:BKI75"/>
    <mergeCell ref="BKM75:BKN75"/>
    <mergeCell ref="BKR75:BKS75"/>
    <mergeCell ref="BKW75:BKX75"/>
    <mergeCell ref="BLB75:BLC75"/>
    <mergeCell ref="BJI75:BJJ75"/>
    <mergeCell ref="BJN75:BJO75"/>
    <mergeCell ref="BJS75:BJT75"/>
    <mergeCell ref="BJX75:BJY75"/>
    <mergeCell ref="BKC75:BKD75"/>
    <mergeCell ref="BIJ75:BIK75"/>
    <mergeCell ref="BIO75:BIP75"/>
    <mergeCell ref="BIT75:BIU75"/>
    <mergeCell ref="BIY75:BIZ75"/>
    <mergeCell ref="BJD75:BJE75"/>
    <mergeCell ref="BHK75:BHL75"/>
    <mergeCell ref="BHP75:BHQ75"/>
    <mergeCell ref="BHU75:BHV75"/>
    <mergeCell ref="BHZ75:BIA75"/>
    <mergeCell ref="BIE75:BIF75"/>
    <mergeCell ref="BGL75:BGM75"/>
    <mergeCell ref="BGQ75:BGR75"/>
    <mergeCell ref="BGV75:BGW75"/>
    <mergeCell ref="BHA75:BHB75"/>
    <mergeCell ref="BHF75:BHG75"/>
    <mergeCell ref="BFM75:BFN75"/>
    <mergeCell ref="BFR75:BFS75"/>
    <mergeCell ref="BFW75:BFX75"/>
    <mergeCell ref="BGB75:BGC75"/>
    <mergeCell ref="BGG75:BGH75"/>
    <mergeCell ref="BEN75:BEO75"/>
    <mergeCell ref="BES75:BET75"/>
    <mergeCell ref="BEX75:BEY75"/>
    <mergeCell ref="BFC75:BFD75"/>
    <mergeCell ref="BFH75:BFI75"/>
    <mergeCell ref="BDO75:BDP75"/>
    <mergeCell ref="BDT75:BDU75"/>
    <mergeCell ref="BDY75:BDZ75"/>
    <mergeCell ref="BED75:BEE75"/>
    <mergeCell ref="BEI75:BEJ75"/>
    <mergeCell ref="BCP75:BCQ75"/>
    <mergeCell ref="BCU75:BCV75"/>
    <mergeCell ref="BCZ75:BDA75"/>
    <mergeCell ref="BDE75:BDF75"/>
    <mergeCell ref="BDJ75:BDK75"/>
    <mergeCell ref="BBQ75:BBR75"/>
    <mergeCell ref="BBV75:BBW75"/>
    <mergeCell ref="BCA75:BCB75"/>
    <mergeCell ref="BCF75:BCG75"/>
    <mergeCell ref="BCK75:BCL75"/>
    <mergeCell ref="BAR75:BAS75"/>
    <mergeCell ref="BAW75:BAX75"/>
    <mergeCell ref="BBB75:BBC75"/>
    <mergeCell ref="BBG75:BBH75"/>
    <mergeCell ref="BBL75:BBM75"/>
    <mergeCell ref="AZS75:AZT75"/>
    <mergeCell ref="AZX75:AZY75"/>
    <mergeCell ref="BAC75:BAD75"/>
    <mergeCell ref="BAH75:BAI75"/>
    <mergeCell ref="BAM75:BAN75"/>
    <mergeCell ref="AYT75:AYU75"/>
    <mergeCell ref="AYY75:AYZ75"/>
    <mergeCell ref="AZD75:AZE75"/>
    <mergeCell ref="AZI75:AZJ75"/>
    <mergeCell ref="AZN75:AZO75"/>
    <mergeCell ref="AXU75:AXV75"/>
    <mergeCell ref="AXZ75:AYA75"/>
    <mergeCell ref="AYE75:AYF75"/>
    <mergeCell ref="AYJ75:AYK75"/>
    <mergeCell ref="AYO75:AYP75"/>
    <mergeCell ref="AWV75:AWW75"/>
    <mergeCell ref="AXA75:AXB75"/>
    <mergeCell ref="AXF75:AXG75"/>
    <mergeCell ref="AXK75:AXL75"/>
    <mergeCell ref="AXP75:AXQ75"/>
    <mergeCell ref="AVW75:AVX75"/>
    <mergeCell ref="AWB75:AWC75"/>
    <mergeCell ref="AWG75:AWH75"/>
    <mergeCell ref="AWL75:AWM75"/>
    <mergeCell ref="AWQ75:AWR75"/>
    <mergeCell ref="AUX75:AUY75"/>
    <mergeCell ref="AVC75:AVD75"/>
    <mergeCell ref="AVH75:AVI75"/>
    <mergeCell ref="AVM75:AVN75"/>
    <mergeCell ref="AVR75:AVS75"/>
    <mergeCell ref="ATY75:ATZ75"/>
    <mergeCell ref="AUD75:AUE75"/>
    <mergeCell ref="AUI75:AUJ75"/>
    <mergeCell ref="AUN75:AUO75"/>
    <mergeCell ref="AUS75:AUT75"/>
    <mergeCell ref="ASZ75:ATA75"/>
    <mergeCell ref="ATE75:ATF75"/>
    <mergeCell ref="ATJ75:ATK75"/>
    <mergeCell ref="ATO75:ATP75"/>
    <mergeCell ref="ATT75:ATU75"/>
    <mergeCell ref="ASA75:ASB75"/>
    <mergeCell ref="ASF75:ASG75"/>
    <mergeCell ref="ASK75:ASL75"/>
    <mergeCell ref="ASP75:ASQ75"/>
    <mergeCell ref="ASU75:ASV75"/>
    <mergeCell ref="ARB75:ARC75"/>
    <mergeCell ref="ARG75:ARH75"/>
    <mergeCell ref="ARL75:ARM75"/>
    <mergeCell ref="ARQ75:ARR75"/>
    <mergeCell ref="ARV75:ARW75"/>
    <mergeCell ref="AQC75:AQD75"/>
    <mergeCell ref="AQH75:AQI75"/>
    <mergeCell ref="AQM75:AQN75"/>
    <mergeCell ref="AQR75:AQS75"/>
    <mergeCell ref="AQW75:AQX75"/>
    <mergeCell ref="APD75:APE75"/>
    <mergeCell ref="API75:APJ75"/>
    <mergeCell ref="APN75:APO75"/>
    <mergeCell ref="APS75:APT75"/>
    <mergeCell ref="APX75:APY75"/>
    <mergeCell ref="AOE75:AOF75"/>
    <mergeCell ref="AOJ75:AOK75"/>
    <mergeCell ref="AOO75:AOP75"/>
    <mergeCell ref="AOT75:AOU75"/>
    <mergeCell ref="AOY75:AOZ75"/>
    <mergeCell ref="ANF75:ANG75"/>
    <mergeCell ref="ANK75:ANL75"/>
    <mergeCell ref="ANP75:ANQ75"/>
    <mergeCell ref="ANU75:ANV75"/>
    <mergeCell ref="ANZ75:AOA75"/>
    <mergeCell ref="AMG75:AMH75"/>
    <mergeCell ref="AML75:AMM75"/>
    <mergeCell ref="AMQ75:AMR75"/>
    <mergeCell ref="AMV75:AMW75"/>
    <mergeCell ref="ANA75:ANB75"/>
    <mergeCell ref="ALH75:ALI75"/>
    <mergeCell ref="ALM75:ALN75"/>
    <mergeCell ref="ALR75:ALS75"/>
    <mergeCell ref="ALW75:ALX75"/>
    <mergeCell ref="AMB75:AMC75"/>
    <mergeCell ref="AKI75:AKJ75"/>
    <mergeCell ref="AKN75:AKO75"/>
    <mergeCell ref="AKS75:AKT75"/>
    <mergeCell ref="AKX75:AKY75"/>
    <mergeCell ref="ALC75:ALD75"/>
    <mergeCell ref="AJJ75:AJK75"/>
    <mergeCell ref="AJO75:AJP75"/>
    <mergeCell ref="AJT75:AJU75"/>
    <mergeCell ref="AJY75:AJZ75"/>
    <mergeCell ref="AKD75:AKE75"/>
    <mergeCell ref="AIK75:AIL75"/>
    <mergeCell ref="AIP75:AIQ75"/>
    <mergeCell ref="AIU75:AIV75"/>
    <mergeCell ref="AIZ75:AJA75"/>
    <mergeCell ref="AJE75:AJF75"/>
    <mergeCell ref="AHL75:AHM75"/>
    <mergeCell ref="AHQ75:AHR75"/>
    <mergeCell ref="AHV75:AHW75"/>
    <mergeCell ref="AIA75:AIB75"/>
    <mergeCell ref="AIF75:AIG75"/>
    <mergeCell ref="AGM75:AGN75"/>
    <mergeCell ref="AGR75:AGS75"/>
    <mergeCell ref="AGW75:AGX75"/>
    <mergeCell ref="AHB75:AHC75"/>
    <mergeCell ref="AHG75:AHH75"/>
    <mergeCell ref="AFN75:AFO75"/>
    <mergeCell ref="AFS75:AFT75"/>
    <mergeCell ref="AFX75:AFY75"/>
    <mergeCell ref="AGC75:AGD75"/>
    <mergeCell ref="AGH75:AGI75"/>
    <mergeCell ref="AEO75:AEP75"/>
    <mergeCell ref="AET75:AEU75"/>
    <mergeCell ref="AEY75:AEZ75"/>
    <mergeCell ref="AFD75:AFE75"/>
    <mergeCell ref="AFI75:AFJ75"/>
    <mergeCell ref="ADP75:ADQ75"/>
    <mergeCell ref="ADU75:ADV75"/>
    <mergeCell ref="ADZ75:AEA75"/>
    <mergeCell ref="AEE75:AEF75"/>
    <mergeCell ref="AEJ75:AEK75"/>
    <mergeCell ref="ACQ75:ACR75"/>
    <mergeCell ref="ACV75:ACW75"/>
    <mergeCell ref="ADA75:ADB75"/>
    <mergeCell ref="ADF75:ADG75"/>
    <mergeCell ref="ADK75:ADL75"/>
    <mergeCell ref="ABR75:ABS75"/>
    <mergeCell ref="ABW75:ABX75"/>
    <mergeCell ref="ACB75:ACC75"/>
    <mergeCell ref="ACG75:ACH75"/>
    <mergeCell ref="ACL75:ACM75"/>
    <mergeCell ref="AAS75:AAT75"/>
    <mergeCell ref="AAX75:AAY75"/>
    <mergeCell ref="ABC75:ABD75"/>
    <mergeCell ref="ABH75:ABI75"/>
    <mergeCell ref="ABM75:ABN75"/>
    <mergeCell ref="ZT75:ZU75"/>
    <mergeCell ref="ZY75:ZZ75"/>
    <mergeCell ref="AAD75:AAE75"/>
    <mergeCell ref="AAI75:AAJ75"/>
    <mergeCell ref="AAN75:AAO75"/>
    <mergeCell ref="YU75:YV75"/>
    <mergeCell ref="YZ75:ZA75"/>
    <mergeCell ref="ZE75:ZF75"/>
    <mergeCell ref="ZJ75:ZK75"/>
    <mergeCell ref="ZO75:ZP75"/>
    <mergeCell ref="XV75:XW75"/>
    <mergeCell ref="YA75:YB75"/>
    <mergeCell ref="YF75:YG75"/>
    <mergeCell ref="YK75:YL75"/>
    <mergeCell ref="YP75:YQ75"/>
    <mergeCell ref="WW75:WX75"/>
    <mergeCell ref="XB75:XC75"/>
    <mergeCell ref="XG75:XH75"/>
    <mergeCell ref="XL75:XM75"/>
    <mergeCell ref="XQ75:XR75"/>
    <mergeCell ref="VX75:VY75"/>
    <mergeCell ref="WC75:WD75"/>
    <mergeCell ref="WH75:WI75"/>
    <mergeCell ref="WM75:WN75"/>
    <mergeCell ref="WR75:WS75"/>
    <mergeCell ref="UY75:UZ75"/>
    <mergeCell ref="VD75:VE75"/>
    <mergeCell ref="VI75:VJ75"/>
    <mergeCell ref="VN75:VO75"/>
    <mergeCell ref="VS75:VT75"/>
    <mergeCell ref="TZ75:UA75"/>
    <mergeCell ref="UE75:UF75"/>
    <mergeCell ref="UJ75:UK75"/>
    <mergeCell ref="UO75:UP75"/>
    <mergeCell ref="UT75:UU75"/>
    <mergeCell ref="TA75:TB75"/>
    <mergeCell ref="TF75:TG75"/>
    <mergeCell ref="TK75:TL75"/>
    <mergeCell ref="TP75:TQ75"/>
    <mergeCell ref="TU75:TV75"/>
    <mergeCell ref="SB75:SC75"/>
    <mergeCell ref="SG75:SH75"/>
    <mergeCell ref="SL75:SM75"/>
    <mergeCell ref="SQ75:SR75"/>
    <mergeCell ref="SV75:SW75"/>
    <mergeCell ref="RC75:RD75"/>
    <mergeCell ref="RH75:RI75"/>
    <mergeCell ref="RM75:RN75"/>
    <mergeCell ref="RR75:RS75"/>
    <mergeCell ref="RW75:RX75"/>
    <mergeCell ref="QD75:QE75"/>
    <mergeCell ref="QI75:QJ75"/>
    <mergeCell ref="QN75:QO75"/>
    <mergeCell ref="QS75:QT75"/>
    <mergeCell ref="QX75:QY75"/>
    <mergeCell ref="PE75:PF75"/>
    <mergeCell ref="PJ75:PK75"/>
    <mergeCell ref="PO75:PP75"/>
    <mergeCell ref="PT75:PU75"/>
    <mergeCell ref="PY75:PZ75"/>
    <mergeCell ref="OF75:OG75"/>
    <mergeCell ref="OK75:OL75"/>
    <mergeCell ref="OP75:OQ75"/>
    <mergeCell ref="OU75:OV75"/>
    <mergeCell ref="OZ75:PA75"/>
    <mergeCell ref="NG75:NH75"/>
    <mergeCell ref="NL75:NM75"/>
    <mergeCell ref="NQ75:NR75"/>
    <mergeCell ref="NV75:NW75"/>
    <mergeCell ref="OA75:OB75"/>
    <mergeCell ref="MH75:MI75"/>
    <mergeCell ref="MM75:MN75"/>
    <mergeCell ref="MR75:MS75"/>
    <mergeCell ref="MW75:MX75"/>
    <mergeCell ref="NB75:NC75"/>
    <mergeCell ref="LI75:LJ75"/>
    <mergeCell ref="LN75:LO75"/>
    <mergeCell ref="LS75:LT75"/>
    <mergeCell ref="LX75:LY75"/>
    <mergeCell ref="MC75:MD75"/>
    <mergeCell ref="KJ75:KK75"/>
    <mergeCell ref="KO75:KP75"/>
    <mergeCell ref="KT75:KU75"/>
    <mergeCell ref="KY75:KZ75"/>
    <mergeCell ref="LD75:LE75"/>
    <mergeCell ref="JK75:JL75"/>
    <mergeCell ref="JP75:JQ75"/>
    <mergeCell ref="JU75:JV75"/>
    <mergeCell ref="JZ75:KA75"/>
    <mergeCell ref="KE75:KF75"/>
    <mergeCell ref="IL75:IM75"/>
    <mergeCell ref="IQ75:IR75"/>
    <mergeCell ref="IV75:IW75"/>
    <mergeCell ref="JA75:JB75"/>
    <mergeCell ref="JF75:JG75"/>
    <mergeCell ref="HM75:HN75"/>
    <mergeCell ref="HR75:HS75"/>
    <mergeCell ref="HW75:HX75"/>
    <mergeCell ref="IB75:IC75"/>
    <mergeCell ref="IG75:IH75"/>
    <mergeCell ref="GN75:GO75"/>
    <mergeCell ref="GS75:GT75"/>
    <mergeCell ref="GX75:GY75"/>
    <mergeCell ref="HC75:HD75"/>
    <mergeCell ref="HH75:HI75"/>
    <mergeCell ref="FO75:FP75"/>
    <mergeCell ref="FT75:FU75"/>
    <mergeCell ref="FY75:FZ75"/>
    <mergeCell ref="GD75:GE75"/>
    <mergeCell ref="GI75:GJ75"/>
    <mergeCell ref="EP75:EQ75"/>
    <mergeCell ref="EU75:EV75"/>
    <mergeCell ref="EZ75:FA75"/>
    <mergeCell ref="FE75:FF75"/>
    <mergeCell ref="FJ75:FK75"/>
    <mergeCell ref="DQ75:DR75"/>
    <mergeCell ref="DV75:DW75"/>
    <mergeCell ref="EA75:EB75"/>
    <mergeCell ref="EF75:EG75"/>
    <mergeCell ref="EK75:EL75"/>
    <mergeCell ref="CR75:CS75"/>
    <mergeCell ref="CW75:CX75"/>
    <mergeCell ref="DB75:DC75"/>
    <mergeCell ref="DG75:DH75"/>
    <mergeCell ref="DL75:DM75"/>
    <mergeCell ref="BS75:BT75"/>
    <mergeCell ref="BX75:BY75"/>
    <mergeCell ref="CC75:CD75"/>
    <mergeCell ref="CH75:CI75"/>
    <mergeCell ref="CM75:CN75"/>
    <mergeCell ref="XEQ99:XER99"/>
    <mergeCell ref="XEV99:XEW99"/>
    <mergeCell ref="XFA99:XFB99"/>
    <mergeCell ref="F75:G75"/>
    <mergeCell ref="K75:L75"/>
    <mergeCell ref="P75:Q75"/>
    <mergeCell ref="U75:V75"/>
    <mergeCell ref="Z75:AA75"/>
    <mergeCell ref="AE75:AF75"/>
    <mergeCell ref="AJ75:AK75"/>
    <mergeCell ref="AO75:AP75"/>
    <mergeCell ref="AT75:AU75"/>
    <mergeCell ref="AY75:AZ75"/>
    <mergeCell ref="BD75:BE75"/>
    <mergeCell ref="BI75:BJ75"/>
    <mergeCell ref="BN75:BO75"/>
    <mergeCell ref="XDR99:XDS99"/>
    <mergeCell ref="XDW99:XDX99"/>
    <mergeCell ref="XEB99:XEC99"/>
    <mergeCell ref="XEG99:XEH99"/>
    <mergeCell ref="XEL99:XEM99"/>
    <mergeCell ref="XCS99:XCT99"/>
    <mergeCell ref="XCX99:XCY99"/>
    <mergeCell ref="XDC99:XDD99"/>
    <mergeCell ref="XDH99:XDI99"/>
    <mergeCell ref="XDM99:XDN99"/>
    <mergeCell ref="XBT99:XBU99"/>
    <mergeCell ref="XBY99:XBZ99"/>
    <mergeCell ref="XCD99:XCE99"/>
    <mergeCell ref="XCI99:XCJ99"/>
    <mergeCell ref="XCN99:XCO99"/>
    <mergeCell ref="XAU99:XAV99"/>
    <mergeCell ref="XAZ99:XBA99"/>
    <mergeCell ref="XBE99:XBF99"/>
    <mergeCell ref="XBJ99:XBK99"/>
    <mergeCell ref="XBO99:XBP99"/>
    <mergeCell ref="WZV99:WZW99"/>
    <mergeCell ref="XAA99:XAB99"/>
    <mergeCell ref="XAF99:XAG99"/>
    <mergeCell ref="XAK99:XAL99"/>
    <mergeCell ref="XAP99:XAQ99"/>
    <mergeCell ref="WYW99:WYX99"/>
    <mergeCell ref="WZB99:WZC99"/>
    <mergeCell ref="WZG99:WZH99"/>
    <mergeCell ref="WZL99:WZM99"/>
    <mergeCell ref="WZQ99:WZR99"/>
    <mergeCell ref="WXX99:WXY99"/>
    <mergeCell ref="WYC99:WYD99"/>
    <mergeCell ref="WYH99:WYI99"/>
    <mergeCell ref="WYM99:WYN99"/>
    <mergeCell ref="WYR99:WYS99"/>
    <mergeCell ref="WWY99:WWZ99"/>
    <mergeCell ref="WXD99:WXE99"/>
    <mergeCell ref="WXI99:WXJ99"/>
    <mergeCell ref="WXN99:WXO99"/>
    <mergeCell ref="WXS99:WXT99"/>
    <mergeCell ref="WVZ99:WWA99"/>
    <mergeCell ref="WWE99:WWF99"/>
    <mergeCell ref="WWJ99:WWK99"/>
    <mergeCell ref="WWO99:WWP99"/>
    <mergeCell ref="WWT99:WWU99"/>
    <mergeCell ref="WVA99:WVB99"/>
    <mergeCell ref="WVF99:WVG99"/>
    <mergeCell ref="WVK99:WVL99"/>
    <mergeCell ref="WVP99:WVQ99"/>
    <mergeCell ref="WVU99:WVV99"/>
    <mergeCell ref="WUB99:WUC99"/>
    <mergeCell ref="WUG99:WUH99"/>
    <mergeCell ref="WUL99:WUM99"/>
    <mergeCell ref="WUQ99:WUR99"/>
    <mergeCell ref="WUV99:WUW99"/>
    <mergeCell ref="WTC99:WTD99"/>
    <mergeCell ref="WTH99:WTI99"/>
    <mergeCell ref="WTM99:WTN99"/>
    <mergeCell ref="WTR99:WTS99"/>
    <mergeCell ref="WTW99:WTX99"/>
    <mergeCell ref="WSD99:WSE99"/>
    <mergeCell ref="WSI99:WSJ99"/>
    <mergeCell ref="WSN99:WSO99"/>
    <mergeCell ref="WSS99:WST99"/>
    <mergeCell ref="WSX99:WSY99"/>
    <mergeCell ref="WRE99:WRF99"/>
    <mergeCell ref="WRJ99:WRK99"/>
    <mergeCell ref="WRO99:WRP99"/>
    <mergeCell ref="WRT99:WRU99"/>
    <mergeCell ref="WRY99:WRZ99"/>
    <mergeCell ref="WQF99:WQG99"/>
    <mergeCell ref="WQK99:WQL99"/>
    <mergeCell ref="WQP99:WQQ99"/>
    <mergeCell ref="WQU99:WQV99"/>
    <mergeCell ref="WQZ99:WRA99"/>
    <mergeCell ref="WPG99:WPH99"/>
    <mergeCell ref="WPL99:WPM99"/>
    <mergeCell ref="WPQ99:WPR99"/>
    <mergeCell ref="WPV99:WPW99"/>
    <mergeCell ref="WQA99:WQB99"/>
    <mergeCell ref="WOH99:WOI99"/>
    <mergeCell ref="WOM99:WON99"/>
    <mergeCell ref="WOR99:WOS99"/>
    <mergeCell ref="WOW99:WOX99"/>
    <mergeCell ref="WPB99:WPC99"/>
    <mergeCell ref="WNI99:WNJ99"/>
    <mergeCell ref="WNN99:WNO99"/>
    <mergeCell ref="WNS99:WNT99"/>
    <mergeCell ref="WNX99:WNY99"/>
    <mergeCell ref="WOC99:WOD99"/>
    <mergeCell ref="WMJ99:WMK99"/>
    <mergeCell ref="WMO99:WMP99"/>
    <mergeCell ref="WMT99:WMU99"/>
    <mergeCell ref="WMY99:WMZ99"/>
    <mergeCell ref="WND99:WNE99"/>
    <mergeCell ref="WLK99:WLL99"/>
    <mergeCell ref="WLP99:WLQ99"/>
    <mergeCell ref="WLU99:WLV99"/>
    <mergeCell ref="WLZ99:WMA99"/>
    <mergeCell ref="WME99:WMF99"/>
    <mergeCell ref="WKL99:WKM99"/>
    <mergeCell ref="WKQ99:WKR99"/>
    <mergeCell ref="WKV99:WKW99"/>
    <mergeCell ref="WLA99:WLB99"/>
    <mergeCell ref="WLF99:WLG99"/>
    <mergeCell ref="WJM99:WJN99"/>
    <mergeCell ref="WJR99:WJS99"/>
    <mergeCell ref="WJW99:WJX99"/>
    <mergeCell ref="WKB99:WKC99"/>
    <mergeCell ref="WKG99:WKH99"/>
    <mergeCell ref="WIN99:WIO99"/>
    <mergeCell ref="WIS99:WIT99"/>
    <mergeCell ref="WIX99:WIY99"/>
    <mergeCell ref="WJC99:WJD99"/>
    <mergeCell ref="WJH99:WJI99"/>
    <mergeCell ref="WHO99:WHP99"/>
    <mergeCell ref="WHT99:WHU99"/>
    <mergeCell ref="WHY99:WHZ99"/>
    <mergeCell ref="WID99:WIE99"/>
    <mergeCell ref="WII99:WIJ99"/>
    <mergeCell ref="WGP99:WGQ99"/>
    <mergeCell ref="WGU99:WGV99"/>
    <mergeCell ref="WGZ99:WHA99"/>
    <mergeCell ref="WHE99:WHF99"/>
    <mergeCell ref="WHJ99:WHK99"/>
    <mergeCell ref="WFQ99:WFR99"/>
    <mergeCell ref="WFV99:WFW99"/>
    <mergeCell ref="WGA99:WGB99"/>
    <mergeCell ref="WGF99:WGG99"/>
    <mergeCell ref="WGK99:WGL99"/>
    <mergeCell ref="WER99:WES99"/>
    <mergeCell ref="WEW99:WEX99"/>
    <mergeCell ref="WFB99:WFC99"/>
    <mergeCell ref="WFG99:WFH99"/>
    <mergeCell ref="WFL99:WFM99"/>
    <mergeCell ref="WDS99:WDT99"/>
    <mergeCell ref="WDX99:WDY99"/>
    <mergeCell ref="WEC99:WED99"/>
    <mergeCell ref="WEH99:WEI99"/>
    <mergeCell ref="WEM99:WEN99"/>
    <mergeCell ref="WCT99:WCU99"/>
    <mergeCell ref="WCY99:WCZ99"/>
    <mergeCell ref="WDD99:WDE99"/>
    <mergeCell ref="WDI99:WDJ99"/>
    <mergeCell ref="WDN99:WDO99"/>
    <mergeCell ref="WBU99:WBV99"/>
    <mergeCell ref="WBZ99:WCA99"/>
    <mergeCell ref="WCE99:WCF99"/>
    <mergeCell ref="WCJ99:WCK99"/>
    <mergeCell ref="WCO99:WCP99"/>
    <mergeCell ref="WAV99:WAW99"/>
    <mergeCell ref="WBA99:WBB99"/>
    <mergeCell ref="WBF99:WBG99"/>
    <mergeCell ref="WBK99:WBL99"/>
    <mergeCell ref="WBP99:WBQ99"/>
    <mergeCell ref="VZW99:VZX99"/>
    <mergeCell ref="WAB99:WAC99"/>
    <mergeCell ref="WAG99:WAH99"/>
    <mergeCell ref="WAL99:WAM99"/>
    <mergeCell ref="WAQ99:WAR99"/>
    <mergeCell ref="VYX99:VYY99"/>
    <mergeCell ref="VZC99:VZD99"/>
    <mergeCell ref="VZH99:VZI99"/>
    <mergeCell ref="VZM99:VZN99"/>
    <mergeCell ref="VZR99:VZS99"/>
    <mergeCell ref="VXY99:VXZ99"/>
    <mergeCell ref="VYD99:VYE99"/>
    <mergeCell ref="VYI99:VYJ99"/>
    <mergeCell ref="VYN99:VYO99"/>
    <mergeCell ref="VYS99:VYT99"/>
    <mergeCell ref="VWZ99:VXA99"/>
    <mergeCell ref="VXE99:VXF99"/>
    <mergeCell ref="VXJ99:VXK99"/>
    <mergeCell ref="VXO99:VXP99"/>
    <mergeCell ref="VXT99:VXU99"/>
    <mergeCell ref="VWA99:VWB99"/>
    <mergeCell ref="VWF99:VWG99"/>
    <mergeCell ref="VWK99:VWL99"/>
    <mergeCell ref="VWP99:VWQ99"/>
    <mergeCell ref="VWU99:VWV99"/>
    <mergeCell ref="VVB99:VVC99"/>
    <mergeCell ref="VVG99:VVH99"/>
    <mergeCell ref="VVL99:VVM99"/>
    <mergeCell ref="VVQ99:VVR99"/>
    <mergeCell ref="VVV99:VVW99"/>
    <mergeCell ref="VUC99:VUD99"/>
    <mergeCell ref="VUH99:VUI99"/>
    <mergeCell ref="VUM99:VUN99"/>
    <mergeCell ref="VUR99:VUS99"/>
    <mergeCell ref="VUW99:VUX99"/>
    <mergeCell ref="VTD99:VTE99"/>
    <mergeCell ref="VTI99:VTJ99"/>
    <mergeCell ref="VTN99:VTO99"/>
    <mergeCell ref="VTS99:VTT99"/>
    <mergeCell ref="VTX99:VTY99"/>
    <mergeCell ref="VSE99:VSF99"/>
    <mergeCell ref="VSJ99:VSK99"/>
    <mergeCell ref="VSO99:VSP99"/>
    <mergeCell ref="VST99:VSU99"/>
    <mergeCell ref="VSY99:VSZ99"/>
    <mergeCell ref="VRF99:VRG99"/>
    <mergeCell ref="VRK99:VRL99"/>
    <mergeCell ref="VRP99:VRQ99"/>
    <mergeCell ref="VRU99:VRV99"/>
    <mergeCell ref="VRZ99:VSA99"/>
    <mergeCell ref="VQG99:VQH99"/>
    <mergeCell ref="VQL99:VQM99"/>
    <mergeCell ref="VQQ99:VQR99"/>
    <mergeCell ref="VQV99:VQW99"/>
    <mergeCell ref="VRA99:VRB99"/>
    <mergeCell ref="VPH99:VPI99"/>
    <mergeCell ref="VPM99:VPN99"/>
    <mergeCell ref="VPR99:VPS99"/>
    <mergeCell ref="VPW99:VPX99"/>
    <mergeCell ref="VQB99:VQC99"/>
    <mergeCell ref="VOI99:VOJ99"/>
    <mergeCell ref="VON99:VOO99"/>
    <mergeCell ref="VOS99:VOT99"/>
    <mergeCell ref="VOX99:VOY99"/>
    <mergeCell ref="VPC99:VPD99"/>
    <mergeCell ref="VNJ99:VNK99"/>
    <mergeCell ref="VNO99:VNP99"/>
    <mergeCell ref="VNT99:VNU99"/>
    <mergeCell ref="VNY99:VNZ99"/>
    <mergeCell ref="VOD99:VOE99"/>
    <mergeCell ref="VMK99:VML99"/>
    <mergeCell ref="VMP99:VMQ99"/>
    <mergeCell ref="VMU99:VMV99"/>
    <mergeCell ref="VMZ99:VNA99"/>
    <mergeCell ref="VNE99:VNF99"/>
    <mergeCell ref="VLL99:VLM99"/>
    <mergeCell ref="VLQ99:VLR99"/>
    <mergeCell ref="VLV99:VLW99"/>
    <mergeCell ref="VMA99:VMB99"/>
    <mergeCell ref="VMF99:VMG99"/>
    <mergeCell ref="VKM99:VKN99"/>
    <mergeCell ref="VKR99:VKS99"/>
    <mergeCell ref="VKW99:VKX99"/>
    <mergeCell ref="VLB99:VLC99"/>
    <mergeCell ref="VLG99:VLH99"/>
    <mergeCell ref="VJN99:VJO99"/>
    <mergeCell ref="VJS99:VJT99"/>
    <mergeCell ref="VJX99:VJY99"/>
    <mergeCell ref="VKC99:VKD99"/>
    <mergeCell ref="VKH99:VKI99"/>
    <mergeCell ref="VIO99:VIP99"/>
    <mergeCell ref="VIT99:VIU99"/>
    <mergeCell ref="VIY99:VIZ99"/>
    <mergeCell ref="VJD99:VJE99"/>
    <mergeCell ref="VJI99:VJJ99"/>
    <mergeCell ref="VHP99:VHQ99"/>
    <mergeCell ref="VHU99:VHV99"/>
    <mergeCell ref="VHZ99:VIA99"/>
    <mergeCell ref="VIE99:VIF99"/>
    <mergeCell ref="VIJ99:VIK99"/>
    <mergeCell ref="VGQ99:VGR99"/>
    <mergeCell ref="VGV99:VGW99"/>
    <mergeCell ref="VHA99:VHB99"/>
    <mergeCell ref="VHF99:VHG99"/>
    <mergeCell ref="VHK99:VHL99"/>
    <mergeCell ref="VFR99:VFS99"/>
    <mergeCell ref="VFW99:VFX99"/>
    <mergeCell ref="VGB99:VGC99"/>
    <mergeCell ref="VGG99:VGH99"/>
    <mergeCell ref="VGL99:VGM99"/>
    <mergeCell ref="VES99:VET99"/>
    <mergeCell ref="VEX99:VEY99"/>
    <mergeCell ref="VFC99:VFD99"/>
    <mergeCell ref="VFH99:VFI99"/>
    <mergeCell ref="VFM99:VFN99"/>
    <mergeCell ref="VDT99:VDU99"/>
    <mergeCell ref="VDY99:VDZ99"/>
    <mergeCell ref="VED99:VEE99"/>
    <mergeCell ref="VEI99:VEJ99"/>
    <mergeCell ref="VEN99:VEO99"/>
    <mergeCell ref="VCU99:VCV99"/>
    <mergeCell ref="VCZ99:VDA99"/>
    <mergeCell ref="VDE99:VDF99"/>
    <mergeCell ref="VDJ99:VDK99"/>
    <mergeCell ref="VDO99:VDP99"/>
    <mergeCell ref="VBV99:VBW99"/>
    <mergeCell ref="VCA99:VCB99"/>
    <mergeCell ref="VCF99:VCG99"/>
    <mergeCell ref="VCK99:VCL99"/>
    <mergeCell ref="VCP99:VCQ99"/>
    <mergeCell ref="VAW99:VAX99"/>
    <mergeCell ref="VBB99:VBC99"/>
    <mergeCell ref="VBG99:VBH99"/>
    <mergeCell ref="VBL99:VBM99"/>
    <mergeCell ref="VBQ99:VBR99"/>
    <mergeCell ref="UZX99:UZY99"/>
    <mergeCell ref="VAC99:VAD99"/>
    <mergeCell ref="VAH99:VAI99"/>
    <mergeCell ref="VAM99:VAN99"/>
    <mergeCell ref="VAR99:VAS99"/>
    <mergeCell ref="UYY99:UYZ99"/>
    <mergeCell ref="UZD99:UZE99"/>
    <mergeCell ref="UZI99:UZJ99"/>
    <mergeCell ref="UZN99:UZO99"/>
    <mergeCell ref="UZS99:UZT99"/>
    <mergeCell ref="UXZ99:UYA99"/>
    <mergeCell ref="UYE99:UYF99"/>
    <mergeCell ref="UYJ99:UYK99"/>
    <mergeCell ref="UYO99:UYP99"/>
    <mergeCell ref="UYT99:UYU99"/>
    <mergeCell ref="UXA99:UXB99"/>
    <mergeCell ref="UXF99:UXG99"/>
    <mergeCell ref="UXK99:UXL99"/>
    <mergeCell ref="UXP99:UXQ99"/>
    <mergeCell ref="UXU99:UXV99"/>
    <mergeCell ref="UWB99:UWC99"/>
    <mergeCell ref="UWG99:UWH99"/>
    <mergeCell ref="UWL99:UWM99"/>
    <mergeCell ref="UWQ99:UWR99"/>
    <mergeCell ref="UWV99:UWW99"/>
    <mergeCell ref="UVC99:UVD99"/>
    <mergeCell ref="UVH99:UVI99"/>
    <mergeCell ref="UVM99:UVN99"/>
    <mergeCell ref="UVR99:UVS99"/>
    <mergeCell ref="UVW99:UVX99"/>
    <mergeCell ref="UUD99:UUE99"/>
    <mergeCell ref="UUI99:UUJ99"/>
    <mergeCell ref="UUN99:UUO99"/>
    <mergeCell ref="UUS99:UUT99"/>
    <mergeCell ref="UUX99:UUY99"/>
    <mergeCell ref="UTE99:UTF99"/>
    <mergeCell ref="UTJ99:UTK99"/>
    <mergeCell ref="UTO99:UTP99"/>
    <mergeCell ref="UTT99:UTU99"/>
    <mergeCell ref="UTY99:UTZ99"/>
    <mergeCell ref="USF99:USG99"/>
    <mergeCell ref="USK99:USL99"/>
    <mergeCell ref="USP99:USQ99"/>
    <mergeCell ref="USU99:USV99"/>
    <mergeCell ref="USZ99:UTA99"/>
    <mergeCell ref="URG99:URH99"/>
    <mergeCell ref="URL99:URM99"/>
    <mergeCell ref="URQ99:URR99"/>
    <mergeCell ref="URV99:URW99"/>
    <mergeCell ref="USA99:USB99"/>
    <mergeCell ref="UQH99:UQI99"/>
    <mergeCell ref="UQM99:UQN99"/>
    <mergeCell ref="UQR99:UQS99"/>
    <mergeCell ref="UQW99:UQX99"/>
    <mergeCell ref="URB99:URC99"/>
    <mergeCell ref="UPI99:UPJ99"/>
    <mergeCell ref="UPN99:UPO99"/>
    <mergeCell ref="UPS99:UPT99"/>
    <mergeCell ref="UPX99:UPY99"/>
    <mergeCell ref="UQC99:UQD99"/>
    <mergeCell ref="UOJ99:UOK99"/>
    <mergeCell ref="UOO99:UOP99"/>
    <mergeCell ref="UOT99:UOU99"/>
    <mergeCell ref="UOY99:UOZ99"/>
    <mergeCell ref="UPD99:UPE99"/>
    <mergeCell ref="UNK99:UNL99"/>
    <mergeCell ref="UNP99:UNQ99"/>
    <mergeCell ref="UNU99:UNV99"/>
    <mergeCell ref="UNZ99:UOA99"/>
    <mergeCell ref="UOE99:UOF99"/>
    <mergeCell ref="UML99:UMM99"/>
    <mergeCell ref="UMQ99:UMR99"/>
    <mergeCell ref="UMV99:UMW99"/>
    <mergeCell ref="UNA99:UNB99"/>
    <mergeCell ref="UNF99:UNG99"/>
    <mergeCell ref="ULM99:ULN99"/>
    <mergeCell ref="ULR99:ULS99"/>
    <mergeCell ref="ULW99:ULX99"/>
    <mergeCell ref="UMB99:UMC99"/>
    <mergeCell ref="UMG99:UMH99"/>
    <mergeCell ref="UKN99:UKO99"/>
    <mergeCell ref="UKS99:UKT99"/>
    <mergeCell ref="UKX99:UKY99"/>
    <mergeCell ref="ULC99:ULD99"/>
    <mergeCell ref="ULH99:ULI99"/>
    <mergeCell ref="UJO99:UJP99"/>
    <mergeCell ref="UJT99:UJU99"/>
    <mergeCell ref="UJY99:UJZ99"/>
    <mergeCell ref="UKD99:UKE99"/>
    <mergeCell ref="UKI99:UKJ99"/>
    <mergeCell ref="UIP99:UIQ99"/>
    <mergeCell ref="UIU99:UIV99"/>
    <mergeCell ref="UIZ99:UJA99"/>
    <mergeCell ref="UJE99:UJF99"/>
    <mergeCell ref="UJJ99:UJK99"/>
    <mergeCell ref="UHQ99:UHR99"/>
    <mergeCell ref="UHV99:UHW99"/>
    <mergeCell ref="UIA99:UIB99"/>
    <mergeCell ref="UIF99:UIG99"/>
    <mergeCell ref="UIK99:UIL99"/>
    <mergeCell ref="UGR99:UGS99"/>
    <mergeCell ref="UGW99:UGX99"/>
    <mergeCell ref="UHB99:UHC99"/>
    <mergeCell ref="UHG99:UHH99"/>
    <mergeCell ref="UHL99:UHM99"/>
    <mergeCell ref="UFS99:UFT99"/>
    <mergeCell ref="UFX99:UFY99"/>
    <mergeCell ref="UGC99:UGD99"/>
    <mergeCell ref="UGH99:UGI99"/>
    <mergeCell ref="UGM99:UGN99"/>
    <mergeCell ref="UET99:UEU99"/>
    <mergeCell ref="UEY99:UEZ99"/>
    <mergeCell ref="UFD99:UFE99"/>
    <mergeCell ref="UFI99:UFJ99"/>
    <mergeCell ref="UFN99:UFO99"/>
    <mergeCell ref="UDU99:UDV99"/>
    <mergeCell ref="UDZ99:UEA99"/>
    <mergeCell ref="UEE99:UEF99"/>
    <mergeCell ref="UEJ99:UEK99"/>
    <mergeCell ref="UEO99:UEP99"/>
    <mergeCell ref="UCV99:UCW99"/>
    <mergeCell ref="UDA99:UDB99"/>
    <mergeCell ref="UDF99:UDG99"/>
    <mergeCell ref="UDK99:UDL99"/>
    <mergeCell ref="UDP99:UDQ99"/>
    <mergeCell ref="UBW99:UBX99"/>
    <mergeCell ref="UCB99:UCC99"/>
    <mergeCell ref="UCG99:UCH99"/>
    <mergeCell ref="UCL99:UCM99"/>
    <mergeCell ref="UCQ99:UCR99"/>
    <mergeCell ref="UAX99:UAY99"/>
    <mergeCell ref="UBC99:UBD99"/>
    <mergeCell ref="UBH99:UBI99"/>
    <mergeCell ref="UBM99:UBN99"/>
    <mergeCell ref="UBR99:UBS99"/>
    <mergeCell ref="TZY99:TZZ99"/>
    <mergeCell ref="UAD99:UAE99"/>
    <mergeCell ref="UAI99:UAJ99"/>
    <mergeCell ref="UAN99:UAO99"/>
    <mergeCell ref="UAS99:UAT99"/>
    <mergeCell ref="TYZ99:TZA99"/>
    <mergeCell ref="TZE99:TZF99"/>
    <mergeCell ref="TZJ99:TZK99"/>
    <mergeCell ref="TZO99:TZP99"/>
    <mergeCell ref="TZT99:TZU99"/>
    <mergeCell ref="TYA99:TYB99"/>
    <mergeCell ref="TYF99:TYG99"/>
    <mergeCell ref="TYK99:TYL99"/>
    <mergeCell ref="TYP99:TYQ99"/>
    <mergeCell ref="TYU99:TYV99"/>
    <mergeCell ref="TXB99:TXC99"/>
    <mergeCell ref="TXG99:TXH99"/>
    <mergeCell ref="TXL99:TXM99"/>
    <mergeCell ref="TXQ99:TXR99"/>
    <mergeCell ref="TXV99:TXW99"/>
    <mergeCell ref="TWC99:TWD99"/>
    <mergeCell ref="TWH99:TWI99"/>
    <mergeCell ref="TWM99:TWN99"/>
    <mergeCell ref="TWR99:TWS99"/>
    <mergeCell ref="TWW99:TWX99"/>
    <mergeCell ref="TVD99:TVE99"/>
    <mergeCell ref="TVI99:TVJ99"/>
    <mergeCell ref="TVN99:TVO99"/>
    <mergeCell ref="TVS99:TVT99"/>
    <mergeCell ref="TVX99:TVY99"/>
    <mergeCell ref="TUE99:TUF99"/>
    <mergeCell ref="TUJ99:TUK99"/>
    <mergeCell ref="TUO99:TUP99"/>
    <mergeCell ref="TUT99:TUU99"/>
    <mergeCell ref="TUY99:TUZ99"/>
    <mergeCell ref="TTF99:TTG99"/>
    <mergeCell ref="TTK99:TTL99"/>
    <mergeCell ref="TTP99:TTQ99"/>
    <mergeCell ref="TTU99:TTV99"/>
    <mergeCell ref="TTZ99:TUA99"/>
    <mergeCell ref="TSG99:TSH99"/>
    <mergeCell ref="TSL99:TSM99"/>
    <mergeCell ref="TSQ99:TSR99"/>
    <mergeCell ref="TSV99:TSW99"/>
    <mergeCell ref="TTA99:TTB99"/>
    <mergeCell ref="TRH99:TRI99"/>
    <mergeCell ref="TRM99:TRN99"/>
    <mergeCell ref="TRR99:TRS99"/>
    <mergeCell ref="TRW99:TRX99"/>
    <mergeCell ref="TSB99:TSC99"/>
    <mergeCell ref="TQI99:TQJ99"/>
    <mergeCell ref="TQN99:TQO99"/>
    <mergeCell ref="TQS99:TQT99"/>
    <mergeCell ref="TQX99:TQY99"/>
    <mergeCell ref="TRC99:TRD99"/>
    <mergeCell ref="TPJ99:TPK99"/>
    <mergeCell ref="TPO99:TPP99"/>
    <mergeCell ref="TPT99:TPU99"/>
    <mergeCell ref="TPY99:TPZ99"/>
    <mergeCell ref="TQD99:TQE99"/>
    <mergeCell ref="TOK99:TOL99"/>
    <mergeCell ref="TOP99:TOQ99"/>
    <mergeCell ref="TOU99:TOV99"/>
    <mergeCell ref="TOZ99:TPA99"/>
    <mergeCell ref="TPE99:TPF99"/>
    <mergeCell ref="TNL99:TNM99"/>
    <mergeCell ref="TNQ99:TNR99"/>
    <mergeCell ref="TNV99:TNW99"/>
    <mergeCell ref="TOA99:TOB99"/>
    <mergeCell ref="TOF99:TOG99"/>
    <mergeCell ref="TMM99:TMN99"/>
    <mergeCell ref="TMR99:TMS99"/>
    <mergeCell ref="TMW99:TMX99"/>
    <mergeCell ref="TNB99:TNC99"/>
    <mergeCell ref="TNG99:TNH99"/>
    <mergeCell ref="TLN99:TLO99"/>
    <mergeCell ref="TLS99:TLT99"/>
    <mergeCell ref="TLX99:TLY99"/>
    <mergeCell ref="TMC99:TMD99"/>
    <mergeCell ref="TMH99:TMI99"/>
    <mergeCell ref="TKO99:TKP99"/>
    <mergeCell ref="TKT99:TKU99"/>
    <mergeCell ref="TKY99:TKZ99"/>
    <mergeCell ref="TLD99:TLE99"/>
    <mergeCell ref="TLI99:TLJ99"/>
    <mergeCell ref="TJP99:TJQ99"/>
    <mergeCell ref="TJU99:TJV99"/>
    <mergeCell ref="TJZ99:TKA99"/>
    <mergeCell ref="TKE99:TKF99"/>
    <mergeCell ref="TKJ99:TKK99"/>
    <mergeCell ref="TIQ99:TIR99"/>
    <mergeCell ref="TIV99:TIW99"/>
    <mergeCell ref="TJA99:TJB99"/>
    <mergeCell ref="TJF99:TJG99"/>
    <mergeCell ref="TJK99:TJL99"/>
    <mergeCell ref="THR99:THS99"/>
    <mergeCell ref="THW99:THX99"/>
    <mergeCell ref="TIB99:TIC99"/>
    <mergeCell ref="TIG99:TIH99"/>
    <mergeCell ref="TIL99:TIM99"/>
    <mergeCell ref="TGS99:TGT99"/>
    <mergeCell ref="TGX99:TGY99"/>
    <mergeCell ref="THC99:THD99"/>
    <mergeCell ref="THH99:THI99"/>
    <mergeCell ref="THM99:THN99"/>
    <mergeCell ref="TFT99:TFU99"/>
    <mergeCell ref="TFY99:TFZ99"/>
    <mergeCell ref="TGD99:TGE99"/>
    <mergeCell ref="TGI99:TGJ99"/>
    <mergeCell ref="TGN99:TGO99"/>
    <mergeCell ref="TEU99:TEV99"/>
    <mergeCell ref="TEZ99:TFA99"/>
    <mergeCell ref="TFE99:TFF99"/>
    <mergeCell ref="TFJ99:TFK99"/>
    <mergeCell ref="TFO99:TFP99"/>
    <mergeCell ref="TDV99:TDW99"/>
    <mergeCell ref="TEA99:TEB99"/>
    <mergeCell ref="TEF99:TEG99"/>
    <mergeCell ref="TEK99:TEL99"/>
    <mergeCell ref="TEP99:TEQ99"/>
    <mergeCell ref="TCW99:TCX99"/>
    <mergeCell ref="TDB99:TDC99"/>
    <mergeCell ref="TDG99:TDH99"/>
    <mergeCell ref="TDL99:TDM99"/>
    <mergeCell ref="TDQ99:TDR99"/>
    <mergeCell ref="TBX99:TBY99"/>
    <mergeCell ref="TCC99:TCD99"/>
    <mergeCell ref="TCH99:TCI99"/>
    <mergeCell ref="TCM99:TCN99"/>
    <mergeCell ref="TCR99:TCS99"/>
    <mergeCell ref="TAY99:TAZ99"/>
    <mergeCell ref="TBD99:TBE99"/>
    <mergeCell ref="TBI99:TBJ99"/>
    <mergeCell ref="TBN99:TBO99"/>
    <mergeCell ref="TBS99:TBT99"/>
    <mergeCell ref="SZZ99:TAA99"/>
    <mergeCell ref="TAE99:TAF99"/>
    <mergeCell ref="TAJ99:TAK99"/>
    <mergeCell ref="TAO99:TAP99"/>
    <mergeCell ref="TAT99:TAU99"/>
    <mergeCell ref="SZA99:SZB99"/>
    <mergeCell ref="SZF99:SZG99"/>
    <mergeCell ref="SZK99:SZL99"/>
    <mergeCell ref="SZP99:SZQ99"/>
    <mergeCell ref="SZU99:SZV99"/>
    <mergeCell ref="SYB99:SYC99"/>
    <mergeCell ref="SYG99:SYH99"/>
    <mergeCell ref="SYL99:SYM99"/>
    <mergeCell ref="SYQ99:SYR99"/>
    <mergeCell ref="SYV99:SYW99"/>
    <mergeCell ref="SXC99:SXD99"/>
    <mergeCell ref="SXH99:SXI99"/>
    <mergeCell ref="SXM99:SXN99"/>
    <mergeCell ref="SXR99:SXS99"/>
    <mergeCell ref="SXW99:SXX99"/>
    <mergeCell ref="SWD99:SWE99"/>
    <mergeCell ref="SWI99:SWJ99"/>
    <mergeCell ref="SWN99:SWO99"/>
    <mergeCell ref="SWS99:SWT99"/>
    <mergeCell ref="SWX99:SWY99"/>
    <mergeCell ref="SVE99:SVF99"/>
    <mergeCell ref="SVJ99:SVK99"/>
    <mergeCell ref="SVO99:SVP99"/>
    <mergeCell ref="SVT99:SVU99"/>
    <mergeCell ref="SVY99:SVZ99"/>
    <mergeCell ref="SUF99:SUG99"/>
    <mergeCell ref="SUK99:SUL99"/>
    <mergeCell ref="SUP99:SUQ99"/>
    <mergeCell ref="SUU99:SUV99"/>
    <mergeCell ref="SUZ99:SVA99"/>
    <mergeCell ref="STG99:STH99"/>
    <mergeCell ref="STL99:STM99"/>
    <mergeCell ref="STQ99:STR99"/>
    <mergeCell ref="STV99:STW99"/>
    <mergeCell ref="SUA99:SUB99"/>
    <mergeCell ref="SSH99:SSI99"/>
    <mergeCell ref="SSM99:SSN99"/>
    <mergeCell ref="SSR99:SSS99"/>
    <mergeCell ref="SSW99:SSX99"/>
    <mergeCell ref="STB99:STC99"/>
    <mergeCell ref="SRI99:SRJ99"/>
    <mergeCell ref="SRN99:SRO99"/>
    <mergeCell ref="SRS99:SRT99"/>
    <mergeCell ref="SRX99:SRY99"/>
    <mergeCell ref="SSC99:SSD99"/>
    <mergeCell ref="SQJ99:SQK99"/>
    <mergeCell ref="SQO99:SQP99"/>
    <mergeCell ref="SQT99:SQU99"/>
    <mergeCell ref="SQY99:SQZ99"/>
    <mergeCell ref="SRD99:SRE99"/>
    <mergeCell ref="SPK99:SPL99"/>
    <mergeCell ref="SPP99:SPQ99"/>
    <mergeCell ref="SPU99:SPV99"/>
    <mergeCell ref="SPZ99:SQA99"/>
    <mergeCell ref="SQE99:SQF99"/>
    <mergeCell ref="SOL99:SOM99"/>
    <mergeCell ref="SOQ99:SOR99"/>
    <mergeCell ref="SOV99:SOW99"/>
    <mergeCell ref="SPA99:SPB99"/>
    <mergeCell ref="SPF99:SPG99"/>
    <mergeCell ref="SNM99:SNN99"/>
    <mergeCell ref="SNR99:SNS99"/>
    <mergeCell ref="SNW99:SNX99"/>
    <mergeCell ref="SOB99:SOC99"/>
    <mergeCell ref="SOG99:SOH99"/>
    <mergeCell ref="SMN99:SMO99"/>
    <mergeCell ref="SMS99:SMT99"/>
    <mergeCell ref="SMX99:SMY99"/>
    <mergeCell ref="SNC99:SND99"/>
    <mergeCell ref="SNH99:SNI99"/>
    <mergeCell ref="SLO99:SLP99"/>
    <mergeCell ref="SLT99:SLU99"/>
    <mergeCell ref="SLY99:SLZ99"/>
    <mergeCell ref="SMD99:SME99"/>
    <mergeCell ref="SMI99:SMJ99"/>
    <mergeCell ref="SKP99:SKQ99"/>
    <mergeCell ref="SKU99:SKV99"/>
    <mergeCell ref="SKZ99:SLA99"/>
    <mergeCell ref="SLE99:SLF99"/>
    <mergeCell ref="SLJ99:SLK99"/>
    <mergeCell ref="SJQ99:SJR99"/>
    <mergeCell ref="SJV99:SJW99"/>
    <mergeCell ref="SKA99:SKB99"/>
    <mergeCell ref="SKF99:SKG99"/>
    <mergeCell ref="SKK99:SKL99"/>
    <mergeCell ref="SIR99:SIS99"/>
    <mergeCell ref="SIW99:SIX99"/>
    <mergeCell ref="SJB99:SJC99"/>
    <mergeCell ref="SJG99:SJH99"/>
    <mergeCell ref="SJL99:SJM99"/>
    <mergeCell ref="SHS99:SHT99"/>
    <mergeCell ref="SHX99:SHY99"/>
    <mergeCell ref="SIC99:SID99"/>
    <mergeCell ref="SIH99:SII99"/>
    <mergeCell ref="SIM99:SIN99"/>
    <mergeCell ref="SGT99:SGU99"/>
    <mergeCell ref="SGY99:SGZ99"/>
    <mergeCell ref="SHD99:SHE99"/>
    <mergeCell ref="SHI99:SHJ99"/>
    <mergeCell ref="SHN99:SHO99"/>
    <mergeCell ref="SFU99:SFV99"/>
    <mergeCell ref="SFZ99:SGA99"/>
    <mergeCell ref="SGE99:SGF99"/>
    <mergeCell ref="SGJ99:SGK99"/>
    <mergeCell ref="SGO99:SGP99"/>
    <mergeCell ref="SEV99:SEW99"/>
    <mergeCell ref="SFA99:SFB99"/>
    <mergeCell ref="SFF99:SFG99"/>
    <mergeCell ref="SFK99:SFL99"/>
    <mergeCell ref="SFP99:SFQ99"/>
    <mergeCell ref="SDW99:SDX99"/>
    <mergeCell ref="SEB99:SEC99"/>
    <mergeCell ref="SEG99:SEH99"/>
    <mergeCell ref="SEL99:SEM99"/>
    <mergeCell ref="SEQ99:SER99"/>
    <mergeCell ref="SCX99:SCY99"/>
    <mergeCell ref="SDC99:SDD99"/>
    <mergeCell ref="SDH99:SDI99"/>
    <mergeCell ref="SDM99:SDN99"/>
    <mergeCell ref="SDR99:SDS99"/>
    <mergeCell ref="SBY99:SBZ99"/>
    <mergeCell ref="SCD99:SCE99"/>
    <mergeCell ref="SCI99:SCJ99"/>
    <mergeCell ref="SCN99:SCO99"/>
    <mergeCell ref="SCS99:SCT99"/>
    <mergeCell ref="SAZ99:SBA99"/>
    <mergeCell ref="SBE99:SBF99"/>
    <mergeCell ref="SBJ99:SBK99"/>
    <mergeCell ref="SBO99:SBP99"/>
    <mergeCell ref="SBT99:SBU99"/>
    <mergeCell ref="SAA99:SAB99"/>
    <mergeCell ref="SAF99:SAG99"/>
    <mergeCell ref="SAK99:SAL99"/>
    <mergeCell ref="SAP99:SAQ99"/>
    <mergeCell ref="SAU99:SAV99"/>
    <mergeCell ref="RZB99:RZC99"/>
    <mergeCell ref="RZG99:RZH99"/>
    <mergeCell ref="RZL99:RZM99"/>
    <mergeCell ref="RZQ99:RZR99"/>
    <mergeCell ref="RZV99:RZW99"/>
    <mergeCell ref="RYC99:RYD99"/>
    <mergeCell ref="RYH99:RYI99"/>
    <mergeCell ref="RYM99:RYN99"/>
    <mergeCell ref="RYR99:RYS99"/>
    <mergeCell ref="RYW99:RYX99"/>
    <mergeCell ref="RXD99:RXE99"/>
    <mergeCell ref="RXI99:RXJ99"/>
    <mergeCell ref="RXN99:RXO99"/>
    <mergeCell ref="RXS99:RXT99"/>
    <mergeCell ref="RXX99:RXY99"/>
    <mergeCell ref="RWE99:RWF99"/>
    <mergeCell ref="RWJ99:RWK99"/>
    <mergeCell ref="RWO99:RWP99"/>
    <mergeCell ref="RWT99:RWU99"/>
    <mergeCell ref="RWY99:RWZ99"/>
    <mergeCell ref="RVF99:RVG99"/>
    <mergeCell ref="RVK99:RVL99"/>
    <mergeCell ref="RVP99:RVQ99"/>
    <mergeCell ref="RVU99:RVV99"/>
    <mergeCell ref="RVZ99:RWA99"/>
    <mergeCell ref="RUG99:RUH99"/>
    <mergeCell ref="RUL99:RUM99"/>
    <mergeCell ref="RUQ99:RUR99"/>
    <mergeCell ref="RUV99:RUW99"/>
    <mergeCell ref="RVA99:RVB99"/>
    <mergeCell ref="RTH99:RTI99"/>
    <mergeCell ref="RTM99:RTN99"/>
    <mergeCell ref="RTR99:RTS99"/>
    <mergeCell ref="RTW99:RTX99"/>
    <mergeCell ref="RUB99:RUC99"/>
    <mergeCell ref="RSI99:RSJ99"/>
    <mergeCell ref="RSN99:RSO99"/>
    <mergeCell ref="RSS99:RST99"/>
    <mergeCell ref="RSX99:RSY99"/>
    <mergeCell ref="RTC99:RTD99"/>
    <mergeCell ref="RRJ99:RRK99"/>
    <mergeCell ref="RRO99:RRP99"/>
    <mergeCell ref="RRT99:RRU99"/>
    <mergeCell ref="RRY99:RRZ99"/>
    <mergeCell ref="RSD99:RSE99"/>
    <mergeCell ref="RQK99:RQL99"/>
    <mergeCell ref="RQP99:RQQ99"/>
    <mergeCell ref="RQU99:RQV99"/>
    <mergeCell ref="RQZ99:RRA99"/>
    <mergeCell ref="RRE99:RRF99"/>
    <mergeCell ref="RPL99:RPM99"/>
    <mergeCell ref="RPQ99:RPR99"/>
    <mergeCell ref="RPV99:RPW99"/>
    <mergeCell ref="RQA99:RQB99"/>
    <mergeCell ref="RQF99:RQG99"/>
    <mergeCell ref="ROM99:RON99"/>
    <mergeCell ref="ROR99:ROS99"/>
    <mergeCell ref="ROW99:ROX99"/>
    <mergeCell ref="RPB99:RPC99"/>
    <mergeCell ref="RPG99:RPH99"/>
    <mergeCell ref="RNN99:RNO99"/>
    <mergeCell ref="RNS99:RNT99"/>
    <mergeCell ref="RNX99:RNY99"/>
    <mergeCell ref="ROC99:ROD99"/>
    <mergeCell ref="ROH99:ROI99"/>
    <mergeCell ref="RMO99:RMP99"/>
    <mergeCell ref="RMT99:RMU99"/>
    <mergeCell ref="RMY99:RMZ99"/>
    <mergeCell ref="RND99:RNE99"/>
    <mergeCell ref="RNI99:RNJ99"/>
    <mergeCell ref="RLP99:RLQ99"/>
    <mergeCell ref="RLU99:RLV99"/>
    <mergeCell ref="RLZ99:RMA99"/>
    <mergeCell ref="RME99:RMF99"/>
    <mergeCell ref="RMJ99:RMK99"/>
    <mergeCell ref="RKQ99:RKR99"/>
    <mergeCell ref="RKV99:RKW99"/>
    <mergeCell ref="RLA99:RLB99"/>
    <mergeCell ref="RLF99:RLG99"/>
    <mergeCell ref="RLK99:RLL99"/>
    <mergeCell ref="RJR99:RJS99"/>
    <mergeCell ref="RJW99:RJX99"/>
    <mergeCell ref="RKB99:RKC99"/>
    <mergeCell ref="RKG99:RKH99"/>
    <mergeCell ref="RKL99:RKM99"/>
    <mergeCell ref="RIS99:RIT99"/>
    <mergeCell ref="RIX99:RIY99"/>
    <mergeCell ref="RJC99:RJD99"/>
    <mergeCell ref="RJH99:RJI99"/>
    <mergeCell ref="RJM99:RJN99"/>
    <mergeCell ref="RHT99:RHU99"/>
    <mergeCell ref="RHY99:RHZ99"/>
    <mergeCell ref="RID99:RIE99"/>
    <mergeCell ref="RII99:RIJ99"/>
    <mergeCell ref="RIN99:RIO99"/>
    <mergeCell ref="RGU99:RGV99"/>
    <mergeCell ref="RGZ99:RHA99"/>
    <mergeCell ref="RHE99:RHF99"/>
    <mergeCell ref="RHJ99:RHK99"/>
    <mergeCell ref="RHO99:RHP99"/>
    <mergeCell ref="RFV99:RFW99"/>
    <mergeCell ref="RGA99:RGB99"/>
    <mergeCell ref="RGF99:RGG99"/>
    <mergeCell ref="RGK99:RGL99"/>
    <mergeCell ref="RGP99:RGQ99"/>
    <mergeCell ref="REW99:REX99"/>
    <mergeCell ref="RFB99:RFC99"/>
    <mergeCell ref="RFG99:RFH99"/>
    <mergeCell ref="RFL99:RFM99"/>
    <mergeCell ref="RFQ99:RFR99"/>
    <mergeCell ref="RDX99:RDY99"/>
    <mergeCell ref="REC99:RED99"/>
    <mergeCell ref="REH99:REI99"/>
    <mergeCell ref="REM99:REN99"/>
    <mergeCell ref="RER99:RES99"/>
    <mergeCell ref="RCY99:RCZ99"/>
    <mergeCell ref="RDD99:RDE99"/>
    <mergeCell ref="RDI99:RDJ99"/>
    <mergeCell ref="RDN99:RDO99"/>
    <mergeCell ref="RDS99:RDT99"/>
    <mergeCell ref="RBZ99:RCA99"/>
    <mergeCell ref="RCE99:RCF99"/>
    <mergeCell ref="RCJ99:RCK99"/>
    <mergeCell ref="RCO99:RCP99"/>
    <mergeCell ref="RCT99:RCU99"/>
    <mergeCell ref="RBA99:RBB99"/>
    <mergeCell ref="RBF99:RBG99"/>
    <mergeCell ref="RBK99:RBL99"/>
    <mergeCell ref="RBP99:RBQ99"/>
    <mergeCell ref="RBU99:RBV99"/>
    <mergeCell ref="RAB99:RAC99"/>
    <mergeCell ref="RAG99:RAH99"/>
    <mergeCell ref="RAL99:RAM99"/>
    <mergeCell ref="RAQ99:RAR99"/>
    <mergeCell ref="RAV99:RAW99"/>
    <mergeCell ref="QZC99:QZD99"/>
    <mergeCell ref="QZH99:QZI99"/>
    <mergeCell ref="QZM99:QZN99"/>
    <mergeCell ref="QZR99:QZS99"/>
    <mergeCell ref="QZW99:QZX99"/>
    <mergeCell ref="QYD99:QYE99"/>
    <mergeCell ref="QYI99:QYJ99"/>
    <mergeCell ref="QYN99:QYO99"/>
    <mergeCell ref="QYS99:QYT99"/>
    <mergeCell ref="QYX99:QYY99"/>
    <mergeCell ref="QXE99:QXF99"/>
    <mergeCell ref="QXJ99:QXK99"/>
    <mergeCell ref="QXO99:QXP99"/>
    <mergeCell ref="QXT99:QXU99"/>
    <mergeCell ref="QXY99:QXZ99"/>
    <mergeCell ref="QWF99:QWG99"/>
    <mergeCell ref="QWK99:QWL99"/>
    <mergeCell ref="QWP99:QWQ99"/>
    <mergeCell ref="QWU99:QWV99"/>
    <mergeCell ref="QWZ99:QXA99"/>
    <mergeCell ref="QVG99:QVH99"/>
    <mergeCell ref="QVL99:QVM99"/>
    <mergeCell ref="QVQ99:QVR99"/>
    <mergeCell ref="QVV99:QVW99"/>
    <mergeCell ref="QWA99:QWB99"/>
    <mergeCell ref="QUH99:QUI99"/>
    <mergeCell ref="QUM99:QUN99"/>
    <mergeCell ref="QUR99:QUS99"/>
    <mergeCell ref="QUW99:QUX99"/>
    <mergeCell ref="QVB99:QVC99"/>
    <mergeCell ref="QTI99:QTJ99"/>
    <mergeCell ref="QTN99:QTO99"/>
    <mergeCell ref="QTS99:QTT99"/>
    <mergeCell ref="QTX99:QTY99"/>
    <mergeCell ref="QUC99:QUD99"/>
    <mergeCell ref="QSJ99:QSK99"/>
    <mergeCell ref="QSO99:QSP99"/>
    <mergeCell ref="QST99:QSU99"/>
    <mergeCell ref="QSY99:QSZ99"/>
    <mergeCell ref="QTD99:QTE99"/>
    <mergeCell ref="QRK99:QRL99"/>
    <mergeCell ref="QRP99:QRQ99"/>
    <mergeCell ref="QRU99:QRV99"/>
    <mergeCell ref="QRZ99:QSA99"/>
    <mergeCell ref="QSE99:QSF99"/>
    <mergeCell ref="QQL99:QQM99"/>
    <mergeCell ref="QQQ99:QQR99"/>
    <mergeCell ref="QQV99:QQW99"/>
    <mergeCell ref="QRA99:QRB99"/>
    <mergeCell ref="QRF99:QRG99"/>
    <mergeCell ref="QPM99:QPN99"/>
    <mergeCell ref="QPR99:QPS99"/>
    <mergeCell ref="QPW99:QPX99"/>
    <mergeCell ref="QQB99:QQC99"/>
    <mergeCell ref="QQG99:QQH99"/>
    <mergeCell ref="QON99:QOO99"/>
    <mergeCell ref="QOS99:QOT99"/>
    <mergeCell ref="QOX99:QOY99"/>
    <mergeCell ref="QPC99:QPD99"/>
    <mergeCell ref="QPH99:QPI99"/>
    <mergeCell ref="QNO99:QNP99"/>
    <mergeCell ref="QNT99:QNU99"/>
    <mergeCell ref="QNY99:QNZ99"/>
    <mergeCell ref="QOD99:QOE99"/>
    <mergeCell ref="QOI99:QOJ99"/>
    <mergeCell ref="QMP99:QMQ99"/>
    <mergeCell ref="QMU99:QMV99"/>
    <mergeCell ref="QMZ99:QNA99"/>
    <mergeCell ref="QNE99:QNF99"/>
    <mergeCell ref="QNJ99:QNK99"/>
    <mergeCell ref="QLQ99:QLR99"/>
    <mergeCell ref="QLV99:QLW99"/>
    <mergeCell ref="QMA99:QMB99"/>
    <mergeCell ref="QMF99:QMG99"/>
    <mergeCell ref="QMK99:QML99"/>
    <mergeCell ref="QKR99:QKS99"/>
    <mergeCell ref="QKW99:QKX99"/>
    <mergeCell ref="QLB99:QLC99"/>
    <mergeCell ref="QLG99:QLH99"/>
    <mergeCell ref="QLL99:QLM99"/>
    <mergeCell ref="QJS99:QJT99"/>
    <mergeCell ref="QJX99:QJY99"/>
    <mergeCell ref="QKC99:QKD99"/>
    <mergeCell ref="QKH99:QKI99"/>
    <mergeCell ref="QKM99:QKN99"/>
    <mergeCell ref="QIT99:QIU99"/>
    <mergeCell ref="QIY99:QIZ99"/>
    <mergeCell ref="QJD99:QJE99"/>
    <mergeCell ref="QJI99:QJJ99"/>
    <mergeCell ref="QJN99:QJO99"/>
    <mergeCell ref="QHU99:QHV99"/>
    <mergeCell ref="QHZ99:QIA99"/>
    <mergeCell ref="QIE99:QIF99"/>
    <mergeCell ref="QIJ99:QIK99"/>
    <mergeCell ref="QIO99:QIP99"/>
    <mergeCell ref="QGV99:QGW99"/>
    <mergeCell ref="QHA99:QHB99"/>
    <mergeCell ref="QHF99:QHG99"/>
    <mergeCell ref="QHK99:QHL99"/>
    <mergeCell ref="QHP99:QHQ99"/>
    <mergeCell ref="QFW99:QFX99"/>
    <mergeCell ref="QGB99:QGC99"/>
    <mergeCell ref="QGG99:QGH99"/>
    <mergeCell ref="QGL99:QGM99"/>
    <mergeCell ref="QGQ99:QGR99"/>
    <mergeCell ref="QEX99:QEY99"/>
    <mergeCell ref="QFC99:QFD99"/>
    <mergeCell ref="QFH99:QFI99"/>
    <mergeCell ref="QFM99:QFN99"/>
    <mergeCell ref="QFR99:QFS99"/>
    <mergeCell ref="QDY99:QDZ99"/>
    <mergeCell ref="QED99:QEE99"/>
    <mergeCell ref="QEI99:QEJ99"/>
    <mergeCell ref="QEN99:QEO99"/>
    <mergeCell ref="QES99:QET99"/>
    <mergeCell ref="QCZ99:QDA99"/>
    <mergeCell ref="QDE99:QDF99"/>
    <mergeCell ref="QDJ99:QDK99"/>
    <mergeCell ref="QDO99:QDP99"/>
    <mergeCell ref="QDT99:QDU99"/>
    <mergeCell ref="QCA99:QCB99"/>
    <mergeCell ref="QCF99:QCG99"/>
    <mergeCell ref="QCK99:QCL99"/>
    <mergeCell ref="QCP99:QCQ99"/>
    <mergeCell ref="QCU99:QCV99"/>
    <mergeCell ref="QBB99:QBC99"/>
    <mergeCell ref="QBG99:QBH99"/>
    <mergeCell ref="QBL99:QBM99"/>
    <mergeCell ref="QBQ99:QBR99"/>
    <mergeCell ref="QBV99:QBW99"/>
    <mergeCell ref="QAC99:QAD99"/>
    <mergeCell ref="QAH99:QAI99"/>
    <mergeCell ref="QAM99:QAN99"/>
    <mergeCell ref="QAR99:QAS99"/>
    <mergeCell ref="QAW99:QAX99"/>
    <mergeCell ref="PZD99:PZE99"/>
    <mergeCell ref="PZI99:PZJ99"/>
    <mergeCell ref="PZN99:PZO99"/>
    <mergeCell ref="PZS99:PZT99"/>
    <mergeCell ref="PZX99:PZY99"/>
    <mergeCell ref="PYE99:PYF99"/>
    <mergeCell ref="PYJ99:PYK99"/>
    <mergeCell ref="PYO99:PYP99"/>
    <mergeCell ref="PYT99:PYU99"/>
    <mergeCell ref="PYY99:PYZ99"/>
    <mergeCell ref="PXF99:PXG99"/>
    <mergeCell ref="PXK99:PXL99"/>
    <mergeCell ref="PXP99:PXQ99"/>
    <mergeCell ref="PXU99:PXV99"/>
    <mergeCell ref="PXZ99:PYA99"/>
    <mergeCell ref="PWG99:PWH99"/>
    <mergeCell ref="PWL99:PWM99"/>
    <mergeCell ref="PWQ99:PWR99"/>
    <mergeCell ref="PWV99:PWW99"/>
    <mergeCell ref="PXA99:PXB99"/>
    <mergeCell ref="PVH99:PVI99"/>
    <mergeCell ref="PVM99:PVN99"/>
    <mergeCell ref="PVR99:PVS99"/>
    <mergeCell ref="PVW99:PVX99"/>
    <mergeCell ref="PWB99:PWC99"/>
    <mergeCell ref="PUI99:PUJ99"/>
    <mergeCell ref="PUN99:PUO99"/>
    <mergeCell ref="PUS99:PUT99"/>
    <mergeCell ref="PUX99:PUY99"/>
    <mergeCell ref="PVC99:PVD99"/>
    <mergeCell ref="PTJ99:PTK99"/>
    <mergeCell ref="PTO99:PTP99"/>
    <mergeCell ref="PTT99:PTU99"/>
    <mergeCell ref="PTY99:PTZ99"/>
    <mergeCell ref="PUD99:PUE99"/>
    <mergeCell ref="PSK99:PSL99"/>
    <mergeCell ref="PSP99:PSQ99"/>
    <mergeCell ref="PSU99:PSV99"/>
    <mergeCell ref="PSZ99:PTA99"/>
    <mergeCell ref="PTE99:PTF99"/>
    <mergeCell ref="PRL99:PRM99"/>
    <mergeCell ref="PRQ99:PRR99"/>
    <mergeCell ref="PRV99:PRW99"/>
    <mergeCell ref="PSA99:PSB99"/>
    <mergeCell ref="PSF99:PSG99"/>
    <mergeCell ref="PQM99:PQN99"/>
    <mergeCell ref="PQR99:PQS99"/>
    <mergeCell ref="PQW99:PQX99"/>
    <mergeCell ref="PRB99:PRC99"/>
    <mergeCell ref="PRG99:PRH99"/>
    <mergeCell ref="PPN99:PPO99"/>
    <mergeCell ref="PPS99:PPT99"/>
    <mergeCell ref="PPX99:PPY99"/>
    <mergeCell ref="PQC99:PQD99"/>
    <mergeCell ref="PQH99:PQI99"/>
    <mergeCell ref="POO99:POP99"/>
    <mergeCell ref="POT99:POU99"/>
    <mergeCell ref="POY99:POZ99"/>
    <mergeCell ref="PPD99:PPE99"/>
    <mergeCell ref="PPI99:PPJ99"/>
    <mergeCell ref="PNP99:PNQ99"/>
    <mergeCell ref="PNU99:PNV99"/>
    <mergeCell ref="PNZ99:POA99"/>
    <mergeCell ref="POE99:POF99"/>
    <mergeCell ref="POJ99:POK99"/>
    <mergeCell ref="PMQ99:PMR99"/>
    <mergeCell ref="PMV99:PMW99"/>
    <mergeCell ref="PNA99:PNB99"/>
    <mergeCell ref="PNF99:PNG99"/>
    <mergeCell ref="PNK99:PNL99"/>
    <mergeCell ref="PLR99:PLS99"/>
    <mergeCell ref="PLW99:PLX99"/>
    <mergeCell ref="PMB99:PMC99"/>
    <mergeCell ref="PMG99:PMH99"/>
    <mergeCell ref="PML99:PMM99"/>
    <mergeCell ref="PKS99:PKT99"/>
    <mergeCell ref="PKX99:PKY99"/>
    <mergeCell ref="PLC99:PLD99"/>
    <mergeCell ref="PLH99:PLI99"/>
    <mergeCell ref="PLM99:PLN99"/>
    <mergeCell ref="PJT99:PJU99"/>
    <mergeCell ref="PJY99:PJZ99"/>
    <mergeCell ref="PKD99:PKE99"/>
    <mergeCell ref="PKI99:PKJ99"/>
    <mergeCell ref="PKN99:PKO99"/>
    <mergeCell ref="PIU99:PIV99"/>
    <mergeCell ref="PIZ99:PJA99"/>
    <mergeCell ref="PJE99:PJF99"/>
    <mergeCell ref="PJJ99:PJK99"/>
    <mergeCell ref="PJO99:PJP99"/>
    <mergeCell ref="PHV99:PHW99"/>
    <mergeCell ref="PIA99:PIB99"/>
    <mergeCell ref="PIF99:PIG99"/>
    <mergeCell ref="PIK99:PIL99"/>
    <mergeCell ref="PIP99:PIQ99"/>
    <mergeCell ref="PGW99:PGX99"/>
    <mergeCell ref="PHB99:PHC99"/>
    <mergeCell ref="PHG99:PHH99"/>
    <mergeCell ref="PHL99:PHM99"/>
    <mergeCell ref="PHQ99:PHR99"/>
    <mergeCell ref="PFX99:PFY99"/>
    <mergeCell ref="PGC99:PGD99"/>
    <mergeCell ref="PGH99:PGI99"/>
    <mergeCell ref="PGM99:PGN99"/>
    <mergeCell ref="PGR99:PGS99"/>
    <mergeCell ref="PEY99:PEZ99"/>
    <mergeCell ref="PFD99:PFE99"/>
    <mergeCell ref="PFI99:PFJ99"/>
    <mergeCell ref="PFN99:PFO99"/>
    <mergeCell ref="PFS99:PFT99"/>
    <mergeCell ref="PDZ99:PEA99"/>
    <mergeCell ref="PEE99:PEF99"/>
    <mergeCell ref="PEJ99:PEK99"/>
    <mergeCell ref="PEO99:PEP99"/>
    <mergeCell ref="PET99:PEU99"/>
    <mergeCell ref="PDA99:PDB99"/>
    <mergeCell ref="PDF99:PDG99"/>
    <mergeCell ref="PDK99:PDL99"/>
    <mergeCell ref="PDP99:PDQ99"/>
    <mergeCell ref="PDU99:PDV99"/>
    <mergeCell ref="PCB99:PCC99"/>
    <mergeCell ref="PCG99:PCH99"/>
    <mergeCell ref="PCL99:PCM99"/>
    <mergeCell ref="PCQ99:PCR99"/>
    <mergeCell ref="PCV99:PCW99"/>
    <mergeCell ref="PBC99:PBD99"/>
    <mergeCell ref="PBH99:PBI99"/>
    <mergeCell ref="PBM99:PBN99"/>
    <mergeCell ref="PBR99:PBS99"/>
    <mergeCell ref="PBW99:PBX99"/>
    <mergeCell ref="PAD99:PAE99"/>
    <mergeCell ref="PAI99:PAJ99"/>
    <mergeCell ref="PAN99:PAO99"/>
    <mergeCell ref="PAS99:PAT99"/>
    <mergeCell ref="PAX99:PAY99"/>
    <mergeCell ref="OZE99:OZF99"/>
    <mergeCell ref="OZJ99:OZK99"/>
    <mergeCell ref="OZO99:OZP99"/>
    <mergeCell ref="OZT99:OZU99"/>
    <mergeCell ref="OZY99:OZZ99"/>
    <mergeCell ref="OYF99:OYG99"/>
    <mergeCell ref="OYK99:OYL99"/>
    <mergeCell ref="OYP99:OYQ99"/>
    <mergeCell ref="OYU99:OYV99"/>
    <mergeCell ref="OYZ99:OZA99"/>
    <mergeCell ref="OXG99:OXH99"/>
    <mergeCell ref="OXL99:OXM99"/>
    <mergeCell ref="OXQ99:OXR99"/>
    <mergeCell ref="OXV99:OXW99"/>
    <mergeCell ref="OYA99:OYB99"/>
    <mergeCell ref="OWH99:OWI99"/>
    <mergeCell ref="OWM99:OWN99"/>
    <mergeCell ref="OWR99:OWS99"/>
    <mergeCell ref="OWW99:OWX99"/>
    <mergeCell ref="OXB99:OXC99"/>
    <mergeCell ref="OVI99:OVJ99"/>
    <mergeCell ref="OVN99:OVO99"/>
    <mergeCell ref="OVS99:OVT99"/>
    <mergeCell ref="OVX99:OVY99"/>
    <mergeCell ref="OWC99:OWD99"/>
    <mergeCell ref="OUJ99:OUK99"/>
    <mergeCell ref="OUO99:OUP99"/>
    <mergeCell ref="OUT99:OUU99"/>
    <mergeCell ref="OUY99:OUZ99"/>
    <mergeCell ref="OVD99:OVE99"/>
    <mergeCell ref="OTK99:OTL99"/>
    <mergeCell ref="OTP99:OTQ99"/>
    <mergeCell ref="OTU99:OTV99"/>
    <mergeCell ref="OTZ99:OUA99"/>
    <mergeCell ref="OUE99:OUF99"/>
    <mergeCell ref="OSL99:OSM99"/>
    <mergeCell ref="OSQ99:OSR99"/>
    <mergeCell ref="OSV99:OSW99"/>
    <mergeCell ref="OTA99:OTB99"/>
    <mergeCell ref="OTF99:OTG99"/>
    <mergeCell ref="ORM99:ORN99"/>
    <mergeCell ref="ORR99:ORS99"/>
    <mergeCell ref="ORW99:ORX99"/>
    <mergeCell ref="OSB99:OSC99"/>
    <mergeCell ref="OSG99:OSH99"/>
    <mergeCell ref="OQN99:OQO99"/>
    <mergeCell ref="OQS99:OQT99"/>
    <mergeCell ref="OQX99:OQY99"/>
    <mergeCell ref="ORC99:ORD99"/>
    <mergeCell ref="ORH99:ORI99"/>
    <mergeCell ref="OPO99:OPP99"/>
    <mergeCell ref="OPT99:OPU99"/>
    <mergeCell ref="OPY99:OPZ99"/>
    <mergeCell ref="OQD99:OQE99"/>
    <mergeCell ref="OQI99:OQJ99"/>
    <mergeCell ref="OOP99:OOQ99"/>
    <mergeCell ref="OOU99:OOV99"/>
    <mergeCell ref="OOZ99:OPA99"/>
    <mergeCell ref="OPE99:OPF99"/>
    <mergeCell ref="OPJ99:OPK99"/>
    <mergeCell ref="ONQ99:ONR99"/>
    <mergeCell ref="ONV99:ONW99"/>
    <mergeCell ref="OOA99:OOB99"/>
    <mergeCell ref="OOF99:OOG99"/>
    <mergeCell ref="OOK99:OOL99"/>
    <mergeCell ref="OMR99:OMS99"/>
    <mergeCell ref="OMW99:OMX99"/>
    <mergeCell ref="ONB99:ONC99"/>
    <mergeCell ref="ONG99:ONH99"/>
    <mergeCell ref="ONL99:ONM99"/>
    <mergeCell ref="OLS99:OLT99"/>
    <mergeCell ref="OLX99:OLY99"/>
    <mergeCell ref="OMC99:OMD99"/>
    <mergeCell ref="OMH99:OMI99"/>
    <mergeCell ref="OMM99:OMN99"/>
    <mergeCell ref="OKT99:OKU99"/>
    <mergeCell ref="OKY99:OKZ99"/>
    <mergeCell ref="OLD99:OLE99"/>
    <mergeCell ref="OLI99:OLJ99"/>
    <mergeCell ref="OLN99:OLO99"/>
    <mergeCell ref="OJU99:OJV99"/>
    <mergeCell ref="OJZ99:OKA99"/>
    <mergeCell ref="OKE99:OKF99"/>
    <mergeCell ref="OKJ99:OKK99"/>
    <mergeCell ref="OKO99:OKP99"/>
    <mergeCell ref="OIV99:OIW99"/>
    <mergeCell ref="OJA99:OJB99"/>
    <mergeCell ref="OJF99:OJG99"/>
    <mergeCell ref="OJK99:OJL99"/>
    <mergeCell ref="OJP99:OJQ99"/>
    <mergeCell ref="OHW99:OHX99"/>
    <mergeCell ref="OIB99:OIC99"/>
    <mergeCell ref="OIG99:OIH99"/>
    <mergeCell ref="OIL99:OIM99"/>
    <mergeCell ref="OIQ99:OIR99"/>
    <mergeCell ref="OGX99:OGY99"/>
    <mergeCell ref="OHC99:OHD99"/>
    <mergeCell ref="OHH99:OHI99"/>
    <mergeCell ref="OHM99:OHN99"/>
    <mergeCell ref="OHR99:OHS99"/>
    <mergeCell ref="OFY99:OFZ99"/>
    <mergeCell ref="OGD99:OGE99"/>
    <mergeCell ref="OGI99:OGJ99"/>
    <mergeCell ref="OGN99:OGO99"/>
    <mergeCell ref="OGS99:OGT99"/>
    <mergeCell ref="OEZ99:OFA99"/>
    <mergeCell ref="OFE99:OFF99"/>
    <mergeCell ref="OFJ99:OFK99"/>
    <mergeCell ref="OFO99:OFP99"/>
    <mergeCell ref="OFT99:OFU99"/>
    <mergeCell ref="OEA99:OEB99"/>
    <mergeCell ref="OEF99:OEG99"/>
    <mergeCell ref="OEK99:OEL99"/>
    <mergeCell ref="OEP99:OEQ99"/>
    <mergeCell ref="OEU99:OEV99"/>
    <mergeCell ref="ODB99:ODC99"/>
    <mergeCell ref="ODG99:ODH99"/>
    <mergeCell ref="ODL99:ODM99"/>
    <mergeCell ref="ODQ99:ODR99"/>
    <mergeCell ref="ODV99:ODW99"/>
    <mergeCell ref="OCC99:OCD99"/>
    <mergeCell ref="OCH99:OCI99"/>
    <mergeCell ref="OCM99:OCN99"/>
    <mergeCell ref="OCR99:OCS99"/>
    <mergeCell ref="OCW99:OCX99"/>
    <mergeCell ref="OBD99:OBE99"/>
    <mergeCell ref="OBI99:OBJ99"/>
    <mergeCell ref="OBN99:OBO99"/>
    <mergeCell ref="OBS99:OBT99"/>
    <mergeCell ref="OBX99:OBY99"/>
    <mergeCell ref="OAE99:OAF99"/>
    <mergeCell ref="OAJ99:OAK99"/>
    <mergeCell ref="OAO99:OAP99"/>
    <mergeCell ref="OAT99:OAU99"/>
    <mergeCell ref="OAY99:OAZ99"/>
    <mergeCell ref="NZF99:NZG99"/>
    <mergeCell ref="NZK99:NZL99"/>
    <mergeCell ref="NZP99:NZQ99"/>
    <mergeCell ref="NZU99:NZV99"/>
    <mergeCell ref="NZZ99:OAA99"/>
    <mergeCell ref="NYG99:NYH99"/>
    <mergeCell ref="NYL99:NYM99"/>
    <mergeCell ref="NYQ99:NYR99"/>
    <mergeCell ref="NYV99:NYW99"/>
    <mergeCell ref="NZA99:NZB99"/>
    <mergeCell ref="NXH99:NXI99"/>
    <mergeCell ref="NXM99:NXN99"/>
    <mergeCell ref="NXR99:NXS99"/>
    <mergeCell ref="NXW99:NXX99"/>
    <mergeCell ref="NYB99:NYC99"/>
    <mergeCell ref="NWI99:NWJ99"/>
    <mergeCell ref="NWN99:NWO99"/>
    <mergeCell ref="NWS99:NWT99"/>
    <mergeCell ref="NWX99:NWY99"/>
    <mergeCell ref="NXC99:NXD99"/>
    <mergeCell ref="NVJ99:NVK99"/>
    <mergeCell ref="NVO99:NVP99"/>
    <mergeCell ref="NVT99:NVU99"/>
    <mergeCell ref="NVY99:NVZ99"/>
    <mergeCell ref="NWD99:NWE99"/>
    <mergeCell ref="NUK99:NUL99"/>
    <mergeCell ref="NUP99:NUQ99"/>
    <mergeCell ref="NUU99:NUV99"/>
    <mergeCell ref="NUZ99:NVA99"/>
    <mergeCell ref="NVE99:NVF99"/>
    <mergeCell ref="NTL99:NTM99"/>
    <mergeCell ref="NTQ99:NTR99"/>
    <mergeCell ref="NTV99:NTW99"/>
    <mergeCell ref="NUA99:NUB99"/>
    <mergeCell ref="NUF99:NUG99"/>
    <mergeCell ref="NSM99:NSN99"/>
    <mergeCell ref="NSR99:NSS99"/>
    <mergeCell ref="NSW99:NSX99"/>
    <mergeCell ref="NTB99:NTC99"/>
    <mergeCell ref="NTG99:NTH99"/>
    <mergeCell ref="NRN99:NRO99"/>
    <mergeCell ref="NRS99:NRT99"/>
    <mergeCell ref="NRX99:NRY99"/>
    <mergeCell ref="NSC99:NSD99"/>
    <mergeCell ref="NSH99:NSI99"/>
    <mergeCell ref="NQO99:NQP99"/>
    <mergeCell ref="NQT99:NQU99"/>
    <mergeCell ref="NQY99:NQZ99"/>
    <mergeCell ref="NRD99:NRE99"/>
    <mergeCell ref="NRI99:NRJ99"/>
    <mergeCell ref="NPP99:NPQ99"/>
    <mergeCell ref="NPU99:NPV99"/>
    <mergeCell ref="NPZ99:NQA99"/>
    <mergeCell ref="NQE99:NQF99"/>
    <mergeCell ref="NQJ99:NQK99"/>
    <mergeCell ref="NOQ99:NOR99"/>
    <mergeCell ref="NOV99:NOW99"/>
    <mergeCell ref="NPA99:NPB99"/>
    <mergeCell ref="NPF99:NPG99"/>
    <mergeCell ref="NPK99:NPL99"/>
    <mergeCell ref="NNR99:NNS99"/>
    <mergeCell ref="NNW99:NNX99"/>
    <mergeCell ref="NOB99:NOC99"/>
    <mergeCell ref="NOG99:NOH99"/>
    <mergeCell ref="NOL99:NOM99"/>
    <mergeCell ref="NMS99:NMT99"/>
    <mergeCell ref="NMX99:NMY99"/>
    <mergeCell ref="NNC99:NND99"/>
    <mergeCell ref="NNH99:NNI99"/>
    <mergeCell ref="NNM99:NNN99"/>
    <mergeCell ref="NLT99:NLU99"/>
    <mergeCell ref="NLY99:NLZ99"/>
    <mergeCell ref="NMD99:NME99"/>
    <mergeCell ref="NMI99:NMJ99"/>
    <mergeCell ref="NMN99:NMO99"/>
    <mergeCell ref="NKU99:NKV99"/>
    <mergeCell ref="NKZ99:NLA99"/>
    <mergeCell ref="NLE99:NLF99"/>
    <mergeCell ref="NLJ99:NLK99"/>
    <mergeCell ref="NLO99:NLP99"/>
    <mergeCell ref="NJV99:NJW99"/>
    <mergeCell ref="NKA99:NKB99"/>
    <mergeCell ref="NKF99:NKG99"/>
    <mergeCell ref="NKK99:NKL99"/>
    <mergeCell ref="NKP99:NKQ99"/>
    <mergeCell ref="NIW99:NIX99"/>
    <mergeCell ref="NJB99:NJC99"/>
    <mergeCell ref="NJG99:NJH99"/>
    <mergeCell ref="NJL99:NJM99"/>
    <mergeCell ref="NJQ99:NJR99"/>
    <mergeCell ref="NHX99:NHY99"/>
    <mergeCell ref="NIC99:NID99"/>
    <mergeCell ref="NIH99:NII99"/>
    <mergeCell ref="NIM99:NIN99"/>
    <mergeCell ref="NIR99:NIS99"/>
    <mergeCell ref="NGY99:NGZ99"/>
    <mergeCell ref="NHD99:NHE99"/>
    <mergeCell ref="NHI99:NHJ99"/>
    <mergeCell ref="NHN99:NHO99"/>
    <mergeCell ref="NHS99:NHT99"/>
    <mergeCell ref="NFZ99:NGA99"/>
    <mergeCell ref="NGE99:NGF99"/>
    <mergeCell ref="NGJ99:NGK99"/>
    <mergeCell ref="NGO99:NGP99"/>
    <mergeCell ref="NGT99:NGU99"/>
    <mergeCell ref="NFA99:NFB99"/>
    <mergeCell ref="NFF99:NFG99"/>
    <mergeCell ref="NFK99:NFL99"/>
    <mergeCell ref="NFP99:NFQ99"/>
    <mergeCell ref="NFU99:NFV99"/>
    <mergeCell ref="NEB99:NEC99"/>
    <mergeCell ref="NEG99:NEH99"/>
    <mergeCell ref="NEL99:NEM99"/>
    <mergeCell ref="NEQ99:NER99"/>
    <mergeCell ref="NEV99:NEW99"/>
    <mergeCell ref="NDC99:NDD99"/>
    <mergeCell ref="NDH99:NDI99"/>
    <mergeCell ref="NDM99:NDN99"/>
    <mergeCell ref="NDR99:NDS99"/>
    <mergeCell ref="NDW99:NDX99"/>
    <mergeCell ref="NCD99:NCE99"/>
    <mergeCell ref="NCI99:NCJ99"/>
    <mergeCell ref="NCN99:NCO99"/>
    <mergeCell ref="NCS99:NCT99"/>
    <mergeCell ref="NCX99:NCY99"/>
    <mergeCell ref="NBE99:NBF99"/>
    <mergeCell ref="NBJ99:NBK99"/>
    <mergeCell ref="NBO99:NBP99"/>
    <mergeCell ref="NBT99:NBU99"/>
    <mergeCell ref="NBY99:NBZ99"/>
    <mergeCell ref="NAF99:NAG99"/>
    <mergeCell ref="NAK99:NAL99"/>
    <mergeCell ref="NAP99:NAQ99"/>
    <mergeCell ref="NAU99:NAV99"/>
    <mergeCell ref="NAZ99:NBA99"/>
    <mergeCell ref="MZG99:MZH99"/>
    <mergeCell ref="MZL99:MZM99"/>
    <mergeCell ref="MZQ99:MZR99"/>
    <mergeCell ref="MZV99:MZW99"/>
    <mergeCell ref="NAA99:NAB99"/>
    <mergeCell ref="MYH99:MYI99"/>
    <mergeCell ref="MYM99:MYN99"/>
    <mergeCell ref="MYR99:MYS99"/>
    <mergeCell ref="MYW99:MYX99"/>
    <mergeCell ref="MZB99:MZC99"/>
    <mergeCell ref="MXI99:MXJ99"/>
    <mergeCell ref="MXN99:MXO99"/>
    <mergeCell ref="MXS99:MXT99"/>
    <mergeCell ref="MXX99:MXY99"/>
    <mergeCell ref="MYC99:MYD99"/>
    <mergeCell ref="MWJ99:MWK99"/>
    <mergeCell ref="MWO99:MWP99"/>
    <mergeCell ref="MWT99:MWU99"/>
    <mergeCell ref="MWY99:MWZ99"/>
    <mergeCell ref="MXD99:MXE99"/>
    <mergeCell ref="MVK99:MVL99"/>
    <mergeCell ref="MVP99:MVQ99"/>
    <mergeCell ref="MVU99:MVV99"/>
    <mergeCell ref="MVZ99:MWA99"/>
    <mergeCell ref="MWE99:MWF99"/>
    <mergeCell ref="MUL99:MUM99"/>
    <mergeCell ref="MUQ99:MUR99"/>
    <mergeCell ref="MUV99:MUW99"/>
    <mergeCell ref="MVA99:MVB99"/>
    <mergeCell ref="MVF99:MVG99"/>
    <mergeCell ref="MTM99:MTN99"/>
    <mergeCell ref="MTR99:MTS99"/>
    <mergeCell ref="MTW99:MTX99"/>
    <mergeCell ref="MUB99:MUC99"/>
    <mergeCell ref="MUG99:MUH99"/>
    <mergeCell ref="MSN99:MSO99"/>
    <mergeCell ref="MSS99:MST99"/>
    <mergeCell ref="MSX99:MSY99"/>
    <mergeCell ref="MTC99:MTD99"/>
    <mergeCell ref="MTH99:MTI99"/>
    <mergeCell ref="MRO99:MRP99"/>
    <mergeCell ref="MRT99:MRU99"/>
    <mergeCell ref="MRY99:MRZ99"/>
    <mergeCell ref="MSD99:MSE99"/>
    <mergeCell ref="MSI99:MSJ99"/>
    <mergeCell ref="MQP99:MQQ99"/>
    <mergeCell ref="MQU99:MQV99"/>
    <mergeCell ref="MQZ99:MRA99"/>
    <mergeCell ref="MRE99:MRF99"/>
    <mergeCell ref="MRJ99:MRK99"/>
    <mergeCell ref="MPQ99:MPR99"/>
    <mergeCell ref="MPV99:MPW99"/>
    <mergeCell ref="MQA99:MQB99"/>
    <mergeCell ref="MQF99:MQG99"/>
    <mergeCell ref="MQK99:MQL99"/>
    <mergeCell ref="MOR99:MOS99"/>
    <mergeCell ref="MOW99:MOX99"/>
    <mergeCell ref="MPB99:MPC99"/>
    <mergeCell ref="MPG99:MPH99"/>
    <mergeCell ref="MPL99:MPM99"/>
    <mergeCell ref="MNS99:MNT99"/>
    <mergeCell ref="MNX99:MNY99"/>
    <mergeCell ref="MOC99:MOD99"/>
    <mergeCell ref="MOH99:MOI99"/>
    <mergeCell ref="MOM99:MON99"/>
    <mergeCell ref="MMT99:MMU99"/>
    <mergeCell ref="MMY99:MMZ99"/>
    <mergeCell ref="MND99:MNE99"/>
    <mergeCell ref="MNI99:MNJ99"/>
    <mergeCell ref="MNN99:MNO99"/>
    <mergeCell ref="MLU99:MLV99"/>
    <mergeCell ref="MLZ99:MMA99"/>
    <mergeCell ref="MME99:MMF99"/>
    <mergeCell ref="MMJ99:MMK99"/>
    <mergeCell ref="MMO99:MMP99"/>
    <mergeCell ref="MKV99:MKW99"/>
    <mergeCell ref="MLA99:MLB99"/>
    <mergeCell ref="MLF99:MLG99"/>
    <mergeCell ref="MLK99:MLL99"/>
    <mergeCell ref="MLP99:MLQ99"/>
    <mergeCell ref="MJW99:MJX99"/>
    <mergeCell ref="MKB99:MKC99"/>
    <mergeCell ref="MKG99:MKH99"/>
    <mergeCell ref="MKL99:MKM99"/>
    <mergeCell ref="MKQ99:MKR99"/>
    <mergeCell ref="MIX99:MIY99"/>
    <mergeCell ref="MJC99:MJD99"/>
    <mergeCell ref="MJH99:MJI99"/>
    <mergeCell ref="MJM99:MJN99"/>
    <mergeCell ref="MJR99:MJS99"/>
    <mergeCell ref="MHY99:MHZ99"/>
    <mergeCell ref="MID99:MIE99"/>
    <mergeCell ref="MII99:MIJ99"/>
    <mergeCell ref="MIN99:MIO99"/>
    <mergeCell ref="MIS99:MIT99"/>
    <mergeCell ref="MGZ99:MHA99"/>
    <mergeCell ref="MHE99:MHF99"/>
    <mergeCell ref="MHJ99:MHK99"/>
    <mergeCell ref="MHO99:MHP99"/>
    <mergeCell ref="MHT99:MHU99"/>
    <mergeCell ref="MGA99:MGB99"/>
    <mergeCell ref="MGF99:MGG99"/>
    <mergeCell ref="MGK99:MGL99"/>
    <mergeCell ref="MGP99:MGQ99"/>
    <mergeCell ref="MGU99:MGV99"/>
    <mergeCell ref="MFB99:MFC99"/>
    <mergeCell ref="MFG99:MFH99"/>
    <mergeCell ref="MFL99:MFM99"/>
    <mergeCell ref="MFQ99:MFR99"/>
    <mergeCell ref="MFV99:MFW99"/>
    <mergeCell ref="MEC99:MED99"/>
    <mergeCell ref="MEH99:MEI99"/>
    <mergeCell ref="MEM99:MEN99"/>
    <mergeCell ref="MER99:MES99"/>
    <mergeCell ref="MEW99:MEX99"/>
    <mergeCell ref="MDD99:MDE99"/>
    <mergeCell ref="MDI99:MDJ99"/>
    <mergeCell ref="MDN99:MDO99"/>
    <mergeCell ref="MDS99:MDT99"/>
    <mergeCell ref="MDX99:MDY99"/>
    <mergeCell ref="MCE99:MCF99"/>
    <mergeCell ref="MCJ99:MCK99"/>
    <mergeCell ref="MCO99:MCP99"/>
    <mergeCell ref="MCT99:MCU99"/>
    <mergeCell ref="MCY99:MCZ99"/>
    <mergeCell ref="MBF99:MBG99"/>
    <mergeCell ref="MBK99:MBL99"/>
    <mergeCell ref="MBP99:MBQ99"/>
    <mergeCell ref="MBU99:MBV99"/>
    <mergeCell ref="MBZ99:MCA99"/>
    <mergeCell ref="MAG99:MAH99"/>
    <mergeCell ref="MAL99:MAM99"/>
    <mergeCell ref="MAQ99:MAR99"/>
    <mergeCell ref="MAV99:MAW99"/>
    <mergeCell ref="MBA99:MBB99"/>
    <mergeCell ref="LZH99:LZI99"/>
    <mergeCell ref="LZM99:LZN99"/>
    <mergeCell ref="LZR99:LZS99"/>
    <mergeCell ref="LZW99:LZX99"/>
    <mergeCell ref="MAB99:MAC99"/>
    <mergeCell ref="LYI99:LYJ99"/>
    <mergeCell ref="LYN99:LYO99"/>
    <mergeCell ref="LYS99:LYT99"/>
    <mergeCell ref="LYX99:LYY99"/>
    <mergeCell ref="LZC99:LZD99"/>
    <mergeCell ref="LXJ99:LXK99"/>
    <mergeCell ref="LXO99:LXP99"/>
    <mergeCell ref="LXT99:LXU99"/>
    <mergeCell ref="LXY99:LXZ99"/>
    <mergeCell ref="LYD99:LYE99"/>
    <mergeCell ref="LWK99:LWL99"/>
    <mergeCell ref="LWP99:LWQ99"/>
    <mergeCell ref="LWU99:LWV99"/>
    <mergeCell ref="LWZ99:LXA99"/>
    <mergeCell ref="LXE99:LXF99"/>
    <mergeCell ref="LVL99:LVM99"/>
    <mergeCell ref="LVQ99:LVR99"/>
    <mergeCell ref="LVV99:LVW99"/>
    <mergeCell ref="LWA99:LWB99"/>
    <mergeCell ref="LWF99:LWG99"/>
    <mergeCell ref="LUM99:LUN99"/>
    <mergeCell ref="LUR99:LUS99"/>
    <mergeCell ref="LUW99:LUX99"/>
    <mergeCell ref="LVB99:LVC99"/>
    <mergeCell ref="LVG99:LVH99"/>
    <mergeCell ref="LTN99:LTO99"/>
    <mergeCell ref="LTS99:LTT99"/>
    <mergeCell ref="LTX99:LTY99"/>
    <mergeCell ref="LUC99:LUD99"/>
    <mergeCell ref="LUH99:LUI99"/>
    <mergeCell ref="LSO99:LSP99"/>
    <mergeCell ref="LST99:LSU99"/>
    <mergeCell ref="LSY99:LSZ99"/>
    <mergeCell ref="LTD99:LTE99"/>
    <mergeCell ref="LTI99:LTJ99"/>
    <mergeCell ref="LRP99:LRQ99"/>
    <mergeCell ref="LRU99:LRV99"/>
    <mergeCell ref="LRZ99:LSA99"/>
    <mergeCell ref="LSE99:LSF99"/>
    <mergeCell ref="LSJ99:LSK99"/>
    <mergeCell ref="LQQ99:LQR99"/>
    <mergeCell ref="LQV99:LQW99"/>
    <mergeCell ref="LRA99:LRB99"/>
    <mergeCell ref="LRF99:LRG99"/>
    <mergeCell ref="LRK99:LRL99"/>
    <mergeCell ref="LPR99:LPS99"/>
    <mergeCell ref="LPW99:LPX99"/>
    <mergeCell ref="LQB99:LQC99"/>
    <mergeCell ref="LQG99:LQH99"/>
    <mergeCell ref="LQL99:LQM99"/>
    <mergeCell ref="LOS99:LOT99"/>
    <mergeCell ref="LOX99:LOY99"/>
    <mergeCell ref="LPC99:LPD99"/>
    <mergeCell ref="LPH99:LPI99"/>
    <mergeCell ref="LPM99:LPN99"/>
    <mergeCell ref="LNT99:LNU99"/>
    <mergeCell ref="LNY99:LNZ99"/>
    <mergeCell ref="LOD99:LOE99"/>
    <mergeCell ref="LOI99:LOJ99"/>
    <mergeCell ref="LON99:LOO99"/>
    <mergeCell ref="LMU99:LMV99"/>
    <mergeCell ref="LMZ99:LNA99"/>
    <mergeCell ref="LNE99:LNF99"/>
    <mergeCell ref="LNJ99:LNK99"/>
    <mergeCell ref="LNO99:LNP99"/>
    <mergeCell ref="LLV99:LLW99"/>
    <mergeCell ref="LMA99:LMB99"/>
    <mergeCell ref="LMF99:LMG99"/>
    <mergeCell ref="LMK99:LML99"/>
    <mergeCell ref="LMP99:LMQ99"/>
    <mergeCell ref="LKW99:LKX99"/>
    <mergeCell ref="LLB99:LLC99"/>
    <mergeCell ref="LLG99:LLH99"/>
    <mergeCell ref="LLL99:LLM99"/>
    <mergeCell ref="LLQ99:LLR99"/>
    <mergeCell ref="LJX99:LJY99"/>
    <mergeCell ref="LKC99:LKD99"/>
    <mergeCell ref="LKH99:LKI99"/>
    <mergeCell ref="LKM99:LKN99"/>
    <mergeCell ref="LKR99:LKS99"/>
    <mergeCell ref="LIY99:LIZ99"/>
    <mergeCell ref="LJD99:LJE99"/>
    <mergeCell ref="LJI99:LJJ99"/>
    <mergeCell ref="LJN99:LJO99"/>
    <mergeCell ref="LJS99:LJT99"/>
    <mergeCell ref="LHZ99:LIA99"/>
    <mergeCell ref="LIE99:LIF99"/>
    <mergeCell ref="LIJ99:LIK99"/>
    <mergeCell ref="LIO99:LIP99"/>
    <mergeCell ref="LIT99:LIU99"/>
    <mergeCell ref="LHA99:LHB99"/>
    <mergeCell ref="LHF99:LHG99"/>
    <mergeCell ref="LHK99:LHL99"/>
    <mergeCell ref="LHP99:LHQ99"/>
    <mergeCell ref="LHU99:LHV99"/>
    <mergeCell ref="LGB99:LGC99"/>
    <mergeCell ref="LGG99:LGH99"/>
    <mergeCell ref="LGL99:LGM99"/>
    <mergeCell ref="LGQ99:LGR99"/>
    <mergeCell ref="LGV99:LGW99"/>
    <mergeCell ref="LFC99:LFD99"/>
    <mergeCell ref="LFH99:LFI99"/>
    <mergeCell ref="LFM99:LFN99"/>
    <mergeCell ref="LFR99:LFS99"/>
    <mergeCell ref="LFW99:LFX99"/>
    <mergeCell ref="LED99:LEE99"/>
    <mergeCell ref="LEI99:LEJ99"/>
    <mergeCell ref="LEN99:LEO99"/>
    <mergeCell ref="LES99:LET99"/>
    <mergeCell ref="LEX99:LEY99"/>
    <mergeCell ref="LDE99:LDF99"/>
    <mergeCell ref="LDJ99:LDK99"/>
    <mergeCell ref="LDO99:LDP99"/>
    <mergeCell ref="LDT99:LDU99"/>
    <mergeCell ref="LDY99:LDZ99"/>
    <mergeCell ref="LCF99:LCG99"/>
    <mergeCell ref="LCK99:LCL99"/>
    <mergeCell ref="LCP99:LCQ99"/>
    <mergeCell ref="LCU99:LCV99"/>
    <mergeCell ref="LCZ99:LDA99"/>
    <mergeCell ref="LBG99:LBH99"/>
    <mergeCell ref="LBL99:LBM99"/>
    <mergeCell ref="LBQ99:LBR99"/>
    <mergeCell ref="LBV99:LBW99"/>
    <mergeCell ref="LCA99:LCB99"/>
    <mergeCell ref="LAH99:LAI99"/>
    <mergeCell ref="LAM99:LAN99"/>
    <mergeCell ref="LAR99:LAS99"/>
    <mergeCell ref="LAW99:LAX99"/>
    <mergeCell ref="LBB99:LBC99"/>
    <mergeCell ref="KZI99:KZJ99"/>
    <mergeCell ref="KZN99:KZO99"/>
    <mergeCell ref="KZS99:KZT99"/>
    <mergeCell ref="KZX99:KZY99"/>
    <mergeCell ref="LAC99:LAD99"/>
    <mergeCell ref="KYJ99:KYK99"/>
    <mergeCell ref="KYO99:KYP99"/>
    <mergeCell ref="KYT99:KYU99"/>
    <mergeCell ref="KYY99:KYZ99"/>
    <mergeCell ref="KZD99:KZE99"/>
    <mergeCell ref="KXK99:KXL99"/>
    <mergeCell ref="KXP99:KXQ99"/>
    <mergeCell ref="KXU99:KXV99"/>
    <mergeCell ref="KXZ99:KYA99"/>
    <mergeCell ref="KYE99:KYF99"/>
    <mergeCell ref="KWL99:KWM99"/>
    <mergeCell ref="KWQ99:KWR99"/>
    <mergeCell ref="KWV99:KWW99"/>
    <mergeCell ref="KXA99:KXB99"/>
    <mergeCell ref="KXF99:KXG99"/>
    <mergeCell ref="KVM99:KVN99"/>
    <mergeCell ref="KVR99:KVS99"/>
    <mergeCell ref="KVW99:KVX99"/>
    <mergeCell ref="KWB99:KWC99"/>
    <mergeCell ref="KWG99:KWH99"/>
    <mergeCell ref="KUN99:KUO99"/>
    <mergeCell ref="KUS99:KUT99"/>
    <mergeCell ref="KUX99:KUY99"/>
    <mergeCell ref="KVC99:KVD99"/>
    <mergeCell ref="KVH99:KVI99"/>
    <mergeCell ref="KTO99:KTP99"/>
    <mergeCell ref="KTT99:KTU99"/>
    <mergeCell ref="KTY99:KTZ99"/>
    <mergeCell ref="KUD99:KUE99"/>
    <mergeCell ref="KUI99:KUJ99"/>
    <mergeCell ref="KSP99:KSQ99"/>
    <mergeCell ref="KSU99:KSV99"/>
    <mergeCell ref="KSZ99:KTA99"/>
    <mergeCell ref="KTE99:KTF99"/>
    <mergeCell ref="KTJ99:KTK99"/>
    <mergeCell ref="KRQ99:KRR99"/>
    <mergeCell ref="KRV99:KRW99"/>
    <mergeCell ref="KSA99:KSB99"/>
    <mergeCell ref="KSF99:KSG99"/>
    <mergeCell ref="KSK99:KSL99"/>
    <mergeCell ref="KQR99:KQS99"/>
    <mergeCell ref="KQW99:KQX99"/>
    <mergeCell ref="KRB99:KRC99"/>
    <mergeCell ref="KRG99:KRH99"/>
    <mergeCell ref="KRL99:KRM99"/>
    <mergeCell ref="KPS99:KPT99"/>
    <mergeCell ref="KPX99:KPY99"/>
    <mergeCell ref="KQC99:KQD99"/>
    <mergeCell ref="KQH99:KQI99"/>
    <mergeCell ref="KQM99:KQN99"/>
    <mergeCell ref="KOT99:KOU99"/>
    <mergeCell ref="KOY99:KOZ99"/>
    <mergeCell ref="KPD99:KPE99"/>
    <mergeCell ref="KPI99:KPJ99"/>
    <mergeCell ref="KPN99:KPO99"/>
    <mergeCell ref="KNU99:KNV99"/>
    <mergeCell ref="KNZ99:KOA99"/>
    <mergeCell ref="KOE99:KOF99"/>
    <mergeCell ref="KOJ99:KOK99"/>
    <mergeCell ref="KOO99:KOP99"/>
    <mergeCell ref="KMV99:KMW99"/>
    <mergeCell ref="KNA99:KNB99"/>
    <mergeCell ref="KNF99:KNG99"/>
    <mergeCell ref="KNK99:KNL99"/>
    <mergeCell ref="KNP99:KNQ99"/>
    <mergeCell ref="KLW99:KLX99"/>
    <mergeCell ref="KMB99:KMC99"/>
    <mergeCell ref="KMG99:KMH99"/>
    <mergeCell ref="KML99:KMM99"/>
    <mergeCell ref="KMQ99:KMR99"/>
    <mergeCell ref="KKX99:KKY99"/>
    <mergeCell ref="KLC99:KLD99"/>
    <mergeCell ref="KLH99:KLI99"/>
    <mergeCell ref="KLM99:KLN99"/>
    <mergeCell ref="KLR99:KLS99"/>
    <mergeCell ref="KJY99:KJZ99"/>
    <mergeCell ref="KKD99:KKE99"/>
    <mergeCell ref="KKI99:KKJ99"/>
    <mergeCell ref="KKN99:KKO99"/>
    <mergeCell ref="KKS99:KKT99"/>
    <mergeCell ref="KIZ99:KJA99"/>
    <mergeCell ref="KJE99:KJF99"/>
    <mergeCell ref="KJJ99:KJK99"/>
    <mergeCell ref="KJO99:KJP99"/>
    <mergeCell ref="KJT99:KJU99"/>
    <mergeCell ref="KIA99:KIB99"/>
    <mergeCell ref="KIF99:KIG99"/>
    <mergeCell ref="KIK99:KIL99"/>
    <mergeCell ref="KIP99:KIQ99"/>
    <mergeCell ref="KIU99:KIV99"/>
    <mergeCell ref="KHB99:KHC99"/>
    <mergeCell ref="KHG99:KHH99"/>
    <mergeCell ref="KHL99:KHM99"/>
    <mergeCell ref="KHQ99:KHR99"/>
    <mergeCell ref="KHV99:KHW99"/>
    <mergeCell ref="KGC99:KGD99"/>
    <mergeCell ref="KGH99:KGI99"/>
    <mergeCell ref="KGM99:KGN99"/>
    <mergeCell ref="KGR99:KGS99"/>
    <mergeCell ref="KGW99:KGX99"/>
    <mergeCell ref="KFD99:KFE99"/>
    <mergeCell ref="KFI99:KFJ99"/>
    <mergeCell ref="KFN99:KFO99"/>
    <mergeCell ref="KFS99:KFT99"/>
    <mergeCell ref="KFX99:KFY99"/>
    <mergeCell ref="KEE99:KEF99"/>
    <mergeCell ref="KEJ99:KEK99"/>
    <mergeCell ref="KEO99:KEP99"/>
    <mergeCell ref="KET99:KEU99"/>
    <mergeCell ref="KEY99:KEZ99"/>
    <mergeCell ref="KDF99:KDG99"/>
    <mergeCell ref="KDK99:KDL99"/>
    <mergeCell ref="KDP99:KDQ99"/>
    <mergeCell ref="KDU99:KDV99"/>
    <mergeCell ref="KDZ99:KEA99"/>
    <mergeCell ref="KCG99:KCH99"/>
    <mergeCell ref="KCL99:KCM99"/>
    <mergeCell ref="KCQ99:KCR99"/>
    <mergeCell ref="KCV99:KCW99"/>
    <mergeCell ref="KDA99:KDB99"/>
    <mergeCell ref="KBH99:KBI99"/>
    <mergeCell ref="KBM99:KBN99"/>
    <mergeCell ref="KBR99:KBS99"/>
    <mergeCell ref="KBW99:KBX99"/>
    <mergeCell ref="KCB99:KCC99"/>
    <mergeCell ref="KAI99:KAJ99"/>
    <mergeCell ref="KAN99:KAO99"/>
    <mergeCell ref="KAS99:KAT99"/>
    <mergeCell ref="KAX99:KAY99"/>
    <mergeCell ref="KBC99:KBD99"/>
    <mergeCell ref="JZJ99:JZK99"/>
    <mergeCell ref="JZO99:JZP99"/>
    <mergeCell ref="JZT99:JZU99"/>
    <mergeCell ref="JZY99:JZZ99"/>
    <mergeCell ref="KAD99:KAE99"/>
    <mergeCell ref="JYK99:JYL99"/>
    <mergeCell ref="JYP99:JYQ99"/>
    <mergeCell ref="JYU99:JYV99"/>
    <mergeCell ref="JYZ99:JZA99"/>
    <mergeCell ref="JZE99:JZF99"/>
    <mergeCell ref="JXL99:JXM99"/>
    <mergeCell ref="JXQ99:JXR99"/>
    <mergeCell ref="JXV99:JXW99"/>
    <mergeCell ref="JYA99:JYB99"/>
    <mergeCell ref="JYF99:JYG99"/>
    <mergeCell ref="JWM99:JWN99"/>
    <mergeCell ref="JWR99:JWS99"/>
    <mergeCell ref="JWW99:JWX99"/>
    <mergeCell ref="JXB99:JXC99"/>
    <mergeCell ref="JXG99:JXH99"/>
    <mergeCell ref="JVN99:JVO99"/>
    <mergeCell ref="JVS99:JVT99"/>
    <mergeCell ref="JVX99:JVY99"/>
    <mergeCell ref="JWC99:JWD99"/>
    <mergeCell ref="JWH99:JWI99"/>
    <mergeCell ref="JUO99:JUP99"/>
    <mergeCell ref="JUT99:JUU99"/>
    <mergeCell ref="JUY99:JUZ99"/>
    <mergeCell ref="JVD99:JVE99"/>
    <mergeCell ref="JVI99:JVJ99"/>
    <mergeCell ref="JTP99:JTQ99"/>
    <mergeCell ref="JTU99:JTV99"/>
    <mergeCell ref="JTZ99:JUA99"/>
    <mergeCell ref="JUE99:JUF99"/>
    <mergeCell ref="JUJ99:JUK99"/>
    <mergeCell ref="JSQ99:JSR99"/>
    <mergeCell ref="JSV99:JSW99"/>
    <mergeCell ref="JTA99:JTB99"/>
    <mergeCell ref="JTF99:JTG99"/>
    <mergeCell ref="JTK99:JTL99"/>
    <mergeCell ref="JRR99:JRS99"/>
    <mergeCell ref="JRW99:JRX99"/>
    <mergeCell ref="JSB99:JSC99"/>
    <mergeCell ref="JSG99:JSH99"/>
    <mergeCell ref="JSL99:JSM99"/>
    <mergeCell ref="JQS99:JQT99"/>
    <mergeCell ref="JQX99:JQY99"/>
    <mergeCell ref="JRC99:JRD99"/>
    <mergeCell ref="JRH99:JRI99"/>
    <mergeCell ref="JRM99:JRN99"/>
    <mergeCell ref="JPT99:JPU99"/>
    <mergeCell ref="JPY99:JPZ99"/>
    <mergeCell ref="JQD99:JQE99"/>
    <mergeCell ref="JQI99:JQJ99"/>
    <mergeCell ref="JQN99:JQO99"/>
    <mergeCell ref="JOU99:JOV99"/>
    <mergeCell ref="JOZ99:JPA99"/>
    <mergeCell ref="JPE99:JPF99"/>
    <mergeCell ref="JPJ99:JPK99"/>
    <mergeCell ref="JPO99:JPP99"/>
    <mergeCell ref="JNV99:JNW99"/>
    <mergeCell ref="JOA99:JOB99"/>
    <mergeCell ref="JOF99:JOG99"/>
    <mergeCell ref="JOK99:JOL99"/>
    <mergeCell ref="JOP99:JOQ99"/>
    <mergeCell ref="JMW99:JMX99"/>
    <mergeCell ref="JNB99:JNC99"/>
    <mergeCell ref="JNG99:JNH99"/>
    <mergeCell ref="JNL99:JNM99"/>
    <mergeCell ref="JNQ99:JNR99"/>
    <mergeCell ref="JLX99:JLY99"/>
    <mergeCell ref="JMC99:JMD99"/>
    <mergeCell ref="JMH99:JMI99"/>
    <mergeCell ref="JMM99:JMN99"/>
    <mergeCell ref="JMR99:JMS99"/>
    <mergeCell ref="JKY99:JKZ99"/>
    <mergeCell ref="JLD99:JLE99"/>
    <mergeCell ref="JLI99:JLJ99"/>
    <mergeCell ref="JLN99:JLO99"/>
    <mergeCell ref="JLS99:JLT99"/>
    <mergeCell ref="JJZ99:JKA99"/>
    <mergeCell ref="JKE99:JKF99"/>
    <mergeCell ref="JKJ99:JKK99"/>
    <mergeCell ref="JKO99:JKP99"/>
    <mergeCell ref="JKT99:JKU99"/>
    <mergeCell ref="JJA99:JJB99"/>
    <mergeCell ref="JJF99:JJG99"/>
    <mergeCell ref="JJK99:JJL99"/>
    <mergeCell ref="JJP99:JJQ99"/>
    <mergeCell ref="JJU99:JJV99"/>
    <mergeCell ref="JIB99:JIC99"/>
    <mergeCell ref="JIG99:JIH99"/>
    <mergeCell ref="JIL99:JIM99"/>
    <mergeCell ref="JIQ99:JIR99"/>
    <mergeCell ref="JIV99:JIW99"/>
    <mergeCell ref="JHC99:JHD99"/>
    <mergeCell ref="JHH99:JHI99"/>
    <mergeCell ref="JHM99:JHN99"/>
    <mergeCell ref="JHR99:JHS99"/>
    <mergeCell ref="JHW99:JHX99"/>
    <mergeCell ref="JGD99:JGE99"/>
    <mergeCell ref="JGI99:JGJ99"/>
    <mergeCell ref="JGN99:JGO99"/>
    <mergeCell ref="JGS99:JGT99"/>
    <mergeCell ref="JGX99:JGY99"/>
    <mergeCell ref="JFE99:JFF99"/>
    <mergeCell ref="JFJ99:JFK99"/>
    <mergeCell ref="JFO99:JFP99"/>
    <mergeCell ref="JFT99:JFU99"/>
    <mergeCell ref="JFY99:JFZ99"/>
    <mergeCell ref="JEF99:JEG99"/>
    <mergeCell ref="JEK99:JEL99"/>
    <mergeCell ref="JEP99:JEQ99"/>
    <mergeCell ref="JEU99:JEV99"/>
    <mergeCell ref="JEZ99:JFA99"/>
    <mergeCell ref="JDG99:JDH99"/>
    <mergeCell ref="JDL99:JDM99"/>
    <mergeCell ref="JDQ99:JDR99"/>
    <mergeCell ref="JDV99:JDW99"/>
    <mergeCell ref="JEA99:JEB99"/>
    <mergeCell ref="JCH99:JCI99"/>
    <mergeCell ref="JCM99:JCN99"/>
    <mergeCell ref="JCR99:JCS99"/>
    <mergeCell ref="JCW99:JCX99"/>
    <mergeCell ref="JDB99:JDC99"/>
    <mergeCell ref="JBI99:JBJ99"/>
    <mergeCell ref="JBN99:JBO99"/>
    <mergeCell ref="JBS99:JBT99"/>
    <mergeCell ref="JBX99:JBY99"/>
    <mergeCell ref="JCC99:JCD99"/>
    <mergeCell ref="JAJ99:JAK99"/>
    <mergeCell ref="JAO99:JAP99"/>
    <mergeCell ref="JAT99:JAU99"/>
    <mergeCell ref="JAY99:JAZ99"/>
    <mergeCell ref="JBD99:JBE99"/>
    <mergeCell ref="IZK99:IZL99"/>
    <mergeCell ref="IZP99:IZQ99"/>
    <mergeCell ref="IZU99:IZV99"/>
    <mergeCell ref="IZZ99:JAA99"/>
    <mergeCell ref="JAE99:JAF99"/>
    <mergeCell ref="IYL99:IYM99"/>
    <mergeCell ref="IYQ99:IYR99"/>
    <mergeCell ref="IYV99:IYW99"/>
    <mergeCell ref="IZA99:IZB99"/>
    <mergeCell ref="IZF99:IZG99"/>
    <mergeCell ref="IXM99:IXN99"/>
    <mergeCell ref="IXR99:IXS99"/>
    <mergeCell ref="IXW99:IXX99"/>
    <mergeCell ref="IYB99:IYC99"/>
    <mergeCell ref="IYG99:IYH99"/>
    <mergeCell ref="IWN99:IWO99"/>
    <mergeCell ref="IWS99:IWT99"/>
    <mergeCell ref="IWX99:IWY99"/>
    <mergeCell ref="IXC99:IXD99"/>
    <mergeCell ref="IXH99:IXI99"/>
    <mergeCell ref="IVO99:IVP99"/>
    <mergeCell ref="IVT99:IVU99"/>
    <mergeCell ref="IVY99:IVZ99"/>
    <mergeCell ref="IWD99:IWE99"/>
    <mergeCell ref="IWI99:IWJ99"/>
    <mergeCell ref="IUP99:IUQ99"/>
    <mergeCell ref="IUU99:IUV99"/>
    <mergeCell ref="IUZ99:IVA99"/>
    <mergeCell ref="IVE99:IVF99"/>
    <mergeCell ref="IVJ99:IVK99"/>
    <mergeCell ref="ITQ99:ITR99"/>
    <mergeCell ref="ITV99:ITW99"/>
    <mergeCell ref="IUA99:IUB99"/>
    <mergeCell ref="IUF99:IUG99"/>
    <mergeCell ref="IUK99:IUL99"/>
    <mergeCell ref="ISR99:ISS99"/>
    <mergeCell ref="ISW99:ISX99"/>
    <mergeCell ref="ITB99:ITC99"/>
    <mergeCell ref="ITG99:ITH99"/>
    <mergeCell ref="ITL99:ITM99"/>
    <mergeCell ref="IRS99:IRT99"/>
    <mergeCell ref="IRX99:IRY99"/>
    <mergeCell ref="ISC99:ISD99"/>
    <mergeCell ref="ISH99:ISI99"/>
    <mergeCell ref="ISM99:ISN99"/>
    <mergeCell ref="IQT99:IQU99"/>
    <mergeCell ref="IQY99:IQZ99"/>
    <mergeCell ref="IRD99:IRE99"/>
    <mergeCell ref="IRI99:IRJ99"/>
    <mergeCell ref="IRN99:IRO99"/>
    <mergeCell ref="IPU99:IPV99"/>
    <mergeCell ref="IPZ99:IQA99"/>
    <mergeCell ref="IQE99:IQF99"/>
    <mergeCell ref="IQJ99:IQK99"/>
    <mergeCell ref="IQO99:IQP99"/>
    <mergeCell ref="IOV99:IOW99"/>
    <mergeCell ref="IPA99:IPB99"/>
    <mergeCell ref="IPF99:IPG99"/>
    <mergeCell ref="IPK99:IPL99"/>
    <mergeCell ref="IPP99:IPQ99"/>
    <mergeCell ref="INW99:INX99"/>
    <mergeCell ref="IOB99:IOC99"/>
    <mergeCell ref="IOG99:IOH99"/>
    <mergeCell ref="IOL99:IOM99"/>
    <mergeCell ref="IOQ99:IOR99"/>
    <mergeCell ref="IMX99:IMY99"/>
    <mergeCell ref="INC99:IND99"/>
    <mergeCell ref="INH99:INI99"/>
    <mergeCell ref="INM99:INN99"/>
    <mergeCell ref="INR99:INS99"/>
    <mergeCell ref="ILY99:ILZ99"/>
    <mergeCell ref="IMD99:IME99"/>
    <mergeCell ref="IMI99:IMJ99"/>
    <mergeCell ref="IMN99:IMO99"/>
    <mergeCell ref="IMS99:IMT99"/>
    <mergeCell ref="IKZ99:ILA99"/>
    <mergeCell ref="ILE99:ILF99"/>
    <mergeCell ref="ILJ99:ILK99"/>
    <mergeCell ref="ILO99:ILP99"/>
    <mergeCell ref="ILT99:ILU99"/>
    <mergeCell ref="IKA99:IKB99"/>
    <mergeCell ref="IKF99:IKG99"/>
    <mergeCell ref="IKK99:IKL99"/>
    <mergeCell ref="IKP99:IKQ99"/>
    <mergeCell ref="IKU99:IKV99"/>
    <mergeCell ref="IJB99:IJC99"/>
    <mergeCell ref="IJG99:IJH99"/>
    <mergeCell ref="IJL99:IJM99"/>
    <mergeCell ref="IJQ99:IJR99"/>
    <mergeCell ref="IJV99:IJW99"/>
    <mergeCell ref="IIC99:IID99"/>
    <mergeCell ref="IIH99:III99"/>
    <mergeCell ref="IIM99:IIN99"/>
    <mergeCell ref="IIR99:IIS99"/>
    <mergeCell ref="IIW99:IIX99"/>
    <mergeCell ref="IHD99:IHE99"/>
    <mergeCell ref="IHI99:IHJ99"/>
    <mergeCell ref="IHN99:IHO99"/>
    <mergeCell ref="IHS99:IHT99"/>
    <mergeCell ref="IHX99:IHY99"/>
    <mergeCell ref="IGE99:IGF99"/>
    <mergeCell ref="IGJ99:IGK99"/>
    <mergeCell ref="IGO99:IGP99"/>
    <mergeCell ref="IGT99:IGU99"/>
    <mergeCell ref="IGY99:IGZ99"/>
    <mergeCell ref="IFF99:IFG99"/>
    <mergeCell ref="IFK99:IFL99"/>
    <mergeCell ref="IFP99:IFQ99"/>
    <mergeCell ref="IFU99:IFV99"/>
    <mergeCell ref="IFZ99:IGA99"/>
    <mergeCell ref="IEG99:IEH99"/>
    <mergeCell ref="IEL99:IEM99"/>
    <mergeCell ref="IEQ99:IER99"/>
    <mergeCell ref="IEV99:IEW99"/>
    <mergeCell ref="IFA99:IFB99"/>
    <mergeCell ref="IDH99:IDI99"/>
    <mergeCell ref="IDM99:IDN99"/>
    <mergeCell ref="IDR99:IDS99"/>
    <mergeCell ref="IDW99:IDX99"/>
    <mergeCell ref="IEB99:IEC99"/>
    <mergeCell ref="ICI99:ICJ99"/>
    <mergeCell ref="ICN99:ICO99"/>
    <mergeCell ref="ICS99:ICT99"/>
    <mergeCell ref="ICX99:ICY99"/>
    <mergeCell ref="IDC99:IDD99"/>
    <mergeCell ref="IBJ99:IBK99"/>
    <mergeCell ref="IBO99:IBP99"/>
    <mergeCell ref="IBT99:IBU99"/>
    <mergeCell ref="IBY99:IBZ99"/>
    <mergeCell ref="ICD99:ICE99"/>
    <mergeCell ref="IAK99:IAL99"/>
    <mergeCell ref="IAP99:IAQ99"/>
    <mergeCell ref="IAU99:IAV99"/>
    <mergeCell ref="IAZ99:IBA99"/>
    <mergeCell ref="IBE99:IBF99"/>
    <mergeCell ref="HZL99:HZM99"/>
    <mergeCell ref="HZQ99:HZR99"/>
    <mergeCell ref="HZV99:HZW99"/>
    <mergeCell ref="IAA99:IAB99"/>
    <mergeCell ref="IAF99:IAG99"/>
    <mergeCell ref="HYM99:HYN99"/>
    <mergeCell ref="HYR99:HYS99"/>
    <mergeCell ref="HYW99:HYX99"/>
    <mergeCell ref="HZB99:HZC99"/>
    <mergeCell ref="HZG99:HZH99"/>
    <mergeCell ref="HXN99:HXO99"/>
    <mergeCell ref="HXS99:HXT99"/>
    <mergeCell ref="HXX99:HXY99"/>
    <mergeCell ref="HYC99:HYD99"/>
    <mergeCell ref="HYH99:HYI99"/>
    <mergeCell ref="HWO99:HWP99"/>
    <mergeCell ref="HWT99:HWU99"/>
    <mergeCell ref="HWY99:HWZ99"/>
    <mergeCell ref="HXD99:HXE99"/>
    <mergeCell ref="HXI99:HXJ99"/>
    <mergeCell ref="HVP99:HVQ99"/>
    <mergeCell ref="HVU99:HVV99"/>
    <mergeCell ref="HVZ99:HWA99"/>
    <mergeCell ref="HWE99:HWF99"/>
    <mergeCell ref="HWJ99:HWK99"/>
    <mergeCell ref="HUQ99:HUR99"/>
    <mergeCell ref="HUV99:HUW99"/>
    <mergeCell ref="HVA99:HVB99"/>
    <mergeCell ref="HVF99:HVG99"/>
    <mergeCell ref="HVK99:HVL99"/>
    <mergeCell ref="HTR99:HTS99"/>
    <mergeCell ref="HTW99:HTX99"/>
    <mergeCell ref="HUB99:HUC99"/>
    <mergeCell ref="HUG99:HUH99"/>
    <mergeCell ref="HUL99:HUM99"/>
    <mergeCell ref="HSS99:HST99"/>
    <mergeCell ref="HSX99:HSY99"/>
    <mergeCell ref="HTC99:HTD99"/>
    <mergeCell ref="HTH99:HTI99"/>
    <mergeCell ref="HTM99:HTN99"/>
    <mergeCell ref="HRT99:HRU99"/>
    <mergeCell ref="HRY99:HRZ99"/>
    <mergeCell ref="HSD99:HSE99"/>
    <mergeCell ref="HSI99:HSJ99"/>
    <mergeCell ref="HSN99:HSO99"/>
    <mergeCell ref="HQU99:HQV99"/>
    <mergeCell ref="HQZ99:HRA99"/>
    <mergeCell ref="HRE99:HRF99"/>
    <mergeCell ref="HRJ99:HRK99"/>
    <mergeCell ref="HRO99:HRP99"/>
    <mergeCell ref="HPV99:HPW99"/>
    <mergeCell ref="HQA99:HQB99"/>
    <mergeCell ref="HQF99:HQG99"/>
    <mergeCell ref="HQK99:HQL99"/>
    <mergeCell ref="HQP99:HQQ99"/>
    <mergeCell ref="HOW99:HOX99"/>
    <mergeCell ref="HPB99:HPC99"/>
    <mergeCell ref="HPG99:HPH99"/>
    <mergeCell ref="HPL99:HPM99"/>
    <mergeCell ref="HPQ99:HPR99"/>
    <mergeCell ref="HNX99:HNY99"/>
    <mergeCell ref="HOC99:HOD99"/>
    <mergeCell ref="HOH99:HOI99"/>
    <mergeCell ref="HOM99:HON99"/>
    <mergeCell ref="HOR99:HOS99"/>
    <mergeCell ref="HMY99:HMZ99"/>
    <mergeCell ref="HND99:HNE99"/>
    <mergeCell ref="HNI99:HNJ99"/>
    <mergeCell ref="HNN99:HNO99"/>
    <mergeCell ref="HNS99:HNT99"/>
    <mergeCell ref="HLZ99:HMA99"/>
    <mergeCell ref="HME99:HMF99"/>
    <mergeCell ref="HMJ99:HMK99"/>
    <mergeCell ref="HMO99:HMP99"/>
    <mergeCell ref="HMT99:HMU99"/>
    <mergeCell ref="HLA99:HLB99"/>
    <mergeCell ref="HLF99:HLG99"/>
    <mergeCell ref="HLK99:HLL99"/>
    <mergeCell ref="HLP99:HLQ99"/>
    <mergeCell ref="HLU99:HLV99"/>
    <mergeCell ref="HKB99:HKC99"/>
    <mergeCell ref="HKG99:HKH99"/>
    <mergeCell ref="HKL99:HKM99"/>
    <mergeCell ref="HKQ99:HKR99"/>
    <mergeCell ref="HKV99:HKW99"/>
    <mergeCell ref="HJC99:HJD99"/>
    <mergeCell ref="HJH99:HJI99"/>
    <mergeCell ref="HJM99:HJN99"/>
    <mergeCell ref="HJR99:HJS99"/>
    <mergeCell ref="HJW99:HJX99"/>
    <mergeCell ref="HID99:HIE99"/>
    <mergeCell ref="HII99:HIJ99"/>
    <mergeCell ref="HIN99:HIO99"/>
    <mergeCell ref="HIS99:HIT99"/>
    <mergeCell ref="HIX99:HIY99"/>
    <mergeCell ref="HHE99:HHF99"/>
    <mergeCell ref="HHJ99:HHK99"/>
    <mergeCell ref="HHO99:HHP99"/>
    <mergeCell ref="HHT99:HHU99"/>
    <mergeCell ref="HHY99:HHZ99"/>
    <mergeCell ref="HGF99:HGG99"/>
    <mergeCell ref="HGK99:HGL99"/>
    <mergeCell ref="HGP99:HGQ99"/>
    <mergeCell ref="HGU99:HGV99"/>
    <mergeCell ref="HGZ99:HHA99"/>
    <mergeCell ref="HFG99:HFH99"/>
    <mergeCell ref="HFL99:HFM99"/>
    <mergeCell ref="HFQ99:HFR99"/>
    <mergeCell ref="HFV99:HFW99"/>
    <mergeCell ref="HGA99:HGB99"/>
    <mergeCell ref="HEH99:HEI99"/>
    <mergeCell ref="HEM99:HEN99"/>
    <mergeCell ref="HER99:HES99"/>
    <mergeCell ref="HEW99:HEX99"/>
    <mergeCell ref="HFB99:HFC99"/>
    <mergeCell ref="HDI99:HDJ99"/>
    <mergeCell ref="HDN99:HDO99"/>
    <mergeCell ref="HDS99:HDT99"/>
    <mergeCell ref="HDX99:HDY99"/>
    <mergeCell ref="HEC99:HED99"/>
    <mergeCell ref="HCJ99:HCK99"/>
    <mergeCell ref="HCO99:HCP99"/>
    <mergeCell ref="HCT99:HCU99"/>
    <mergeCell ref="HCY99:HCZ99"/>
    <mergeCell ref="HDD99:HDE99"/>
    <mergeCell ref="HBK99:HBL99"/>
    <mergeCell ref="HBP99:HBQ99"/>
    <mergeCell ref="HBU99:HBV99"/>
    <mergeCell ref="HBZ99:HCA99"/>
    <mergeCell ref="HCE99:HCF99"/>
    <mergeCell ref="HAL99:HAM99"/>
    <mergeCell ref="HAQ99:HAR99"/>
    <mergeCell ref="HAV99:HAW99"/>
    <mergeCell ref="HBA99:HBB99"/>
    <mergeCell ref="HBF99:HBG99"/>
    <mergeCell ref="GZM99:GZN99"/>
    <mergeCell ref="GZR99:GZS99"/>
    <mergeCell ref="GZW99:GZX99"/>
    <mergeCell ref="HAB99:HAC99"/>
    <mergeCell ref="HAG99:HAH99"/>
    <mergeCell ref="GYN99:GYO99"/>
    <mergeCell ref="GYS99:GYT99"/>
    <mergeCell ref="GYX99:GYY99"/>
    <mergeCell ref="GZC99:GZD99"/>
    <mergeCell ref="GZH99:GZI99"/>
    <mergeCell ref="GXO99:GXP99"/>
    <mergeCell ref="GXT99:GXU99"/>
    <mergeCell ref="GXY99:GXZ99"/>
    <mergeCell ref="GYD99:GYE99"/>
    <mergeCell ref="GYI99:GYJ99"/>
    <mergeCell ref="GWP99:GWQ99"/>
    <mergeCell ref="GWU99:GWV99"/>
    <mergeCell ref="GWZ99:GXA99"/>
    <mergeCell ref="GXE99:GXF99"/>
    <mergeCell ref="GXJ99:GXK99"/>
    <mergeCell ref="GVQ99:GVR99"/>
    <mergeCell ref="GVV99:GVW99"/>
    <mergeCell ref="GWA99:GWB99"/>
    <mergeCell ref="GWF99:GWG99"/>
    <mergeCell ref="GWK99:GWL99"/>
    <mergeCell ref="GUR99:GUS99"/>
    <mergeCell ref="GUW99:GUX99"/>
    <mergeCell ref="GVB99:GVC99"/>
    <mergeCell ref="GVG99:GVH99"/>
    <mergeCell ref="GVL99:GVM99"/>
    <mergeCell ref="GTS99:GTT99"/>
    <mergeCell ref="GTX99:GTY99"/>
    <mergeCell ref="GUC99:GUD99"/>
    <mergeCell ref="GUH99:GUI99"/>
    <mergeCell ref="GUM99:GUN99"/>
    <mergeCell ref="GST99:GSU99"/>
    <mergeCell ref="GSY99:GSZ99"/>
    <mergeCell ref="GTD99:GTE99"/>
    <mergeCell ref="GTI99:GTJ99"/>
    <mergeCell ref="GTN99:GTO99"/>
    <mergeCell ref="GRU99:GRV99"/>
    <mergeCell ref="GRZ99:GSA99"/>
    <mergeCell ref="GSE99:GSF99"/>
    <mergeCell ref="GSJ99:GSK99"/>
    <mergeCell ref="GSO99:GSP99"/>
    <mergeCell ref="GQV99:GQW99"/>
    <mergeCell ref="GRA99:GRB99"/>
    <mergeCell ref="GRF99:GRG99"/>
    <mergeCell ref="GRK99:GRL99"/>
    <mergeCell ref="GRP99:GRQ99"/>
    <mergeCell ref="GPW99:GPX99"/>
    <mergeCell ref="GQB99:GQC99"/>
    <mergeCell ref="GQG99:GQH99"/>
    <mergeCell ref="GQL99:GQM99"/>
    <mergeCell ref="GQQ99:GQR99"/>
    <mergeCell ref="GOX99:GOY99"/>
    <mergeCell ref="GPC99:GPD99"/>
    <mergeCell ref="GPH99:GPI99"/>
    <mergeCell ref="GPM99:GPN99"/>
    <mergeCell ref="GPR99:GPS99"/>
    <mergeCell ref="GNY99:GNZ99"/>
    <mergeCell ref="GOD99:GOE99"/>
    <mergeCell ref="GOI99:GOJ99"/>
    <mergeCell ref="GON99:GOO99"/>
    <mergeCell ref="GOS99:GOT99"/>
    <mergeCell ref="GMZ99:GNA99"/>
    <mergeCell ref="GNE99:GNF99"/>
    <mergeCell ref="GNJ99:GNK99"/>
    <mergeCell ref="GNO99:GNP99"/>
    <mergeCell ref="GNT99:GNU99"/>
    <mergeCell ref="GMA99:GMB99"/>
    <mergeCell ref="GMF99:GMG99"/>
    <mergeCell ref="GMK99:GML99"/>
    <mergeCell ref="GMP99:GMQ99"/>
    <mergeCell ref="GMU99:GMV99"/>
    <mergeCell ref="GLB99:GLC99"/>
    <mergeCell ref="GLG99:GLH99"/>
    <mergeCell ref="GLL99:GLM99"/>
    <mergeCell ref="GLQ99:GLR99"/>
    <mergeCell ref="GLV99:GLW99"/>
    <mergeCell ref="GKC99:GKD99"/>
    <mergeCell ref="GKH99:GKI99"/>
    <mergeCell ref="GKM99:GKN99"/>
    <mergeCell ref="GKR99:GKS99"/>
    <mergeCell ref="GKW99:GKX99"/>
    <mergeCell ref="GJD99:GJE99"/>
    <mergeCell ref="GJI99:GJJ99"/>
    <mergeCell ref="GJN99:GJO99"/>
    <mergeCell ref="GJS99:GJT99"/>
    <mergeCell ref="GJX99:GJY99"/>
    <mergeCell ref="GIE99:GIF99"/>
    <mergeCell ref="GIJ99:GIK99"/>
    <mergeCell ref="GIO99:GIP99"/>
    <mergeCell ref="GIT99:GIU99"/>
    <mergeCell ref="GIY99:GIZ99"/>
    <mergeCell ref="GHF99:GHG99"/>
    <mergeCell ref="GHK99:GHL99"/>
    <mergeCell ref="GHP99:GHQ99"/>
    <mergeCell ref="GHU99:GHV99"/>
    <mergeCell ref="GHZ99:GIA99"/>
    <mergeCell ref="GGG99:GGH99"/>
    <mergeCell ref="GGL99:GGM99"/>
    <mergeCell ref="GGQ99:GGR99"/>
    <mergeCell ref="GGV99:GGW99"/>
    <mergeCell ref="GHA99:GHB99"/>
    <mergeCell ref="GFH99:GFI99"/>
    <mergeCell ref="GFM99:GFN99"/>
    <mergeCell ref="GFR99:GFS99"/>
    <mergeCell ref="GFW99:GFX99"/>
    <mergeCell ref="GGB99:GGC99"/>
    <mergeCell ref="GEI99:GEJ99"/>
    <mergeCell ref="GEN99:GEO99"/>
    <mergeCell ref="GES99:GET99"/>
    <mergeCell ref="GEX99:GEY99"/>
    <mergeCell ref="GFC99:GFD99"/>
    <mergeCell ref="GDJ99:GDK99"/>
    <mergeCell ref="GDO99:GDP99"/>
    <mergeCell ref="GDT99:GDU99"/>
    <mergeCell ref="GDY99:GDZ99"/>
    <mergeCell ref="GED99:GEE99"/>
    <mergeCell ref="GCK99:GCL99"/>
    <mergeCell ref="GCP99:GCQ99"/>
    <mergeCell ref="GCU99:GCV99"/>
    <mergeCell ref="GCZ99:GDA99"/>
    <mergeCell ref="GDE99:GDF99"/>
    <mergeCell ref="GBL99:GBM99"/>
    <mergeCell ref="GBQ99:GBR99"/>
    <mergeCell ref="GBV99:GBW99"/>
    <mergeCell ref="GCA99:GCB99"/>
    <mergeCell ref="GCF99:GCG99"/>
    <mergeCell ref="GAM99:GAN99"/>
    <mergeCell ref="GAR99:GAS99"/>
    <mergeCell ref="GAW99:GAX99"/>
    <mergeCell ref="GBB99:GBC99"/>
    <mergeCell ref="GBG99:GBH99"/>
    <mergeCell ref="FZN99:FZO99"/>
    <mergeCell ref="FZS99:FZT99"/>
    <mergeCell ref="FZX99:FZY99"/>
    <mergeCell ref="GAC99:GAD99"/>
    <mergeCell ref="GAH99:GAI99"/>
    <mergeCell ref="FYO99:FYP99"/>
    <mergeCell ref="FYT99:FYU99"/>
    <mergeCell ref="FYY99:FYZ99"/>
    <mergeCell ref="FZD99:FZE99"/>
    <mergeCell ref="FZI99:FZJ99"/>
    <mergeCell ref="FXP99:FXQ99"/>
    <mergeCell ref="FXU99:FXV99"/>
    <mergeCell ref="FXZ99:FYA99"/>
    <mergeCell ref="FYE99:FYF99"/>
    <mergeCell ref="FYJ99:FYK99"/>
    <mergeCell ref="FWQ99:FWR99"/>
    <mergeCell ref="FWV99:FWW99"/>
    <mergeCell ref="FXA99:FXB99"/>
    <mergeCell ref="FXF99:FXG99"/>
    <mergeCell ref="FXK99:FXL99"/>
    <mergeCell ref="FVR99:FVS99"/>
    <mergeCell ref="FVW99:FVX99"/>
    <mergeCell ref="FWB99:FWC99"/>
    <mergeCell ref="FWG99:FWH99"/>
    <mergeCell ref="FWL99:FWM99"/>
    <mergeCell ref="FUS99:FUT99"/>
    <mergeCell ref="FUX99:FUY99"/>
    <mergeCell ref="FVC99:FVD99"/>
    <mergeCell ref="FVH99:FVI99"/>
    <mergeCell ref="FVM99:FVN99"/>
    <mergeCell ref="FTT99:FTU99"/>
    <mergeCell ref="FTY99:FTZ99"/>
    <mergeCell ref="FUD99:FUE99"/>
    <mergeCell ref="FUI99:FUJ99"/>
    <mergeCell ref="FUN99:FUO99"/>
    <mergeCell ref="FSU99:FSV99"/>
    <mergeCell ref="FSZ99:FTA99"/>
    <mergeCell ref="FTE99:FTF99"/>
    <mergeCell ref="FTJ99:FTK99"/>
    <mergeCell ref="FTO99:FTP99"/>
    <mergeCell ref="FRV99:FRW99"/>
    <mergeCell ref="FSA99:FSB99"/>
    <mergeCell ref="FSF99:FSG99"/>
    <mergeCell ref="FSK99:FSL99"/>
    <mergeCell ref="FSP99:FSQ99"/>
    <mergeCell ref="FQW99:FQX99"/>
    <mergeCell ref="FRB99:FRC99"/>
    <mergeCell ref="FRG99:FRH99"/>
    <mergeCell ref="FRL99:FRM99"/>
    <mergeCell ref="FRQ99:FRR99"/>
    <mergeCell ref="FPX99:FPY99"/>
    <mergeCell ref="FQC99:FQD99"/>
    <mergeCell ref="FQH99:FQI99"/>
    <mergeCell ref="FQM99:FQN99"/>
    <mergeCell ref="FQR99:FQS99"/>
    <mergeCell ref="FOY99:FOZ99"/>
    <mergeCell ref="FPD99:FPE99"/>
    <mergeCell ref="FPI99:FPJ99"/>
    <mergeCell ref="FPN99:FPO99"/>
    <mergeCell ref="FPS99:FPT99"/>
    <mergeCell ref="FNZ99:FOA99"/>
    <mergeCell ref="FOE99:FOF99"/>
    <mergeCell ref="FOJ99:FOK99"/>
    <mergeCell ref="FOO99:FOP99"/>
    <mergeCell ref="FOT99:FOU99"/>
    <mergeCell ref="FNA99:FNB99"/>
    <mergeCell ref="FNF99:FNG99"/>
    <mergeCell ref="FNK99:FNL99"/>
    <mergeCell ref="FNP99:FNQ99"/>
    <mergeCell ref="FNU99:FNV99"/>
    <mergeCell ref="FMB99:FMC99"/>
    <mergeCell ref="FMG99:FMH99"/>
    <mergeCell ref="FML99:FMM99"/>
    <mergeCell ref="FMQ99:FMR99"/>
    <mergeCell ref="FMV99:FMW99"/>
    <mergeCell ref="FLC99:FLD99"/>
    <mergeCell ref="FLH99:FLI99"/>
    <mergeCell ref="FLM99:FLN99"/>
    <mergeCell ref="FLR99:FLS99"/>
    <mergeCell ref="FLW99:FLX99"/>
    <mergeCell ref="FKD99:FKE99"/>
    <mergeCell ref="FKI99:FKJ99"/>
    <mergeCell ref="FKN99:FKO99"/>
    <mergeCell ref="FKS99:FKT99"/>
    <mergeCell ref="FKX99:FKY99"/>
    <mergeCell ref="FJE99:FJF99"/>
    <mergeCell ref="FJJ99:FJK99"/>
    <mergeCell ref="FJO99:FJP99"/>
    <mergeCell ref="FJT99:FJU99"/>
    <mergeCell ref="FJY99:FJZ99"/>
    <mergeCell ref="FIF99:FIG99"/>
    <mergeCell ref="FIK99:FIL99"/>
    <mergeCell ref="FIP99:FIQ99"/>
    <mergeCell ref="FIU99:FIV99"/>
    <mergeCell ref="FIZ99:FJA99"/>
    <mergeCell ref="FHG99:FHH99"/>
    <mergeCell ref="FHL99:FHM99"/>
    <mergeCell ref="FHQ99:FHR99"/>
    <mergeCell ref="FHV99:FHW99"/>
    <mergeCell ref="FIA99:FIB99"/>
    <mergeCell ref="FGH99:FGI99"/>
    <mergeCell ref="FGM99:FGN99"/>
    <mergeCell ref="FGR99:FGS99"/>
    <mergeCell ref="FGW99:FGX99"/>
    <mergeCell ref="FHB99:FHC99"/>
    <mergeCell ref="FFI99:FFJ99"/>
    <mergeCell ref="FFN99:FFO99"/>
    <mergeCell ref="FFS99:FFT99"/>
    <mergeCell ref="FFX99:FFY99"/>
    <mergeCell ref="FGC99:FGD99"/>
    <mergeCell ref="FEJ99:FEK99"/>
    <mergeCell ref="FEO99:FEP99"/>
    <mergeCell ref="FET99:FEU99"/>
    <mergeCell ref="FEY99:FEZ99"/>
    <mergeCell ref="FFD99:FFE99"/>
    <mergeCell ref="FDK99:FDL99"/>
    <mergeCell ref="FDP99:FDQ99"/>
    <mergeCell ref="FDU99:FDV99"/>
    <mergeCell ref="FDZ99:FEA99"/>
    <mergeCell ref="FEE99:FEF99"/>
    <mergeCell ref="FCL99:FCM99"/>
    <mergeCell ref="FCQ99:FCR99"/>
    <mergeCell ref="FCV99:FCW99"/>
    <mergeCell ref="FDA99:FDB99"/>
    <mergeCell ref="FDF99:FDG99"/>
    <mergeCell ref="FBM99:FBN99"/>
    <mergeCell ref="FBR99:FBS99"/>
    <mergeCell ref="FBW99:FBX99"/>
    <mergeCell ref="FCB99:FCC99"/>
    <mergeCell ref="FCG99:FCH99"/>
    <mergeCell ref="FAN99:FAO99"/>
    <mergeCell ref="FAS99:FAT99"/>
    <mergeCell ref="FAX99:FAY99"/>
    <mergeCell ref="FBC99:FBD99"/>
    <mergeCell ref="FBH99:FBI99"/>
    <mergeCell ref="EZO99:EZP99"/>
    <mergeCell ref="EZT99:EZU99"/>
    <mergeCell ref="EZY99:EZZ99"/>
    <mergeCell ref="FAD99:FAE99"/>
    <mergeCell ref="FAI99:FAJ99"/>
    <mergeCell ref="EYP99:EYQ99"/>
    <mergeCell ref="EYU99:EYV99"/>
    <mergeCell ref="EYZ99:EZA99"/>
    <mergeCell ref="EZE99:EZF99"/>
    <mergeCell ref="EZJ99:EZK99"/>
    <mergeCell ref="EXQ99:EXR99"/>
    <mergeCell ref="EXV99:EXW99"/>
    <mergeCell ref="EYA99:EYB99"/>
    <mergeCell ref="EYF99:EYG99"/>
    <mergeCell ref="EYK99:EYL99"/>
    <mergeCell ref="EWR99:EWS99"/>
    <mergeCell ref="EWW99:EWX99"/>
    <mergeCell ref="EXB99:EXC99"/>
    <mergeCell ref="EXG99:EXH99"/>
    <mergeCell ref="EXL99:EXM99"/>
    <mergeCell ref="EVS99:EVT99"/>
    <mergeCell ref="EVX99:EVY99"/>
    <mergeCell ref="EWC99:EWD99"/>
    <mergeCell ref="EWH99:EWI99"/>
    <mergeCell ref="EWM99:EWN99"/>
    <mergeCell ref="EUT99:EUU99"/>
    <mergeCell ref="EUY99:EUZ99"/>
    <mergeCell ref="EVD99:EVE99"/>
    <mergeCell ref="EVI99:EVJ99"/>
    <mergeCell ref="EVN99:EVO99"/>
    <mergeCell ref="ETU99:ETV99"/>
    <mergeCell ref="ETZ99:EUA99"/>
    <mergeCell ref="EUE99:EUF99"/>
    <mergeCell ref="EUJ99:EUK99"/>
    <mergeCell ref="EUO99:EUP99"/>
    <mergeCell ref="ESV99:ESW99"/>
    <mergeCell ref="ETA99:ETB99"/>
    <mergeCell ref="ETF99:ETG99"/>
    <mergeCell ref="ETK99:ETL99"/>
    <mergeCell ref="ETP99:ETQ99"/>
    <mergeCell ref="ERW99:ERX99"/>
    <mergeCell ref="ESB99:ESC99"/>
    <mergeCell ref="ESG99:ESH99"/>
    <mergeCell ref="ESL99:ESM99"/>
    <mergeCell ref="ESQ99:ESR99"/>
    <mergeCell ref="EQX99:EQY99"/>
    <mergeCell ref="ERC99:ERD99"/>
    <mergeCell ref="ERH99:ERI99"/>
    <mergeCell ref="ERM99:ERN99"/>
    <mergeCell ref="ERR99:ERS99"/>
    <mergeCell ref="EPY99:EPZ99"/>
    <mergeCell ref="EQD99:EQE99"/>
    <mergeCell ref="EQI99:EQJ99"/>
    <mergeCell ref="EQN99:EQO99"/>
    <mergeCell ref="EQS99:EQT99"/>
    <mergeCell ref="EOZ99:EPA99"/>
    <mergeCell ref="EPE99:EPF99"/>
    <mergeCell ref="EPJ99:EPK99"/>
    <mergeCell ref="EPO99:EPP99"/>
    <mergeCell ref="EPT99:EPU99"/>
    <mergeCell ref="EOA99:EOB99"/>
    <mergeCell ref="EOF99:EOG99"/>
    <mergeCell ref="EOK99:EOL99"/>
    <mergeCell ref="EOP99:EOQ99"/>
    <mergeCell ref="EOU99:EOV99"/>
    <mergeCell ref="ENB99:ENC99"/>
    <mergeCell ref="ENG99:ENH99"/>
    <mergeCell ref="ENL99:ENM99"/>
    <mergeCell ref="ENQ99:ENR99"/>
    <mergeCell ref="ENV99:ENW99"/>
    <mergeCell ref="EMC99:EMD99"/>
    <mergeCell ref="EMH99:EMI99"/>
    <mergeCell ref="EMM99:EMN99"/>
    <mergeCell ref="EMR99:EMS99"/>
    <mergeCell ref="EMW99:EMX99"/>
    <mergeCell ref="ELD99:ELE99"/>
    <mergeCell ref="ELI99:ELJ99"/>
    <mergeCell ref="ELN99:ELO99"/>
    <mergeCell ref="ELS99:ELT99"/>
    <mergeCell ref="ELX99:ELY99"/>
    <mergeCell ref="EKE99:EKF99"/>
    <mergeCell ref="EKJ99:EKK99"/>
    <mergeCell ref="EKO99:EKP99"/>
    <mergeCell ref="EKT99:EKU99"/>
    <mergeCell ref="EKY99:EKZ99"/>
    <mergeCell ref="EJF99:EJG99"/>
    <mergeCell ref="EJK99:EJL99"/>
    <mergeCell ref="EJP99:EJQ99"/>
    <mergeCell ref="EJU99:EJV99"/>
    <mergeCell ref="EJZ99:EKA99"/>
    <mergeCell ref="EIG99:EIH99"/>
    <mergeCell ref="EIL99:EIM99"/>
    <mergeCell ref="EIQ99:EIR99"/>
    <mergeCell ref="EIV99:EIW99"/>
    <mergeCell ref="EJA99:EJB99"/>
    <mergeCell ref="EHH99:EHI99"/>
    <mergeCell ref="EHM99:EHN99"/>
    <mergeCell ref="EHR99:EHS99"/>
    <mergeCell ref="EHW99:EHX99"/>
    <mergeCell ref="EIB99:EIC99"/>
    <mergeCell ref="EGI99:EGJ99"/>
    <mergeCell ref="EGN99:EGO99"/>
    <mergeCell ref="EGS99:EGT99"/>
    <mergeCell ref="EGX99:EGY99"/>
    <mergeCell ref="EHC99:EHD99"/>
    <mergeCell ref="EFJ99:EFK99"/>
    <mergeCell ref="EFO99:EFP99"/>
    <mergeCell ref="EFT99:EFU99"/>
    <mergeCell ref="EFY99:EFZ99"/>
    <mergeCell ref="EGD99:EGE99"/>
    <mergeCell ref="EEK99:EEL99"/>
    <mergeCell ref="EEP99:EEQ99"/>
    <mergeCell ref="EEU99:EEV99"/>
    <mergeCell ref="EEZ99:EFA99"/>
    <mergeCell ref="EFE99:EFF99"/>
    <mergeCell ref="EDL99:EDM99"/>
    <mergeCell ref="EDQ99:EDR99"/>
    <mergeCell ref="EDV99:EDW99"/>
    <mergeCell ref="EEA99:EEB99"/>
    <mergeCell ref="EEF99:EEG99"/>
    <mergeCell ref="ECM99:ECN99"/>
    <mergeCell ref="ECR99:ECS99"/>
    <mergeCell ref="ECW99:ECX99"/>
    <mergeCell ref="EDB99:EDC99"/>
    <mergeCell ref="EDG99:EDH99"/>
    <mergeCell ref="EBN99:EBO99"/>
    <mergeCell ref="EBS99:EBT99"/>
    <mergeCell ref="EBX99:EBY99"/>
    <mergeCell ref="ECC99:ECD99"/>
    <mergeCell ref="ECH99:ECI99"/>
    <mergeCell ref="EAO99:EAP99"/>
    <mergeCell ref="EAT99:EAU99"/>
    <mergeCell ref="EAY99:EAZ99"/>
    <mergeCell ref="EBD99:EBE99"/>
    <mergeCell ref="EBI99:EBJ99"/>
    <mergeCell ref="DZP99:DZQ99"/>
    <mergeCell ref="DZU99:DZV99"/>
    <mergeCell ref="DZZ99:EAA99"/>
    <mergeCell ref="EAE99:EAF99"/>
    <mergeCell ref="EAJ99:EAK99"/>
    <mergeCell ref="DYQ99:DYR99"/>
    <mergeCell ref="DYV99:DYW99"/>
    <mergeCell ref="DZA99:DZB99"/>
    <mergeCell ref="DZF99:DZG99"/>
    <mergeCell ref="DZK99:DZL99"/>
    <mergeCell ref="DXR99:DXS99"/>
    <mergeCell ref="DXW99:DXX99"/>
    <mergeCell ref="DYB99:DYC99"/>
    <mergeCell ref="DYG99:DYH99"/>
    <mergeCell ref="DYL99:DYM99"/>
    <mergeCell ref="DWS99:DWT99"/>
    <mergeCell ref="DWX99:DWY99"/>
    <mergeCell ref="DXC99:DXD99"/>
    <mergeCell ref="DXH99:DXI99"/>
    <mergeCell ref="DXM99:DXN99"/>
    <mergeCell ref="DVT99:DVU99"/>
    <mergeCell ref="DVY99:DVZ99"/>
    <mergeCell ref="DWD99:DWE99"/>
    <mergeCell ref="DWI99:DWJ99"/>
    <mergeCell ref="DWN99:DWO99"/>
    <mergeCell ref="DUU99:DUV99"/>
    <mergeCell ref="DUZ99:DVA99"/>
    <mergeCell ref="DVE99:DVF99"/>
    <mergeCell ref="DVJ99:DVK99"/>
    <mergeCell ref="DVO99:DVP99"/>
    <mergeCell ref="DTV99:DTW99"/>
    <mergeCell ref="DUA99:DUB99"/>
    <mergeCell ref="DUF99:DUG99"/>
    <mergeCell ref="DUK99:DUL99"/>
    <mergeCell ref="DUP99:DUQ99"/>
    <mergeCell ref="DSW99:DSX99"/>
    <mergeCell ref="DTB99:DTC99"/>
    <mergeCell ref="DTG99:DTH99"/>
    <mergeCell ref="DTL99:DTM99"/>
    <mergeCell ref="DTQ99:DTR99"/>
    <mergeCell ref="DRX99:DRY99"/>
    <mergeCell ref="DSC99:DSD99"/>
    <mergeCell ref="DSH99:DSI99"/>
    <mergeCell ref="DSM99:DSN99"/>
    <mergeCell ref="DSR99:DSS99"/>
    <mergeCell ref="DQY99:DQZ99"/>
    <mergeCell ref="DRD99:DRE99"/>
    <mergeCell ref="DRI99:DRJ99"/>
    <mergeCell ref="DRN99:DRO99"/>
    <mergeCell ref="DRS99:DRT99"/>
    <mergeCell ref="DPZ99:DQA99"/>
    <mergeCell ref="DQE99:DQF99"/>
    <mergeCell ref="DQJ99:DQK99"/>
    <mergeCell ref="DQO99:DQP99"/>
    <mergeCell ref="DQT99:DQU99"/>
    <mergeCell ref="DPA99:DPB99"/>
    <mergeCell ref="DPF99:DPG99"/>
    <mergeCell ref="DPK99:DPL99"/>
    <mergeCell ref="DPP99:DPQ99"/>
    <mergeCell ref="DPU99:DPV99"/>
    <mergeCell ref="DOB99:DOC99"/>
    <mergeCell ref="DOG99:DOH99"/>
    <mergeCell ref="DOL99:DOM99"/>
    <mergeCell ref="DOQ99:DOR99"/>
    <mergeCell ref="DOV99:DOW99"/>
    <mergeCell ref="DNC99:DND99"/>
    <mergeCell ref="DNH99:DNI99"/>
    <mergeCell ref="DNM99:DNN99"/>
    <mergeCell ref="DNR99:DNS99"/>
    <mergeCell ref="DNW99:DNX99"/>
    <mergeCell ref="DMD99:DME99"/>
    <mergeCell ref="DMI99:DMJ99"/>
    <mergeCell ref="DMN99:DMO99"/>
    <mergeCell ref="DMS99:DMT99"/>
    <mergeCell ref="DMX99:DMY99"/>
    <mergeCell ref="DLE99:DLF99"/>
    <mergeCell ref="DLJ99:DLK99"/>
    <mergeCell ref="DLO99:DLP99"/>
    <mergeCell ref="DLT99:DLU99"/>
    <mergeCell ref="DLY99:DLZ99"/>
    <mergeCell ref="DKF99:DKG99"/>
    <mergeCell ref="DKK99:DKL99"/>
    <mergeCell ref="DKP99:DKQ99"/>
    <mergeCell ref="DKU99:DKV99"/>
    <mergeCell ref="DKZ99:DLA99"/>
    <mergeCell ref="DJG99:DJH99"/>
    <mergeCell ref="DJL99:DJM99"/>
    <mergeCell ref="DJQ99:DJR99"/>
    <mergeCell ref="DJV99:DJW99"/>
    <mergeCell ref="DKA99:DKB99"/>
    <mergeCell ref="DIH99:DII99"/>
    <mergeCell ref="DIM99:DIN99"/>
    <mergeCell ref="DIR99:DIS99"/>
    <mergeCell ref="DIW99:DIX99"/>
    <mergeCell ref="DJB99:DJC99"/>
    <mergeCell ref="DHI99:DHJ99"/>
    <mergeCell ref="DHN99:DHO99"/>
    <mergeCell ref="DHS99:DHT99"/>
    <mergeCell ref="DHX99:DHY99"/>
    <mergeCell ref="DIC99:DID99"/>
    <mergeCell ref="DGJ99:DGK99"/>
    <mergeCell ref="DGO99:DGP99"/>
    <mergeCell ref="DGT99:DGU99"/>
    <mergeCell ref="DGY99:DGZ99"/>
    <mergeCell ref="DHD99:DHE99"/>
    <mergeCell ref="DFK99:DFL99"/>
    <mergeCell ref="DFP99:DFQ99"/>
    <mergeCell ref="DFU99:DFV99"/>
    <mergeCell ref="DFZ99:DGA99"/>
    <mergeCell ref="DGE99:DGF99"/>
    <mergeCell ref="DEL99:DEM99"/>
    <mergeCell ref="DEQ99:DER99"/>
    <mergeCell ref="DEV99:DEW99"/>
    <mergeCell ref="DFA99:DFB99"/>
    <mergeCell ref="DFF99:DFG99"/>
    <mergeCell ref="DDM99:DDN99"/>
    <mergeCell ref="DDR99:DDS99"/>
    <mergeCell ref="DDW99:DDX99"/>
    <mergeCell ref="DEB99:DEC99"/>
    <mergeCell ref="DEG99:DEH99"/>
    <mergeCell ref="DCN99:DCO99"/>
    <mergeCell ref="DCS99:DCT99"/>
    <mergeCell ref="DCX99:DCY99"/>
    <mergeCell ref="DDC99:DDD99"/>
    <mergeCell ref="DDH99:DDI99"/>
    <mergeCell ref="DBO99:DBP99"/>
    <mergeCell ref="DBT99:DBU99"/>
    <mergeCell ref="DBY99:DBZ99"/>
    <mergeCell ref="DCD99:DCE99"/>
    <mergeCell ref="DCI99:DCJ99"/>
    <mergeCell ref="DAP99:DAQ99"/>
    <mergeCell ref="DAU99:DAV99"/>
    <mergeCell ref="DAZ99:DBA99"/>
    <mergeCell ref="DBE99:DBF99"/>
    <mergeCell ref="DBJ99:DBK99"/>
    <mergeCell ref="CZQ99:CZR99"/>
    <mergeCell ref="CZV99:CZW99"/>
    <mergeCell ref="DAA99:DAB99"/>
    <mergeCell ref="DAF99:DAG99"/>
    <mergeCell ref="DAK99:DAL99"/>
    <mergeCell ref="CYR99:CYS99"/>
    <mergeCell ref="CYW99:CYX99"/>
    <mergeCell ref="CZB99:CZC99"/>
    <mergeCell ref="CZG99:CZH99"/>
    <mergeCell ref="CZL99:CZM99"/>
    <mergeCell ref="CXS99:CXT99"/>
    <mergeCell ref="CXX99:CXY99"/>
    <mergeCell ref="CYC99:CYD99"/>
    <mergeCell ref="CYH99:CYI99"/>
    <mergeCell ref="CYM99:CYN99"/>
    <mergeCell ref="CWT99:CWU99"/>
    <mergeCell ref="CWY99:CWZ99"/>
    <mergeCell ref="CXD99:CXE99"/>
    <mergeCell ref="CXI99:CXJ99"/>
    <mergeCell ref="CXN99:CXO99"/>
    <mergeCell ref="CVU99:CVV99"/>
    <mergeCell ref="CVZ99:CWA99"/>
    <mergeCell ref="CWE99:CWF99"/>
    <mergeCell ref="CWJ99:CWK99"/>
    <mergeCell ref="CWO99:CWP99"/>
    <mergeCell ref="CUV99:CUW99"/>
    <mergeCell ref="CVA99:CVB99"/>
    <mergeCell ref="CVF99:CVG99"/>
    <mergeCell ref="CVK99:CVL99"/>
    <mergeCell ref="CVP99:CVQ99"/>
    <mergeCell ref="CTW99:CTX99"/>
    <mergeCell ref="CUB99:CUC99"/>
    <mergeCell ref="CUG99:CUH99"/>
    <mergeCell ref="CUL99:CUM99"/>
    <mergeCell ref="CUQ99:CUR99"/>
    <mergeCell ref="CSX99:CSY99"/>
    <mergeCell ref="CTC99:CTD99"/>
    <mergeCell ref="CTH99:CTI99"/>
    <mergeCell ref="CTM99:CTN99"/>
    <mergeCell ref="CTR99:CTS99"/>
    <mergeCell ref="CRY99:CRZ99"/>
    <mergeCell ref="CSD99:CSE99"/>
    <mergeCell ref="CSI99:CSJ99"/>
    <mergeCell ref="CSN99:CSO99"/>
    <mergeCell ref="CSS99:CST99"/>
    <mergeCell ref="CQZ99:CRA99"/>
    <mergeCell ref="CRE99:CRF99"/>
    <mergeCell ref="CRJ99:CRK99"/>
    <mergeCell ref="CRO99:CRP99"/>
    <mergeCell ref="CRT99:CRU99"/>
    <mergeCell ref="CQA99:CQB99"/>
    <mergeCell ref="CQF99:CQG99"/>
    <mergeCell ref="CQK99:CQL99"/>
    <mergeCell ref="CQP99:CQQ99"/>
    <mergeCell ref="CQU99:CQV99"/>
    <mergeCell ref="CPB99:CPC99"/>
    <mergeCell ref="CPG99:CPH99"/>
    <mergeCell ref="CPL99:CPM99"/>
    <mergeCell ref="CPQ99:CPR99"/>
    <mergeCell ref="CPV99:CPW99"/>
    <mergeCell ref="COC99:COD99"/>
    <mergeCell ref="COH99:COI99"/>
    <mergeCell ref="COM99:CON99"/>
    <mergeCell ref="COR99:COS99"/>
    <mergeCell ref="COW99:COX99"/>
    <mergeCell ref="CND99:CNE99"/>
    <mergeCell ref="CNI99:CNJ99"/>
    <mergeCell ref="CNN99:CNO99"/>
    <mergeCell ref="CNS99:CNT99"/>
    <mergeCell ref="CNX99:CNY99"/>
    <mergeCell ref="CME99:CMF99"/>
    <mergeCell ref="CMJ99:CMK99"/>
    <mergeCell ref="CMO99:CMP99"/>
    <mergeCell ref="CMT99:CMU99"/>
    <mergeCell ref="CMY99:CMZ99"/>
    <mergeCell ref="CLF99:CLG99"/>
    <mergeCell ref="CLK99:CLL99"/>
    <mergeCell ref="CLP99:CLQ99"/>
    <mergeCell ref="CLU99:CLV99"/>
    <mergeCell ref="CLZ99:CMA99"/>
    <mergeCell ref="CKG99:CKH99"/>
    <mergeCell ref="CKL99:CKM99"/>
    <mergeCell ref="CKQ99:CKR99"/>
    <mergeCell ref="CKV99:CKW99"/>
    <mergeCell ref="CLA99:CLB99"/>
    <mergeCell ref="CJH99:CJI99"/>
    <mergeCell ref="CJM99:CJN99"/>
    <mergeCell ref="CJR99:CJS99"/>
    <mergeCell ref="CJW99:CJX99"/>
    <mergeCell ref="CKB99:CKC99"/>
    <mergeCell ref="CII99:CIJ99"/>
    <mergeCell ref="CIN99:CIO99"/>
    <mergeCell ref="CIS99:CIT99"/>
    <mergeCell ref="CIX99:CIY99"/>
    <mergeCell ref="CJC99:CJD99"/>
    <mergeCell ref="CHJ99:CHK99"/>
    <mergeCell ref="CHO99:CHP99"/>
    <mergeCell ref="CHT99:CHU99"/>
    <mergeCell ref="CHY99:CHZ99"/>
    <mergeCell ref="CID99:CIE99"/>
    <mergeCell ref="CGK99:CGL99"/>
    <mergeCell ref="CGP99:CGQ99"/>
    <mergeCell ref="CGU99:CGV99"/>
    <mergeCell ref="CGZ99:CHA99"/>
    <mergeCell ref="CHE99:CHF99"/>
    <mergeCell ref="CFL99:CFM99"/>
    <mergeCell ref="CFQ99:CFR99"/>
    <mergeCell ref="CFV99:CFW99"/>
    <mergeCell ref="CGA99:CGB99"/>
    <mergeCell ref="CGF99:CGG99"/>
    <mergeCell ref="CEM99:CEN99"/>
    <mergeCell ref="CER99:CES99"/>
    <mergeCell ref="CEW99:CEX99"/>
    <mergeCell ref="CFB99:CFC99"/>
    <mergeCell ref="CFG99:CFH99"/>
    <mergeCell ref="CDN99:CDO99"/>
    <mergeCell ref="CDS99:CDT99"/>
    <mergeCell ref="CDX99:CDY99"/>
    <mergeCell ref="CEC99:CED99"/>
    <mergeCell ref="CEH99:CEI99"/>
    <mergeCell ref="CCO99:CCP99"/>
    <mergeCell ref="CCT99:CCU99"/>
    <mergeCell ref="CCY99:CCZ99"/>
    <mergeCell ref="CDD99:CDE99"/>
    <mergeCell ref="CDI99:CDJ99"/>
    <mergeCell ref="CBP99:CBQ99"/>
    <mergeCell ref="CBU99:CBV99"/>
    <mergeCell ref="CBZ99:CCA99"/>
    <mergeCell ref="CCE99:CCF99"/>
    <mergeCell ref="CCJ99:CCK99"/>
    <mergeCell ref="CAQ99:CAR99"/>
    <mergeCell ref="CAV99:CAW99"/>
    <mergeCell ref="CBA99:CBB99"/>
    <mergeCell ref="CBF99:CBG99"/>
    <mergeCell ref="CBK99:CBL99"/>
    <mergeCell ref="BZR99:BZS99"/>
    <mergeCell ref="BZW99:BZX99"/>
    <mergeCell ref="CAB99:CAC99"/>
    <mergeCell ref="CAG99:CAH99"/>
    <mergeCell ref="CAL99:CAM99"/>
    <mergeCell ref="BYS99:BYT99"/>
    <mergeCell ref="BYX99:BYY99"/>
    <mergeCell ref="BZC99:BZD99"/>
    <mergeCell ref="BZH99:BZI99"/>
    <mergeCell ref="BZM99:BZN99"/>
    <mergeCell ref="BXT99:BXU99"/>
    <mergeCell ref="BXY99:BXZ99"/>
    <mergeCell ref="BYD99:BYE99"/>
    <mergeCell ref="BYI99:BYJ99"/>
    <mergeCell ref="BYN99:BYO99"/>
    <mergeCell ref="BWU99:BWV99"/>
    <mergeCell ref="BWZ99:BXA99"/>
    <mergeCell ref="BXE99:BXF99"/>
    <mergeCell ref="BXJ99:BXK99"/>
    <mergeCell ref="BXO99:BXP99"/>
    <mergeCell ref="BVV99:BVW99"/>
    <mergeCell ref="BWA99:BWB99"/>
    <mergeCell ref="BWF99:BWG99"/>
    <mergeCell ref="BWK99:BWL99"/>
    <mergeCell ref="BWP99:BWQ99"/>
    <mergeCell ref="BUW99:BUX99"/>
    <mergeCell ref="BVB99:BVC99"/>
    <mergeCell ref="BVG99:BVH99"/>
    <mergeCell ref="BVL99:BVM99"/>
    <mergeCell ref="BVQ99:BVR99"/>
    <mergeCell ref="BTX99:BTY99"/>
    <mergeCell ref="BUC99:BUD99"/>
    <mergeCell ref="BUH99:BUI99"/>
    <mergeCell ref="BUM99:BUN99"/>
    <mergeCell ref="BUR99:BUS99"/>
    <mergeCell ref="BSY99:BSZ99"/>
    <mergeCell ref="BTD99:BTE99"/>
    <mergeCell ref="BTI99:BTJ99"/>
    <mergeCell ref="BTN99:BTO99"/>
    <mergeCell ref="BTS99:BTT99"/>
    <mergeCell ref="BRZ99:BSA99"/>
    <mergeCell ref="BSE99:BSF99"/>
    <mergeCell ref="BSJ99:BSK99"/>
    <mergeCell ref="BSO99:BSP99"/>
    <mergeCell ref="BST99:BSU99"/>
    <mergeCell ref="BRA99:BRB99"/>
    <mergeCell ref="BRF99:BRG99"/>
    <mergeCell ref="BRK99:BRL99"/>
    <mergeCell ref="BRP99:BRQ99"/>
    <mergeCell ref="BRU99:BRV99"/>
    <mergeCell ref="BQB99:BQC99"/>
    <mergeCell ref="BQG99:BQH99"/>
    <mergeCell ref="BQL99:BQM99"/>
    <mergeCell ref="BQQ99:BQR99"/>
    <mergeCell ref="BQV99:BQW99"/>
    <mergeCell ref="BPC99:BPD99"/>
    <mergeCell ref="BPH99:BPI99"/>
    <mergeCell ref="BPM99:BPN99"/>
    <mergeCell ref="BPR99:BPS99"/>
    <mergeCell ref="BPW99:BPX99"/>
    <mergeCell ref="BOD99:BOE99"/>
    <mergeCell ref="BOI99:BOJ99"/>
    <mergeCell ref="BON99:BOO99"/>
    <mergeCell ref="BOS99:BOT99"/>
    <mergeCell ref="BOX99:BOY99"/>
    <mergeCell ref="BNE99:BNF99"/>
    <mergeCell ref="BNJ99:BNK99"/>
    <mergeCell ref="BNO99:BNP99"/>
    <mergeCell ref="BNT99:BNU99"/>
    <mergeCell ref="BNY99:BNZ99"/>
    <mergeCell ref="BMF99:BMG99"/>
    <mergeCell ref="BMK99:BML99"/>
    <mergeCell ref="BMP99:BMQ99"/>
    <mergeCell ref="BMU99:BMV99"/>
    <mergeCell ref="BMZ99:BNA99"/>
    <mergeCell ref="BLG99:BLH99"/>
    <mergeCell ref="BLL99:BLM99"/>
    <mergeCell ref="BLQ99:BLR99"/>
    <mergeCell ref="BLV99:BLW99"/>
    <mergeCell ref="BMA99:BMB99"/>
    <mergeCell ref="BKH99:BKI99"/>
    <mergeCell ref="BKM99:BKN99"/>
    <mergeCell ref="BKR99:BKS99"/>
    <mergeCell ref="BKW99:BKX99"/>
    <mergeCell ref="BLB99:BLC99"/>
    <mergeCell ref="BJI99:BJJ99"/>
    <mergeCell ref="BJN99:BJO99"/>
    <mergeCell ref="BJS99:BJT99"/>
    <mergeCell ref="BJX99:BJY99"/>
    <mergeCell ref="BKC99:BKD99"/>
    <mergeCell ref="BIJ99:BIK99"/>
    <mergeCell ref="BIO99:BIP99"/>
    <mergeCell ref="BIT99:BIU99"/>
    <mergeCell ref="BIY99:BIZ99"/>
    <mergeCell ref="BJD99:BJE99"/>
    <mergeCell ref="BHK99:BHL99"/>
    <mergeCell ref="BHP99:BHQ99"/>
    <mergeCell ref="BHU99:BHV99"/>
    <mergeCell ref="BHZ99:BIA99"/>
    <mergeCell ref="BIE99:BIF99"/>
    <mergeCell ref="BGL99:BGM99"/>
    <mergeCell ref="BGQ99:BGR99"/>
    <mergeCell ref="BGV99:BGW99"/>
    <mergeCell ref="BHA99:BHB99"/>
    <mergeCell ref="BHF99:BHG99"/>
    <mergeCell ref="BFM99:BFN99"/>
    <mergeCell ref="BFR99:BFS99"/>
    <mergeCell ref="BFW99:BFX99"/>
    <mergeCell ref="BGB99:BGC99"/>
    <mergeCell ref="BGG99:BGH99"/>
    <mergeCell ref="BEN99:BEO99"/>
    <mergeCell ref="BES99:BET99"/>
    <mergeCell ref="BEX99:BEY99"/>
    <mergeCell ref="BFC99:BFD99"/>
    <mergeCell ref="BFH99:BFI99"/>
    <mergeCell ref="BDO99:BDP99"/>
    <mergeCell ref="BDT99:BDU99"/>
    <mergeCell ref="BDY99:BDZ99"/>
    <mergeCell ref="BED99:BEE99"/>
    <mergeCell ref="BEI99:BEJ99"/>
    <mergeCell ref="BCP99:BCQ99"/>
    <mergeCell ref="BCU99:BCV99"/>
    <mergeCell ref="BCZ99:BDA99"/>
    <mergeCell ref="BDE99:BDF99"/>
    <mergeCell ref="BDJ99:BDK99"/>
    <mergeCell ref="BBQ99:BBR99"/>
    <mergeCell ref="BBV99:BBW99"/>
    <mergeCell ref="BCA99:BCB99"/>
    <mergeCell ref="BCF99:BCG99"/>
    <mergeCell ref="BCK99:BCL99"/>
    <mergeCell ref="BAR99:BAS99"/>
    <mergeCell ref="BAW99:BAX99"/>
    <mergeCell ref="BBB99:BBC99"/>
    <mergeCell ref="BBG99:BBH99"/>
    <mergeCell ref="BBL99:BBM99"/>
    <mergeCell ref="AZS99:AZT99"/>
    <mergeCell ref="AZX99:AZY99"/>
    <mergeCell ref="BAC99:BAD99"/>
    <mergeCell ref="BAH99:BAI99"/>
    <mergeCell ref="BAM99:BAN99"/>
    <mergeCell ref="AYT99:AYU99"/>
    <mergeCell ref="AYY99:AYZ99"/>
    <mergeCell ref="AZD99:AZE99"/>
    <mergeCell ref="AZI99:AZJ99"/>
    <mergeCell ref="AZN99:AZO99"/>
    <mergeCell ref="AXU99:AXV99"/>
    <mergeCell ref="AXZ99:AYA99"/>
    <mergeCell ref="AYE99:AYF99"/>
    <mergeCell ref="AYJ99:AYK99"/>
    <mergeCell ref="AYO99:AYP99"/>
    <mergeCell ref="AWV99:AWW99"/>
    <mergeCell ref="AXA99:AXB99"/>
    <mergeCell ref="AXF99:AXG99"/>
    <mergeCell ref="AXK99:AXL99"/>
    <mergeCell ref="AXP99:AXQ99"/>
    <mergeCell ref="AVW99:AVX99"/>
    <mergeCell ref="AWB99:AWC99"/>
    <mergeCell ref="AWG99:AWH99"/>
    <mergeCell ref="AWL99:AWM99"/>
    <mergeCell ref="AWQ99:AWR99"/>
    <mergeCell ref="AUX99:AUY99"/>
    <mergeCell ref="AVC99:AVD99"/>
    <mergeCell ref="AVH99:AVI99"/>
    <mergeCell ref="AVM99:AVN99"/>
    <mergeCell ref="AVR99:AVS99"/>
    <mergeCell ref="ATY99:ATZ99"/>
    <mergeCell ref="AUD99:AUE99"/>
    <mergeCell ref="AUI99:AUJ99"/>
    <mergeCell ref="AUN99:AUO99"/>
    <mergeCell ref="AUS99:AUT99"/>
    <mergeCell ref="ASZ99:ATA99"/>
    <mergeCell ref="ATE99:ATF99"/>
    <mergeCell ref="ATJ99:ATK99"/>
    <mergeCell ref="ATO99:ATP99"/>
    <mergeCell ref="ATT99:ATU99"/>
    <mergeCell ref="ASA99:ASB99"/>
    <mergeCell ref="ASF99:ASG99"/>
    <mergeCell ref="ASK99:ASL99"/>
    <mergeCell ref="ASP99:ASQ99"/>
    <mergeCell ref="ASU99:ASV99"/>
    <mergeCell ref="ARB99:ARC99"/>
    <mergeCell ref="ARG99:ARH99"/>
    <mergeCell ref="ARL99:ARM99"/>
    <mergeCell ref="ARQ99:ARR99"/>
    <mergeCell ref="ARV99:ARW99"/>
    <mergeCell ref="AQC99:AQD99"/>
    <mergeCell ref="AQH99:AQI99"/>
    <mergeCell ref="AQM99:AQN99"/>
    <mergeCell ref="AQR99:AQS99"/>
    <mergeCell ref="AQW99:AQX99"/>
    <mergeCell ref="APD99:APE99"/>
    <mergeCell ref="API99:APJ99"/>
    <mergeCell ref="APN99:APO99"/>
    <mergeCell ref="APS99:APT99"/>
    <mergeCell ref="APX99:APY99"/>
    <mergeCell ref="AOE99:AOF99"/>
    <mergeCell ref="AOJ99:AOK99"/>
    <mergeCell ref="AOO99:AOP99"/>
    <mergeCell ref="AOT99:AOU99"/>
    <mergeCell ref="AOY99:AOZ99"/>
    <mergeCell ref="ANF99:ANG99"/>
    <mergeCell ref="ANK99:ANL99"/>
    <mergeCell ref="ANP99:ANQ99"/>
    <mergeCell ref="ANU99:ANV99"/>
    <mergeCell ref="ANZ99:AOA99"/>
    <mergeCell ref="AMG99:AMH99"/>
    <mergeCell ref="AML99:AMM99"/>
    <mergeCell ref="AMQ99:AMR99"/>
    <mergeCell ref="AMV99:AMW99"/>
    <mergeCell ref="ANA99:ANB99"/>
    <mergeCell ref="ALH99:ALI99"/>
    <mergeCell ref="ALM99:ALN99"/>
    <mergeCell ref="ALR99:ALS99"/>
    <mergeCell ref="ALW99:ALX99"/>
    <mergeCell ref="AMB99:AMC99"/>
    <mergeCell ref="AKI99:AKJ99"/>
    <mergeCell ref="AKN99:AKO99"/>
    <mergeCell ref="AKS99:AKT99"/>
    <mergeCell ref="AKX99:AKY99"/>
    <mergeCell ref="ALC99:ALD99"/>
    <mergeCell ref="AJJ99:AJK99"/>
    <mergeCell ref="AJO99:AJP99"/>
    <mergeCell ref="AJT99:AJU99"/>
    <mergeCell ref="AJY99:AJZ99"/>
    <mergeCell ref="AKD99:AKE99"/>
    <mergeCell ref="AIK99:AIL99"/>
    <mergeCell ref="AIP99:AIQ99"/>
    <mergeCell ref="AIU99:AIV99"/>
    <mergeCell ref="AIZ99:AJA99"/>
    <mergeCell ref="AJE99:AJF99"/>
    <mergeCell ref="AHL99:AHM99"/>
    <mergeCell ref="AHQ99:AHR99"/>
    <mergeCell ref="AHV99:AHW99"/>
    <mergeCell ref="AIA99:AIB99"/>
    <mergeCell ref="AIF99:AIG99"/>
    <mergeCell ref="AGM99:AGN99"/>
    <mergeCell ref="AGR99:AGS99"/>
    <mergeCell ref="AGW99:AGX99"/>
    <mergeCell ref="AHB99:AHC99"/>
    <mergeCell ref="AHG99:AHH99"/>
    <mergeCell ref="AFN99:AFO99"/>
    <mergeCell ref="AFS99:AFT99"/>
    <mergeCell ref="AFX99:AFY99"/>
    <mergeCell ref="AGC99:AGD99"/>
    <mergeCell ref="AGH99:AGI99"/>
    <mergeCell ref="AEO99:AEP99"/>
    <mergeCell ref="AET99:AEU99"/>
    <mergeCell ref="AEY99:AEZ99"/>
    <mergeCell ref="AFD99:AFE99"/>
    <mergeCell ref="AFI99:AFJ99"/>
    <mergeCell ref="ADP99:ADQ99"/>
    <mergeCell ref="ADU99:ADV99"/>
    <mergeCell ref="ADZ99:AEA99"/>
    <mergeCell ref="AEE99:AEF99"/>
    <mergeCell ref="AEJ99:AEK99"/>
    <mergeCell ref="ACQ99:ACR99"/>
    <mergeCell ref="ACV99:ACW99"/>
    <mergeCell ref="ADA99:ADB99"/>
    <mergeCell ref="ADF99:ADG99"/>
    <mergeCell ref="ADK99:ADL99"/>
    <mergeCell ref="ABR99:ABS99"/>
    <mergeCell ref="ABW99:ABX99"/>
    <mergeCell ref="ACB99:ACC99"/>
    <mergeCell ref="ACG99:ACH99"/>
    <mergeCell ref="ACL99:ACM99"/>
    <mergeCell ref="AAS99:AAT99"/>
    <mergeCell ref="AAX99:AAY99"/>
    <mergeCell ref="ABC99:ABD99"/>
    <mergeCell ref="ABH99:ABI99"/>
    <mergeCell ref="ABM99:ABN99"/>
    <mergeCell ref="ZT99:ZU99"/>
    <mergeCell ref="ZY99:ZZ99"/>
    <mergeCell ref="AAD99:AAE99"/>
    <mergeCell ref="AAI99:AAJ99"/>
    <mergeCell ref="AAN99:AAO99"/>
    <mergeCell ref="YU99:YV99"/>
    <mergeCell ref="YZ99:ZA99"/>
    <mergeCell ref="ZE99:ZF99"/>
    <mergeCell ref="ZJ99:ZK99"/>
    <mergeCell ref="ZO99:ZP99"/>
    <mergeCell ref="XV99:XW99"/>
    <mergeCell ref="YA99:YB99"/>
    <mergeCell ref="YF99:YG99"/>
    <mergeCell ref="YK99:YL99"/>
    <mergeCell ref="YP99:YQ99"/>
    <mergeCell ref="WW99:WX99"/>
    <mergeCell ref="XB99:XC99"/>
    <mergeCell ref="XG99:XH99"/>
    <mergeCell ref="XL99:XM99"/>
    <mergeCell ref="XQ99:XR99"/>
    <mergeCell ref="VX99:VY99"/>
    <mergeCell ref="WC99:WD99"/>
    <mergeCell ref="WH99:WI99"/>
    <mergeCell ref="WM99:WN99"/>
    <mergeCell ref="WR99:WS99"/>
    <mergeCell ref="UY99:UZ99"/>
    <mergeCell ref="VD99:VE99"/>
    <mergeCell ref="VI99:VJ99"/>
    <mergeCell ref="VN99:VO99"/>
    <mergeCell ref="VS99:VT99"/>
    <mergeCell ref="TZ99:UA99"/>
    <mergeCell ref="UE99:UF99"/>
    <mergeCell ref="UJ99:UK99"/>
    <mergeCell ref="UO99:UP99"/>
    <mergeCell ref="UT99:UU99"/>
    <mergeCell ref="TA99:TB99"/>
    <mergeCell ref="TF99:TG99"/>
    <mergeCell ref="TK99:TL99"/>
    <mergeCell ref="TP99:TQ99"/>
    <mergeCell ref="TU99:TV99"/>
    <mergeCell ref="SB99:SC99"/>
    <mergeCell ref="SG99:SH99"/>
    <mergeCell ref="SL99:SM99"/>
    <mergeCell ref="SQ99:SR99"/>
    <mergeCell ref="SV99:SW99"/>
    <mergeCell ref="RC99:RD99"/>
    <mergeCell ref="RH99:RI99"/>
    <mergeCell ref="RM99:RN99"/>
    <mergeCell ref="RR99:RS99"/>
    <mergeCell ref="RW99:RX99"/>
    <mergeCell ref="QD99:QE99"/>
    <mergeCell ref="QI99:QJ99"/>
    <mergeCell ref="QN99:QO99"/>
    <mergeCell ref="QS99:QT99"/>
    <mergeCell ref="QX99:QY99"/>
    <mergeCell ref="PE99:PF99"/>
    <mergeCell ref="PJ99:PK99"/>
    <mergeCell ref="PO99:PP99"/>
    <mergeCell ref="PT99:PU99"/>
    <mergeCell ref="PY99:PZ99"/>
    <mergeCell ref="OF99:OG99"/>
    <mergeCell ref="OK99:OL99"/>
    <mergeCell ref="OP99:OQ99"/>
    <mergeCell ref="OU99:OV99"/>
    <mergeCell ref="OZ99:PA99"/>
    <mergeCell ref="NG99:NH99"/>
    <mergeCell ref="NL99:NM99"/>
    <mergeCell ref="NQ99:NR99"/>
    <mergeCell ref="NV99:NW99"/>
    <mergeCell ref="OA99:OB99"/>
    <mergeCell ref="MH99:MI99"/>
    <mergeCell ref="MM99:MN99"/>
    <mergeCell ref="MR99:MS99"/>
    <mergeCell ref="MW99:MX99"/>
    <mergeCell ref="NB99:NC99"/>
    <mergeCell ref="LI99:LJ99"/>
    <mergeCell ref="LN99:LO99"/>
    <mergeCell ref="LS99:LT99"/>
    <mergeCell ref="LX99:LY99"/>
    <mergeCell ref="MC99:MD99"/>
    <mergeCell ref="KJ99:KK99"/>
    <mergeCell ref="KO99:KP99"/>
    <mergeCell ref="KT99:KU99"/>
    <mergeCell ref="KY99:KZ99"/>
    <mergeCell ref="LD99:LE99"/>
    <mergeCell ref="JK99:JL99"/>
    <mergeCell ref="JP99:JQ99"/>
    <mergeCell ref="JU99:JV99"/>
    <mergeCell ref="JZ99:KA99"/>
    <mergeCell ref="KE99:KF99"/>
    <mergeCell ref="IL99:IM99"/>
    <mergeCell ref="IQ99:IR99"/>
    <mergeCell ref="IV99:IW99"/>
    <mergeCell ref="JA99:JB99"/>
    <mergeCell ref="JF99:JG99"/>
    <mergeCell ref="HM99:HN99"/>
    <mergeCell ref="HR99:HS99"/>
    <mergeCell ref="HW99:HX99"/>
    <mergeCell ref="IB99:IC99"/>
    <mergeCell ref="IG99:IH99"/>
    <mergeCell ref="GN99:GO99"/>
    <mergeCell ref="GS99:GT99"/>
    <mergeCell ref="GX99:GY99"/>
    <mergeCell ref="HC99:HD99"/>
    <mergeCell ref="HH99:HI99"/>
    <mergeCell ref="FO99:FP99"/>
    <mergeCell ref="FT99:FU99"/>
    <mergeCell ref="FY99:FZ99"/>
    <mergeCell ref="GD99:GE99"/>
    <mergeCell ref="GI99:GJ99"/>
    <mergeCell ref="EP99:EQ99"/>
    <mergeCell ref="EU99:EV99"/>
    <mergeCell ref="EZ99:FA99"/>
    <mergeCell ref="FE99:FF99"/>
    <mergeCell ref="FJ99:FK99"/>
    <mergeCell ref="DQ99:DR99"/>
    <mergeCell ref="DV99:DW99"/>
    <mergeCell ref="EA99:EB99"/>
    <mergeCell ref="EF99:EG99"/>
    <mergeCell ref="EK99:EL99"/>
    <mergeCell ref="CR99:CS99"/>
    <mergeCell ref="CW99:CX99"/>
    <mergeCell ref="DB99:DC99"/>
    <mergeCell ref="DG99:DH99"/>
    <mergeCell ref="DL99:DM99"/>
    <mergeCell ref="BS99:BT99"/>
    <mergeCell ref="BX99:BY99"/>
    <mergeCell ref="CC99:CD99"/>
    <mergeCell ref="CH99:CI99"/>
    <mergeCell ref="CM99:CN99"/>
    <mergeCell ref="AT99:AU99"/>
    <mergeCell ref="AY99:AZ99"/>
    <mergeCell ref="BD99:BE99"/>
    <mergeCell ref="BI99:BJ99"/>
    <mergeCell ref="BN99:BO99"/>
    <mergeCell ref="U99:V99"/>
    <mergeCell ref="Z99:AA99"/>
    <mergeCell ref="AE99:AF99"/>
    <mergeCell ref="AJ99:AK99"/>
    <mergeCell ref="AO99:AP99"/>
    <mergeCell ref="A11:A12"/>
    <mergeCell ref="E11:E12"/>
    <mergeCell ref="F99:G99"/>
    <mergeCell ref="K99:L99"/>
    <mergeCell ref="P99:Q99"/>
    <mergeCell ref="A1:E1"/>
    <mergeCell ref="B4:C4"/>
    <mergeCell ref="D4:E4"/>
    <mergeCell ref="A6:A9"/>
    <mergeCell ref="E6:E9"/>
    <mergeCell ref="A30:A33"/>
    <mergeCell ref="E30:E33"/>
    <mergeCell ref="A13:A14"/>
    <mergeCell ref="E13:E14"/>
    <mergeCell ref="A17:A20"/>
    <mergeCell ref="E17:E20"/>
    <mergeCell ref="A21:A24"/>
    <mergeCell ref="E21:E24"/>
    <mergeCell ref="A25:A26"/>
    <mergeCell ref="E25:E26"/>
    <mergeCell ref="A27:B27"/>
    <mergeCell ref="B28:C28"/>
    <mergeCell ref="D28:E28"/>
    <mergeCell ref="B52:C52"/>
    <mergeCell ref="D52:E52"/>
    <mergeCell ref="A35:A36"/>
    <mergeCell ref="E35:E36"/>
    <mergeCell ref="A37:A38"/>
    <mergeCell ref="E37:E38"/>
    <mergeCell ref="A41:A44"/>
    <mergeCell ref="E41:E44"/>
    <mergeCell ref="A45:A48"/>
    <mergeCell ref="E45:E48"/>
    <mergeCell ref="A49:A50"/>
    <mergeCell ref="E49:E50"/>
    <mergeCell ref="A51:B51"/>
    <mergeCell ref="A54:A57"/>
    <mergeCell ref="E54:E57"/>
    <mergeCell ref="A59:A60"/>
    <mergeCell ref="E59:E60"/>
    <mergeCell ref="A61:A62"/>
    <mergeCell ref="E61:E62"/>
    <mergeCell ref="A83:A84"/>
    <mergeCell ref="E83:E84"/>
    <mergeCell ref="A65:A68"/>
    <mergeCell ref="E65:E68"/>
    <mergeCell ref="A69:A72"/>
    <mergeCell ref="E69:E72"/>
    <mergeCell ref="A73:A74"/>
    <mergeCell ref="E73:E74"/>
    <mergeCell ref="G2:I2"/>
    <mergeCell ref="D2:E2"/>
    <mergeCell ref="A117:A120"/>
    <mergeCell ref="E117:E120"/>
    <mergeCell ref="A85:A86"/>
    <mergeCell ref="E85:E86"/>
    <mergeCell ref="A89:A92"/>
    <mergeCell ref="E89:E92"/>
    <mergeCell ref="A93:A96"/>
    <mergeCell ref="E93:E96"/>
    <mergeCell ref="A75:B75"/>
    <mergeCell ref="B76:C76"/>
    <mergeCell ref="D76:E76"/>
    <mergeCell ref="A78:A81"/>
    <mergeCell ref="E78:E81"/>
    <mergeCell ref="A123:B123"/>
    <mergeCell ref="A124:B124"/>
    <mergeCell ref="A107:A108"/>
    <mergeCell ref="E107:E108"/>
    <mergeCell ref="A109:A110"/>
    <mergeCell ref="E109:E110"/>
    <mergeCell ref="A113:A116"/>
    <mergeCell ref="E113:E116"/>
    <mergeCell ref="A121:A122"/>
    <mergeCell ref="E121:E122"/>
    <mergeCell ref="A97:A98"/>
    <mergeCell ref="E97:E98"/>
    <mergeCell ref="A99:B99"/>
    <mergeCell ref="B100:C100"/>
    <mergeCell ref="D100:E100"/>
    <mergeCell ref="A102:A105"/>
    <mergeCell ref="E102:E105"/>
  </mergeCells>
  <conditionalFormatting sqref="E15:E18 E21 E25 E39:E42 E45 E49 E63:E66 E69 E73 E87:E90 E93 E97 E111:E114 E117 E121 E13 E10:E11 E37 E34:E35 E61 E58:E59 E85 E82:E83 E109 E106:E107">
    <cfRule type="cellIs" dxfId="401" priority="113" operator="equal">
      <formula>$A$10</formula>
    </cfRule>
  </conditionalFormatting>
  <conditionalFormatting sqref="E6:E7">
    <cfRule type="cellIs" dxfId="400" priority="109" operator="equal">
      <formula>$A$10</formula>
    </cfRule>
  </conditionalFormatting>
  <conditionalFormatting sqref="E30:E31">
    <cfRule type="cellIs" dxfId="399" priority="88" operator="equal">
      <formula>$A$10</formula>
    </cfRule>
  </conditionalFormatting>
  <conditionalFormatting sqref="E54:E55">
    <cfRule type="cellIs" dxfId="398" priority="87" operator="equal">
      <formula>$A$10</formula>
    </cfRule>
  </conditionalFormatting>
  <conditionalFormatting sqref="E78:E79">
    <cfRule type="cellIs" dxfId="397" priority="86" operator="equal">
      <formula>$A$10</formula>
    </cfRule>
  </conditionalFormatting>
  <conditionalFormatting sqref="E102:E103">
    <cfRule type="cellIs" dxfId="396" priority="85" operator="equal">
      <formula>$A$10</formula>
    </cfRule>
  </conditionalFormatting>
  <conditionalFormatting sqref="B6:D9 B12:D26 B10:B11">
    <cfRule type="cellIs" dxfId="395" priority="77" operator="equal">
      <formula>$A$10</formula>
    </cfRule>
  </conditionalFormatting>
  <conditionalFormatting sqref="B6:D9 B12:D26 B10:B11">
    <cfRule type="cellIs" dxfId="394" priority="76" operator="equal">
      <formula>$I$1</formula>
    </cfRule>
  </conditionalFormatting>
  <conditionalFormatting sqref="B4">
    <cfRule type="cellIs" dxfId="393" priority="32" operator="equal">
      <formula>$A$10</formula>
    </cfRule>
  </conditionalFormatting>
  <conditionalFormatting sqref="B4">
    <cfRule type="cellIs" dxfId="392" priority="31" operator="equal">
      <formula>$I$1</formula>
    </cfRule>
  </conditionalFormatting>
  <conditionalFormatting sqref="B6:D26">
    <cfRule type="cellIs" dxfId="391" priority="28" operator="equal">
      <formula>$A$10</formula>
    </cfRule>
  </conditionalFormatting>
  <conditionalFormatting sqref="B6:D26">
    <cfRule type="cellIs" dxfId="390" priority="27" operator="equal">
      <formula>$I$1</formula>
    </cfRule>
  </conditionalFormatting>
  <conditionalFormatting sqref="B28">
    <cfRule type="cellIs" dxfId="389" priority="26" operator="equal">
      <formula>$A$10</formula>
    </cfRule>
  </conditionalFormatting>
  <conditionalFormatting sqref="B28">
    <cfRule type="cellIs" dxfId="388" priority="25" operator="equal">
      <formula>$I$1</formula>
    </cfRule>
  </conditionalFormatting>
  <conditionalFormatting sqref="B52">
    <cfRule type="cellIs" dxfId="387" priority="24" operator="equal">
      <formula>$A$10</formula>
    </cfRule>
  </conditionalFormatting>
  <conditionalFormatting sqref="B52">
    <cfRule type="cellIs" dxfId="386" priority="23" operator="equal">
      <formula>$I$1</formula>
    </cfRule>
  </conditionalFormatting>
  <conditionalFormatting sqref="B76">
    <cfRule type="cellIs" dxfId="385" priority="22" operator="equal">
      <formula>$A$10</formula>
    </cfRule>
  </conditionalFormatting>
  <conditionalFormatting sqref="B76">
    <cfRule type="cellIs" dxfId="384" priority="21" operator="equal">
      <formula>$I$1</formula>
    </cfRule>
  </conditionalFormatting>
  <conditionalFormatting sqref="B100">
    <cfRule type="cellIs" dxfId="383" priority="18" operator="equal">
      <formula>$A$10</formula>
    </cfRule>
  </conditionalFormatting>
  <conditionalFormatting sqref="B100">
    <cfRule type="cellIs" dxfId="382" priority="17" operator="equal">
      <formula>$I$1</formula>
    </cfRule>
  </conditionalFormatting>
  <conditionalFormatting sqref="B30:D50">
    <cfRule type="cellIs" dxfId="381" priority="16" operator="equal">
      <formula>$A$10</formula>
    </cfRule>
  </conditionalFormatting>
  <conditionalFormatting sqref="B30:D50">
    <cfRule type="cellIs" dxfId="380" priority="15" operator="equal">
      <formula>$I$1</formula>
    </cfRule>
  </conditionalFormatting>
  <conditionalFormatting sqref="B30:D50">
    <cfRule type="cellIs" dxfId="379" priority="14" operator="equal">
      <formula>$A$10</formula>
    </cfRule>
  </conditionalFormatting>
  <conditionalFormatting sqref="B30:D50">
    <cfRule type="cellIs" dxfId="378" priority="13" operator="equal">
      <formula>$I$1</formula>
    </cfRule>
  </conditionalFormatting>
  <conditionalFormatting sqref="B54:D74">
    <cfRule type="cellIs" dxfId="377" priority="12" operator="equal">
      <formula>$A$10</formula>
    </cfRule>
  </conditionalFormatting>
  <conditionalFormatting sqref="B54:D74">
    <cfRule type="cellIs" dxfId="376" priority="11" operator="equal">
      <formula>$I$1</formula>
    </cfRule>
  </conditionalFormatting>
  <conditionalFormatting sqref="B54:D74">
    <cfRule type="cellIs" dxfId="375" priority="10" operator="equal">
      <formula>$A$10</formula>
    </cfRule>
  </conditionalFormatting>
  <conditionalFormatting sqref="B54:D74">
    <cfRule type="cellIs" dxfId="374" priority="9" operator="equal">
      <formula>$I$1</formula>
    </cfRule>
  </conditionalFormatting>
  <conditionalFormatting sqref="B78:D98">
    <cfRule type="cellIs" dxfId="373" priority="8" operator="equal">
      <formula>$A$10</formula>
    </cfRule>
  </conditionalFormatting>
  <conditionalFormatting sqref="B78:D98">
    <cfRule type="cellIs" dxfId="372" priority="7" operator="equal">
      <formula>$I$1</formula>
    </cfRule>
  </conditionalFormatting>
  <conditionalFormatting sqref="B78:D98">
    <cfRule type="cellIs" dxfId="371" priority="6" operator="equal">
      <formula>$A$10</formula>
    </cfRule>
  </conditionalFormatting>
  <conditionalFormatting sqref="B78:D98">
    <cfRule type="cellIs" dxfId="370" priority="5" operator="equal">
      <formula>$I$1</formula>
    </cfRule>
  </conditionalFormatting>
  <conditionalFormatting sqref="B102:D122">
    <cfRule type="cellIs" dxfId="369" priority="4" operator="equal">
      <formula>$A$10</formula>
    </cfRule>
  </conditionalFormatting>
  <conditionalFormatting sqref="B102:D122">
    <cfRule type="cellIs" dxfId="368" priority="3" operator="equal">
      <formula>$I$1</formula>
    </cfRule>
  </conditionalFormatting>
  <conditionalFormatting sqref="B102:D122">
    <cfRule type="cellIs" dxfId="367" priority="2" operator="equal">
      <formula>$A$10</formula>
    </cfRule>
  </conditionalFormatting>
  <conditionalFormatting sqref="B102:D122">
    <cfRule type="cellIs" dxfId="366" priority="1" operator="equal">
      <formula>$I$1</formula>
    </cfRule>
  </conditionalFormatting>
  <hyperlinks>
    <hyperlink ref="G2" location="Toelichting!A1" display="Toelichting!A1" xr:uid="{00000000-0004-0000-0200-000000000000}"/>
    <hyperlink ref="D2" location="Toelichting!A1" display="Terug naar toelichting" xr:uid="{00000000-0004-0000-0200-000001000000}"/>
  </hyperlinks>
  <pageMargins left="0.7" right="0.7" top="0.75" bottom="0.75" header="0.3" footer="0.3"/>
  <pageSetup paperSize="9" scale="89" orientation="portrait" r:id="rId1"/>
  <rowBreaks count="2" manualBreakCount="2">
    <brk id="51"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838"/>
  <sheetViews>
    <sheetView zoomScale="110" zoomScaleNormal="110" workbookViewId="0">
      <pane ySplit="4" topLeftCell="A667" activePane="bottomLeft" state="frozen"/>
      <selection sqref="A1:H1"/>
      <selection pane="bottomLeft" sqref="A1:J1"/>
    </sheetView>
  </sheetViews>
  <sheetFormatPr defaultColWidth="0" defaultRowHeight="12.75" zeroHeight="1" x14ac:dyDescent="0.2"/>
  <cols>
    <col min="1" max="1" width="7.28515625" style="24" bestFit="1" customWidth="1"/>
    <col min="2" max="2" width="51.140625" style="23" customWidth="1"/>
    <col min="3" max="3" width="15.5703125" style="23" customWidth="1"/>
    <col min="4" max="4" width="15.140625" style="23" customWidth="1"/>
    <col min="5" max="5" width="15.140625" style="29" customWidth="1"/>
    <col min="6" max="6" width="17.5703125" style="25" customWidth="1"/>
    <col min="7" max="8" width="19.5703125" style="25" customWidth="1"/>
    <col min="9" max="9" width="17.5703125" style="25" customWidth="1"/>
    <col min="10" max="10" width="20.7109375" style="33" customWidth="1"/>
    <col min="11" max="16384" width="9.140625" style="23" hidden="1"/>
  </cols>
  <sheetData>
    <row r="1" spans="1:256" ht="39.75" customHeight="1" x14ac:dyDescent="0.2">
      <c r="A1" s="388" t="s">
        <v>723</v>
      </c>
      <c r="B1" s="389"/>
      <c r="C1" s="389"/>
      <c r="D1" s="389"/>
      <c r="E1" s="389"/>
      <c r="F1" s="389"/>
      <c r="G1" s="389"/>
      <c r="H1" s="389"/>
      <c r="I1" s="389"/>
      <c r="J1" s="390"/>
    </row>
    <row r="2" spans="1:256" s="31" customFormat="1" ht="30" customHeight="1" x14ac:dyDescent="0.2">
      <c r="A2" s="391"/>
      <c r="B2" s="157" t="s">
        <v>748</v>
      </c>
      <c r="C2" s="354" t="str">
        <f>Toelichting!H10</f>
        <v>SCREEN.2020.___._____</v>
      </c>
      <c r="D2" s="354"/>
      <c r="E2" s="355"/>
      <c r="F2" s="355"/>
      <c r="G2" s="355"/>
      <c r="H2" s="355"/>
      <c r="I2" s="353" t="s">
        <v>557</v>
      </c>
      <c r="J2" s="392"/>
    </row>
    <row r="3" spans="1:256" s="182" customFormat="1" ht="15.75" customHeight="1" x14ac:dyDescent="0.2">
      <c r="A3" s="393"/>
      <c r="B3" s="394"/>
      <c r="C3" s="394"/>
      <c r="D3" s="394"/>
      <c r="E3" s="394"/>
      <c r="F3" s="394"/>
      <c r="G3" s="394"/>
      <c r="H3" s="394"/>
      <c r="I3" s="394"/>
      <c r="J3" s="395"/>
    </row>
    <row r="4" spans="1:256" s="32" customFormat="1" ht="93.75" customHeight="1" x14ac:dyDescent="0.25">
      <c r="A4" s="396" t="s">
        <v>47</v>
      </c>
      <c r="B4" s="177" t="s">
        <v>48</v>
      </c>
      <c r="C4" s="177" t="s">
        <v>617</v>
      </c>
      <c r="D4" s="177" t="s">
        <v>618</v>
      </c>
      <c r="E4" s="178" t="s">
        <v>619</v>
      </c>
      <c r="F4" s="179" t="s">
        <v>14</v>
      </c>
      <c r="G4" s="180" t="s">
        <v>721</v>
      </c>
      <c r="H4" s="180" t="s">
        <v>724</v>
      </c>
      <c r="I4" s="181" t="s">
        <v>698</v>
      </c>
      <c r="J4" s="397" t="s">
        <v>697</v>
      </c>
    </row>
    <row r="5" spans="1:256" s="193" customFormat="1" ht="20.100000000000001" customHeight="1" x14ac:dyDescent="0.2">
      <c r="A5" s="398" t="s">
        <v>49</v>
      </c>
      <c r="B5" s="199" t="s">
        <v>50</v>
      </c>
      <c r="C5" s="199"/>
      <c r="D5" s="199"/>
      <c r="E5" s="200"/>
      <c r="F5" s="201"/>
      <c r="G5" s="201"/>
      <c r="H5" s="201"/>
      <c r="I5" s="201"/>
      <c r="J5" s="399"/>
      <c r="K5" s="381"/>
    </row>
    <row r="6" spans="1:256" s="69" customFormat="1" ht="14.25" x14ac:dyDescent="0.2">
      <c r="A6" s="202" t="s">
        <v>144</v>
      </c>
      <c r="B6" s="203" t="s">
        <v>145</v>
      </c>
      <c r="C6" s="204"/>
      <c r="D6" s="205"/>
      <c r="E6" s="206"/>
      <c r="F6" s="204">
        <f t="shared" ref="F6:F13" si="0">C6*D6</f>
        <v>0</v>
      </c>
      <c r="G6" s="204"/>
      <c r="H6" s="204"/>
      <c r="I6" s="207">
        <f>F6-G6-H6</f>
        <v>0</v>
      </c>
      <c r="J6" s="213"/>
      <c r="K6" s="65"/>
      <c r="L6" s="66"/>
      <c r="M6" s="67"/>
      <c r="N6" s="67"/>
      <c r="O6" s="68"/>
      <c r="P6" s="65"/>
      <c r="Q6" s="66"/>
      <c r="R6" s="67"/>
      <c r="S6" s="67"/>
      <c r="T6" s="68"/>
      <c r="U6" s="65"/>
      <c r="V6" s="66"/>
      <c r="W6" s="67"/>
      <c r="X6" s="67"/>
      <c r="Y6" s="68"/>
      <c r="Z6" s="65"/>
      <c r="AA6" s="66"/>
      <c r="AB6" s="67"/>
      <c r="AC6" s="67"/>
      <c r="AD6" s="68"/>
      <c r="AE6" s="65"/>
      <c r="AF6" s="66"/>
      <c r="AG6" s="67"/>
      <c r="AH6" s="67"/>
      <c r="AI6" s="68"/>
      <c r="AJ6" s="65"/>
      <c r="AK6" s="66"/>
      <c r="AL6" s="67"/>
      <c r="AM6" s="67"/>
      <c r="AN6" s="68"/>
      <c r="AO6" s="65"/>
      <c r="AP6" s="66"/>
      <c r="AQ6" s="67"/>
      <c r="AR6" s="67"/>
      <c r="AS6" s="68"/>
      <c r="AT6" s="65"/>
      <c r="AU6" s="66"/>
      <c r="AV6" s="67"/>
      <c r="AW6" s="67"/>
      <c r="AX6" s="68"/>
      <c r="AY6" s="65"/>
      <c r="AZ6" s="66"/>
      <c r="BA6" s="67"/>
      <c r="BB6" s="67"/>
      <c r="BC6" s="68"/>
      <c r="BD6" s="65"/>
      <c r="BE6" s="66"/>
      <c r="BF6" s="67"/>
      <c r="BG6" s="67"/>
      <c r="BH6" s="68"/>
      <c r="BI6" s="65"/>
      <c r="BJ6" s="66"/>
      <c r="BK6" s="67"/>
      <c r="BL6" s="67"/>
      <c r="BM6" s="68"/>
      <c r="BN6" s="65"/>
      <c r="BO6" s="66"/>
      <c r="BP6" s="67"/>
      <c r="BQ6" s="67"/>
      <c r="BR6" s="68"/>
      <c r="BS6" s="65"/>
      <c r="BT6" s="66"/>
      <c r="BU6" s="67"/>
      <c r="BV6" s="67"/>
      <c r="BW6" s="68"/>
      <c r="BX6" s="65"/>
      <c r="BY6" s="66"/>
      <c r="BZ6" s="67"/>
      <c r="CA6" s="67"/>
      <c r="CB6" s="68"/>
      <c r="CC6" s="65"/>
      <c r="CD6" s="66"/>
      <c r="CE6" s="67"/>
      <c r="CF6" s="67"/>
      <c r="CG6" s="68"/>
      <c r="CH6" s="65"/>
      <c r="CI6" s="66"/>
      <c r="CJ6" s="67"/>
      <c r="CK6" s="67"/>
      <c r="CL6" s="68"/>
      <c r="CM6" s="65"/>
      <c r="CN6" s="66"/>
      <c r="CO6" s="67"/>
      <c r="CP6" s="67"/>
      <c r="CQ6" s="68"/>
      <c r="CR6" s="65"/>
      <c r="CS6" s="66"/>
      <c r="CT6" s="67"/>
      <c r="CU6" s="67"/>
      <c r="CV6" s="68"/>
      <c r="CW6" s="65"/>
      <c r="CX6" s="66"/>
      <c r="CY6" s="67"/>
      <c r="CZ6" s="67"/>
      <c r="DA6" s="68"/>
      <c r="DB6" s="65"/>
      <c r="DC6" s="66"/>
      <c r="DD6" s="67"/>
      <c r="DE6" s="67"/>
      <c r="DF6" s="68"/>
      <c r="DG6" s="65"/>
      <c r="DH6" s="66"/>
      <c r="DI6" s="67"/>
      <c r="DJ6" s="67"/>
      <c r="DK6" s="68"/>
      <c r="DL6" s="65"/>
      <c r="DM6" s="66"/>
      <c r="DN6" s="67"/>
      <c r="DO6" s="67"/>
      <c r="DP6" s="68"/>
      <c r="DQ6" s="65"/>
      <c r="DR6" s="66"/>
      <c r="DS6" s="67"/>
      <c r="DT6" s="67"/>
      <c r="DU6" s="68"/>
      <c r="DV6" s="65"/>
      <c r="DW6" s="66"/>
      <c r="DX6" s="67"/>
      <c r="DY6" s="67"/>
      <c r="DZ6" s="68"/>
      <c r="EA6" s="65"/>
      <c r="EB6" s="66"/>
      <c r="EC6" s="67"/>
      <c r="ED6" s="67"/>
      <c r="EE6" s="68"/>
      <c r="EF6" s="65"/>
      <c r="EG6" s="66"/>
      <c r="EH6" s="67"/>
      <c r="EI6" s="67"/>
      <c r="EJ6" s="68"/>
      <c r="EK6" s="65"/>
      <c r="EL6" s="66"/>
      <c r="EM6" s="67"/>
      <c r="EN6" s="67"/>
      <c r="EO6" s="68"/>
      <c r="EP6" s="65"/>
      <c r="EQ6" s="66"/>
      <c r="ER6" s="67"/>
      <c r="ES6" s="67"/>
      <c r="ET6" s="68"/>
      <c r="EU6" s="65"/>
      <c r="EV6" s="66"/>
      <c r="EW6" s="67"/>
      <c r="EX6" s="67"/>
      <c r="EY6" s="68"/>
      <c r="EZ6" s="65"/>
      <c r="FA6" s="66"/>
      <c r="FB6" s="67"/>
      <c r="FC6" s="67"/>
      <c r="FD6" s="68"/>
      <c r="FE6" s="65"/>
      <c r="FF6" s="66"/>
      <c r="FG6" s="67"/>
      <c r="FH6" s="67"/>
      <c r="FI6" s="68"/>
      <c r="FJ6" s="65"/>
      <c r="FK6" s="66"/>
      <c r="FL6" s="67"/>
      <c r="FM6" s="67"/>
      <c r="FN6" s="68"/>
      <c r="FO6" s="65"/>
      <c r="FP6" s="66"/>
      <c r="FQ6" s="67"/>
      <c r="FR6" s="67"/>
      <c r="FS6" s="68"/>
      <c r="FT6" s="65"/>
      <c r="FU6" s="66"/>
      <c r="FV6" s="67"/>
      <c r="FW6" s="67"/>
      <c r="FX6" s="68"/>
      <c r="FY6" s="65"/>
      <c r="FZ6" s="66"/>
      <c r="GA6" s="67"/>
      <c r="GB6" s="67"/>
      <c r="GC6" s="68"/>
      <c r="GD6" s="65"/>
      <c r="GE6" s="66"/>
      <c r="GF6" s="67"/>
      <c r="GG6" s="67"/>
      <c r="GH6" s="68"/>
      <c r="GI6" s="65"/>
      <c r="GJ6" s="66"/>
      <c r="GK6" s="67"/>
      <c r="GL6" s="67"/>
      <c r="GM6" s="68"/>
      <c r="GN6" s="65"/>
      <c r="GO6" s="66"/>
      <c r="GP6" s="67"/>
      <c r="GQ6" s="67"/>
      <c r="GR6" s="68"/>
      <c r="GS6" s="65"/>
      <c r="GT6" s="66"/>
      <c r="GU6" s="67"/>
      <c r="GV6" s="67"/>
      <c r="GW6" s="68"/>
      <c r="GX6" s="65"/>
      <c r="GY6" s="66"/>
      <c r="GZ6" s="67"/>
      <c r="HA6" s="67"/>
      <c r="HB6" s="68"/>
      <c r="HC6" s="65"/>
      <c r="HD6" s="66"/>
      <c r="HE6" s="67"/>
      <c r="HF6" s="67"/>
      <c r="HG6" s="68"/>
      <c r="HH6" s="65"/>
      <c r="HI6" s="66"/>
      <c r="HJ6" s="67"/>
      <c r="HK6" s="67"/>
      <c r="HL6" s="68"/>
      <c r="HM6" s="65"/>
      <c r="HN6" s="66"/>
      <c r="HO6" s="67"/>
      <c r="HP6" s="67"/>
      <c r="HQ6" s="68"/>
      <c r="HR6" s="65"/>
      <c r="HS6" s="66"/>
      <c r="HT6" s="67"/>
      <c r="HU6" s="67"/>
      <c r="HV6" s="68"/>
      <c r="HW6" s="65"/>
      <c r="HX6" s="66"/>
      <c r="HY6" s="67"/>
      <c r="HZ6" s="67"/>
      <c r="IA6" s="68"/>
      <c r="IB6" s="65"/>
      <c r="IC6" s="66"/>
      <c r="ID6" s="67"/>
      <c r="IE6" s="67"/>
      <c r="IF6" s="68"/>
      <c r="IG6" s="65"/>
      <c r="IH6" s="66"/>
      <c r="II6" s="67"/>
      <c r="IJ6" s="67"/>
      <c r="IK6" s="68"/>
      <c r="IL6" s="65"/>
      <c r="IM6" s="66"/>
      <c r="IN6" s="67"/>
      <c r="IO6" s="67"/>
      <c r="IP6" s="68"/>
      <c r="IQ6" s="65"/>
      <c r="IR6" s="66"/>
      <c r="IS6" s="67"/>
      <c r="IT6" s="67"/>
      <c r="IU6" s="68"/>
      <c r="IV6" s="65"/>
    </row>
    <row r="7" spans="1:256" s="69" customFormat="1" ht="14.25" x14ac:dyDescent="0.2">
      <c r="A7" s="202"/>
      <c r="B7" s="208"/>
      <c r="C7" s="204"/>
      <c r="D7" s="205"/>
      <c r="E7" s="206"/>
      <c r="F7" s="204">
        <f t="shared" si="0"/>
        <v>0</v>
      </c>
      <c r="G7" s="204"/>
      <c r="H7" s="204"/>
      <c r="I7" s="207">
        <f t="shared" ref="I7:I13" si="1">F7-G7-H7</f>
        <v>0</v>
      </c>
      <c r="J7" s="213"/>
      <c r="K7" s="65"/>
      <c r="L7" s="66"/>
      <c r="M7" s="67"/>
      <c r="N7" s="67"/>
      <c r="O7" s="68"/>
      <c r="P7" s="65"/>
      <c r="Q7" s="66"/>
      <c r="R7" s="67"/>
      <c r="S7" s="67"/>
      <c r="T7" s="68"/>
      <c r="U7" s="65"/>
      <c r="V7" s="66"/>
      <c r="W7" s="67"/>
      <c r="X7" s="67"/>
      <c r="Y7" s="68"/>
      <c r="Z7" s="65"/>
      <c r="AA7" s="66"/>
      <c r="AB7" s="67"/>
      <c r="AC7" s="67"/>
      <c r="AD7" s="68"/>
      <c r="AE7" s="65"/>
      <c r="AF7" s="66"/>
      <c r="AG7" s="67"/>
      <c r="AH7" s="67"/>
      <c r="AI7" s="68"/>
      <c r="AJ7" s="65"/>
      <c r="AK7" s="66"/>
      <c r="AL7" s="67"/>
      <c r="AM7" s="67"/>
      <c r="AN7" s="68"/>
      <c r="AO7" s="65"/>
      <c r="AP7" s="66"/>
      <c r="AQ7" s="67"/>
      <c r="AR7" s="67"/>
      <c r="AS7" s="68"/>
      <c r="AT7" s="65"/>
      <c r="AU7" s="66"/>
      <c r="AV7" s="67"/>
      <c r="AW7" s="67"/>
      <c r="AX7" s="68"/>
      <c r="AY7" s="65"/>
      <c r="AZ7" s="66"/>
      <c r="BA7" s="67"/>
      <c r="BB7" s="67"/>
      <c r="BC7" s="68"/>
      <c r="BD7" s="65"/>
      <c r="BE7" s="66"/>
      <c r="BF7" s="67"/>
      <c r="BG7" s="67"/>
      <c r="BH7" s="68"/>
      <c r="BI7" s="65"/>
      <c r="BJ7" s="66"/>
      <c r="BK7" s="67"/>
      <c r="BL7" s="67"/>
      <c r="BM7" s="68"/>
      <c r="BN7" s="65"/>
      <c r="BO7" s="66"/>
      <c r="BP7" s="67"/>
      <c r="BQ7" s="67"/>
      <c r="BR7" s="68"/>
      <c r="BS7" s="65"/>
      <c r="BT7" s="66"/>
      <c r="BU7" s="67"/>
      <c r="BV7" s="67"/>
      <c r="BW7" s="68"/>
      <c r="BX7" s="65"/>
      <c r="BY7" s="66"/>
      <c r="BZ7" s="67"/>
      <c r="CA7" s="67"/>
      <c r="CB7" s="68"/>
      <c r="CC7" s="65"/>
      <c r="CD7" s="66"/>
      <c r="CE7" s="67"/>
      <c r="CF7" s="67"/>
      <c r="CG7" s="68"/>
      <c r="CH7" s="65"/>
      <c r="CI7" s="66"/>
      <c r="CJ7" s="67"/>
      <c r="CK7" s="67"/>
      <c r="CL7" s="68"/>
      <c r="CM7" s="65"/>
      <c r="CN7" s="66"/>
      <c r="CO7" s="67"/>
      <c r="CP7" s="67"/>
      <c r="CQ7" s="68"/>
      <c r="CR7" s="65"/>
      <c r="CS7" s="66"/>
      <c r="CT7" s="67"/>
      <c r="CU7" s="67"/>
      <c r="CV7" s="68"/>
      <c r="CW7" s="65"/>
      <c r="CX7" s="66"/>
      <c r="CY7" s="67"/>
      <c r="CZ7" s="67"/>
      <c r="DA7" s="68"/>
      <c r="DB7" s="65"/>
      <c r="DC7" s="66"/>
      <c r="DD7" s="67"/>
      <c r="DE7" s="67"/>
      <c r="DF7" s="68"/>
      <c r="DG7" s="65"/>
      <c r="DH7" s="66"/>
      <c r="DI7" s="67"/>
      <c r="DJ7" s="67"/>
      <c r="DK7" s="68"/>
      <c r="DL7" s="65"/>
      <c r="DM7" s="66"/>
      <c r="DN7" s="67"/>
      <c r="DO7" s="67"/>
      <c r="DP7" s="68"/>
      <c r="DQ7" s="65"/>
      <c r="DR7" s="66"/>
      <c r="DS7" s="67"/>
      <c r="DT7" s="67"/>
      <c r="DU7" s="68"/>
      <c r="DV7" s="65"/>
      <c r="DW7" s="66"/>
      <c r="DX7" s="67"/>
      <c r="DY7" s="67"/>
      <c r="DZ7" s="68"/>
      <c r="EA7" s="65"/>
      <c r="EB7" s="66"/>
      <c r="EC7" s="67"/>
      <c r="ED7" s="67"/>
      <c r="EE7" s="68"/>
      <c r="EF7" s="65"/>
      <c r="EG7" s="66"/>
      <c r="EH7" s="67"/>
      <c r="EI7" s="67"/>
      <c r="EJ7" s="68"/>
      <c r="EK7" s="65"/>
      <c r="EL7" s="66"/>
      <c r="EM7" s="67"/>
      <c r="EN7" s="67"/>
      <c r="EO7" s="68"/>
      <c r="EP7" s="65"/>
      <c r="EQ7" s="66"/>
      <c r="ER7" s="67"/>
      <c r="ES7" s="67"/>
      <c r="ET7" s="68"/>
      <c r="EU7" s="65"/>
      <c r="EV7" s="66"/>
      <c r="EW7" s="67"/>
      <c r="EX7" s="67"/>
      <c r="EY7" s="68"/>
      <c r="EZ7" s="65"/>
      <c r="FA7" s="66"/>
      <c r="FB7" s="67"/>
      <c r="FC7" s="67"/>
      <c r="FD7" s="68"/>
      <c r="FE7" s="65"/>
      <c r="FF7" s="66"/>
      <c r="FG7" s="67"/>
      <c r="FH7" s="67"/>
      <c r="FI7" s="68"/>
      <c r="FJ7" s="65"/>
      <c r="FK7" s="66"/>
      <c r="FL7" s="67"/>
      <c r="FM7" s="67"/>
      <c r="FN7" s="68"/>
      <c r="FO7" s="65"/>
      <c r="FP7" s="66"/>
      <c r="FQ7" s="67"/>
      <c r="FR7" s="67"/>
      <c r="FS7" s="68"/>
      <c r="FT7" s="65"/>
      <c r="FU7" s="66"/>
      <c r="FV7" s="67"/>
      <c r="FW7" s="67"/>
      <c r="FX7" s="68"/>
      <c r="FY7" s="65"/>
      <c r="FZ7" s="66"/>
      <c r="GA7" s="67"/>
      <c r="GB7" s="67"/>
      <c r="GC7" s="68"/>
      <c r="GD7" s="65"/>
      <c r="GE7" s="66"/>
      <c r="GF7" s="67"/>
      <c r="GG7" s="67"/>
      <c r="GH7" s="68"/>
      <c r="GI7" s="65"/>
      <c r="GJ7" s="66"/>
      <c r="GK7" s="67"/>
      <c r="GL7" s="67"/>
      <c r="GM7" s="68"/>
      <c r="GN7" s="65"/>
      <c r="GO7" s="66"/>
      <c r="GP7" s="67"/>
      <c r="GQ7" s="67"/>
      <c r="GR7" s="68"/>
      <c r="GS7" s="65"/>
      <c r="GT7" s="66"/>
      <c r="GU7" s="67"/>
      <c r="GV7" s="67"/>
      <c r="GW7" s="68"/>
      <c r="GX7" s="65"/>
      <c r="GY7" s="66"/>
      <c r="GZ7" s="67"/>
      <c r="HA7" s="67"/>
      <c r="HB7" s="68"/>
      <c r="HC7" s="65"/>
      <c r="HD7" s="66"/>
      <c r="HE7" s="67"/>
      <c r="HF7" s="67"/>
      <c r="HG7" s="68"/>
      <c r="HH7" s="65"/>
      <c r="HI7" s="66"/>
      <c r="HJ7" s="67"/>
      <c r="HK7" s="67"/>
      <c r="HL7" s="68"/>
      <c r="HM7" s="65"/>
      <c r="HN7" s="66"/>
      <c r="HO7" s="67"/>
      <c r="HP7" s="67"/>
      <c r="HQ7" s="68"/>
      <c r="HR7" s="65"/>
      <c r="HS7" s="66"/>
      <c r="HT7" s="67"/>
      <c r="HU7" s="67"/>
      <c r="HV7" s="68"/>
      <c r="HW7" s="65"/>
      <c r="HX7" s="66"/>
      <c r="HY7" s="67"/>
      <c r="HZ7" s="67"/>
      <c r="IA7" s="68"/>
      <c r="IB7" s="65"/>
      <c r="IC7" s="66"/>
      <c r="ID7" s="67"/>
      <c r="IE7" s="67"/>
      <c r="IF7" s="68"/>
      <c r="IG7" s="65"/>
      <c r="IH7" s="66"/>
      <c r="II7" s="67"/>
      <c r="IJ7" s="67"/>
      <c r="IK7" s="68"/>
      <c r="IL7" s="65"/>
      <c r="IM7" s="66"/>
      <c r="IN7" s="67"/>
      <c r="IO7" s="67"/>
      <c r="IP7" s="68"/>
      <c r="IQ7" s="65"/>
      <c r="IR7" s="66"/>
      <c r="IS7" s="67"/>
      <c r="IT7" s="67"/>
      <c r="IU7" s="68"/>
      <c r="IV7" s="65"/>
    </row>
    <row r="8" spans="1:256" s="69" customFormat="1" ht="14.25" x14ac:dyDescent="0.2">
      <c r="A8" s="202" t="s">
        <v>146</v>
      </c>
      <c r="B8" s="203" t="s">
        <v>147</v>
      </c>
      <c r="C8" s="204"/>
      <c r="D8" s="205"/>
      <c r="E8" s="206"/>
      <c r="F8" s="204">
        <f t="shared" si="0"/>
        <v>0</v>
      </c>
      <c r="G8" s="204"/>
      <c r="H8" s="204"/>
      <c r="I8" s="207">
        <f t="shared" si="1"/>
        <v>0</v>
      </c>
      <c r="J8" s="213"/>
      <c r="K8" s="65"/>
      <c r="L8" s="66"/>
      <c r="M8" s="67"/>
      <c r="N8" s="67"/>
      <c r="O8" s="68"/>
      <c r="P8" s="65"/>
      <c r="Q8" s="66"/>
      <c r="R8" s="67"/>
      <c r="S8" s="67"/>
      <c r="T8" s="68"/>
      <c r="U8" s="65"/>
      <c r="V8" s="66"/>
      <c r="W8" s="67"/>
      <c r="X8" s="67"/>
      <c r="Y8" s="68"/>
      <c r="Z8" s="65"/>
      <c r="AA8" s="66"/>
      <c r="AB8" s="67"/>
      <c r="AC8" s="67"/>
      <c r="AD8" s="68"/>
      <c r="AE8" s="65"/>
      <c r="AF8" s="66"/>
      <c r="AG8" s="67"/>
      <c r="AH8" s="67"/>
      <c r="AI8" s="68"/>
      <c r="AJ8" s="65"/>
      <c r="AK8" s="66"/>
      <c r="AL8" s="67"/>
      <c r="AM8" s="67"/>
      <c r="AN8" s="68"/>
      <c r="AO8" s="65"/>
      <c r="AP8" s="66"/>
      <c r="AQ8" s="67"/>
      <c r="AR8" s="67"/>
      <c r="AS8" s="68"/>
      <c r="AT8" s="65"/>
      <c r="AU8" s="66"/>
      <c r="AV8" s="67"/>
      <c r="AW8" s="67"/>
      <c r="AX8" s="68"/>
      <c r="AY8" s="65"/>
      <c r="AZ8" s="66"/>
      <c r="BA8" s="67"/>
      <c r="BB8" s="67"/>
      <c r="BC8" s="68"/>
      <c r="BD8" s="65"/>
      <c r="BE8" s="66"/>
      <c r="BF8" s="67"/>
      <c r="BG8" s="67"/>
      <c r="BH8" s="68"/>
      <c r="BI8" s="65"/>
      <c r="BJ8" s="66"/>
      <c r="BK8" s="67"/>
      <c r="BL8" s="67"/>
      <c r="BM8" s="68"/>
      <c r="BN8" s="65"/>
      <c r="BO8" s="66"/>
      <c r="BP8" s="67"/>
      <c r="BQ8" s="67"/>
      <c r="BR8" s="68"/>
      <c r="BS8" s="65"/>
      <c r="BT8" s="66"/>
      <c r="BU8" s="67"/>
      <c r="BV8" s="67"/>
      <c r="BW8" s="68"/>
      <c r="BX8" s="65"/>
      <c r="BY8" s="66"/>
      <c r="BZ8" s="67"/>
      <c r="CA8" s="67"/>
      <c r="CB8" s="68"/>
      <c r="CC8" s="65"/>
      <c r="CD8" s="66"/>
      <c r="CE8" s="67"/>
      <c r="CF8" s="67"/>
      <c r="CG8" s="68"/>
      <c r="CH8" s="65"/>
      <c r="CI8" s="66"/>
      <c r="CJ8" s="67"/>
      <c r="CK8" s="67"/>
      <c r="CL8" s="68"/>
      <c r="CM8" s="65"/>
      <c r="CN8" s="66"/>
      <c r="CO8" s="67"/>
      <c r="CP8" s="67"/>
      <c r="CQ8" s="68"/>
      <c r="CR8" s="65"/>
      <c r="CS8" s="66"/>
      <c r="CT8" s="67"/>
      <c r="CU8" s="67"/>
      <c r="CV8" s="68"/>
      <c r="CW8" s="65"/>
      <c r="CX8" s="66"/>
      <c r="CY8" s="67"/>
      <c r="CZ8" s="67"/>
      <c r="DA8" s="68"/>
      <c r="DB8" s="65"/>
      <c r="DC8" s="66"/>
      <c r="DD8" s="67"/>
      <c r="DE8" s="67"/>
      <c r="DF8" s="68"/>
      <c r="DG8" s="65"/>
      <c r="DH8" s="66"/>
      <c r="DI8" s="67"/>
      <c r="DJ8" s="67"/>
      <c r="DK8" s="68"/>
      <c r="DL8" s="65"/>
      <c r="DM8" s="66"/>
      <c r="DN8" s="67"/>
      <c r="DO8" s="67"/>
      <c r="DP8" s="68"/>
      <c r="DQ8" s="65"/>
      <c r="DR8" s="66"/>
      <c r="DS8" s="67"/>
      <c r="DT8" s="67"/>
      <c r="DU8" s="68"/>
      <c r="DV8" s="65"/>
      <c r="DW8" s="66"/>
      <c r="DX8" s="67"/>
      <c r="DY8" s="67"/>
      <c r="DZ8" s="68"/>
      <c r="EA8" s="65"/>
      <c r="EB8" s="66"/>
      <c r="EC8" s="67"/>
      <c r="ED8" s="67"/>
      <c r="EE8" s="68"/>
      <c r="EF8" s="65"/>
      <c r="EG8" s="66"/>
      <c r="EH8" s="67"/>
      <c r="EI8" s="67"/>
      <c r="EJ8" s="68"/>
      <c r="EK8" s="65"/>
      <c r="EL8" s="66"/>
      <c r="EM8" s="67"/>
      <c r="EN8" s="67"/>
      <c r="EO8" s="68"/>
      <c r="EP8" s="65"/>
      <c r="EQ8" s="66"/>
      <c r="ER8" s="67"/>
      <c r="ES8" s="67"/>
      <c r="ET8" s="68"/>
      <c r="EU8" s="65"/>
      <c r="EV8" s="66"/>
      <c r="EW8" s="67"/>
      <c r="EX8" s="67"/>
      <c r="EY8" s="68"/>
      <c r="EZ8" s="65"/>
      <c r="FA8" s="66"/>
      <c r="FB8" s="67"/>
      <c r="FC8" s="67"/>
      <c r="FD8" s="68"/>
      <c r="FE8" s="65"/>
      <c r="FF8" s="66"/>
      <c r="FG8" s="67"/>
      <c r="FH8" s="67"/>
      <c r="FI8" s="68"/>
      <c r="FJ8" s="65"/>
      <c r="FK8" s="66"/>
      <c r="FL8" s="67"/>
      <c r="FM8" s="67"/>
      <c r="FN8" s="68"/>
      <c r="FO8" s="65"/>
      <c r="FP8" s="66"/>
      <c r="FQ8" s="67"/>
      <c r="FR8" s="67"/>
      <c r="FS8" s="68"/>
      <c r="FT8" s="65"/>
      <c r="FU8" s="66"/>
      <c r="FV8" s="67"/>
      <c r="FW8" s="67"/>
      <c r="FX8" s="68"/>
      <c r="FY8" s="65"/>
      <c r="FZ8" s="66"/>
      <c r="GA8" s="67"/>
      <c r="GB8" s="67"/>
      <c r="GC8" s="68"/>
      <c r="GD8" s="65"/>
      <c r="GE8" s="66"/>
      <c r="GF8" s="67"/>
      <c r="GG8" s="67"/>
      <c r="GH8" s="68"/>
      <c r="GI8" s="65"/>
      <c r="GJ8" s="66"/>
      <c r="GK8" s="67"/>
      <c r="GL8" s="67"/>
      <c r="GM8" s="68"/>
      <c r="GN8" s="65"/>
      <c r="GO8" s="66"/>
      <c r="GP8" s="67"/>
      <c r="GQ8" s="67"/>
      <c r="GR8" s="68"/>
      <c r="GS8" s="65"/>
      <c r="GT8" s="66"/>
      <c r="GU8" s="67"/>
      <c r="GV8" s="67"/>
      <c r="GW8" s="68"/>
      <c r="GX8" s="65"/>
      <c r="GY8" s="66"/>
      <c r="GZ8" s="67"/>
      <c r="HA8" s="67"/>
      <c r="HB8" s="68"/>
      <c r="HC8" s="65"/>
      <c r="HD8" s="66"/>
      <c r="HE8" s="67"/>
      <c r="HF8" s="67"/>
      <c r="HG8" s="68"/>
      <c r="HH8" s="65"/>
      <c r="HI8" s="66"/>
      <c r="HJ8" s="67"/>
      <c r="HK8" s="67"/>
      <c r="HL8" s="68"/>
      <c r="HM8" s="65"/>
      <c r="HN8" s="66"/>
      <c r="HO8" s="67"/>
      <c r="HP8" s="67"/>
      <c r="HQ8" s="68"/>
      <c r="HR8" s="65"/>
      <c r="HS8" s="66"/>
      <c r="HT8" s="67"/>
      <c r="HU8" s="67"/>
      <c r="HV8" s="68"/>
      <c r="HW8" s="65"/>
      <c r="HX8" s="66"/>
      <c r="HY8" s="67"/>
      <c r="HZ8" s="67"/>
      <c r="IA8" s="68"/>
      <c r="IB8" s="65"/>
      <c r="IC8" s="66"/>
      <c r="ID8" s="67"/>
      <c r="IE8" s="67"/>
      <c r="IF8" s="68"/>
      <c r="IG8" s="65"/>
      <c r="IH8" s="66"/>
      <c r="II8" s="67"/>
      <c r="IJ8" s="67"/>
      <c r="IK8" s="68"/>
      <c r="IL8" s="65"/>
      <c r="IM8" s="66"/>
      <c r="IN8" s="67"/>
      <c r="IO8" s="67"/>
      <c r="IP8" s="68"/>
      <c r="IQ8" s="65"/>
      <c r="IR8" s="66"/>
      <c r="IS8" s="67"/>
      <c r="IT8" s="67"/>
      <c r="IU8" s="68"/>
      <c r="IV8" s="65"/>
    </row>
    <row r="9" spans="1:256" s="69" customFormat="1" ht="14.25" x14ac:dyDescent="0.2">
      <c r="A9" s="202"/>
      <c r="B9" s="208"/>
      <c r="C9" s="204"/>
      <c r="D9" s="205"/>
      <c r="E9" s="206"/>
      <c r="F9" s="204">
        <f t="shared" si="0"/>
        <v>0</v>
      </c>
      <c r="G9" s="204"/>
      <c r="H9" s="204"/>
      <c r="I9" s="207">
        <f t="shared" si="1"/>
        <v>0</v>
      </c>
      <c r="J9" s="213"/>
      <c r="K9" s="65"/>
      <c r="L9" s="66"/>
      <c r="M9" s="67"/>
      <c r="N9" s="67"/>
      <c r="O9" s="68"/>
      <c r="P9" s="65"/>
      <c r="Q9" s="66"/>
      <c r="R9" s="67"/>
      <c r="S9" s="67"/>
      <c r="T9" s="68"/>
      <c r="U9" s="65"/>
      <c r="V9" s="66"/>
      <c r="W9" s="67"/>
      <c r="X9" s="67"/>
      <c r="Y9" s="68"/>
      <c r="Z9" s="65"/>
      <c r="AA9" s="66"/>
      <c r="AB9" s="67"/>
      <c r="AC9" s="67"/>
      <c r="AD9" s="68"/>
      <c r="AE9" s="65"/>
      <c r="AF9" s="66"/>
      <c r="AG9" s="67"/>
      <c r="AH9" s="67"/>
      <c r="AI9" s="68"/>
      <c r="AJ9" s="65"/>
      <c r="AK9" s="66"/>
      <c r="AL9" s="67"/>
      <c r="AM9" s="67"/>
      <c r="AN9" s="68"/>
      <c r="AO9" s="65"/>
      <c r="AP9" s="66"/>
      <c r="AQ9" s="67"/>
      <c r="AR9" s="67"/>
      <c r="AS9" s="68"/>
      <c r="AT9" s="65"/>
      <c r="AU9" s="66"/>
      <c r="AV9" s="67"/>
      <c r="AW9" s="67"/>
      <c r="AX9" s="68"/>
      <c r="AY9" s="65"/>
      <c r="AZ9" s="66"/>
      <c r="BA9" s="67"/>
      <c r="BB9" s="67"/>
      <c r="BC9" s="68"/>
      <c r="BD9" s="65"/>
      <c r="BE9" s="66"/>
      <c r="BF9" s="67"/>
      <c r="BG9" s="67"/>
      <c r="BH9" s="68"/>
      <c r="BI9" s="65"/>
      <c r="BJ9" s="66"/>
      <c r="BK9" s="67"/>
      <c r="BL9" s="67"/>
      <c r="BM9" s="68"/>
      <c r="BN9" s="65"/>
      <c r="BO9" s="66"/>
      <c r="BP9" s="67"/>
      <c r="BQ9" s="67"/>
      <c r="BR9" s="68"/>
      <c r="BS9" s="65"/>
      <c r="BT9" s="66"/>
      <c r="BU9" s="67"/>
      <c r="BV9" s="67"/>
      <c r="BW9" s="68"/>
      <c r="BX9" s="65"/>
      <c r="BY9" s="66"/>
      <c r="BZ9" s="67"/>
      <c r="CA9" s="67"/>
      <c r="CB9" s="68"/>
      <c r="CC9" s="65"/>
      <c r="CD9" s="66"/>
      <c r="CE9" s="67"/>
      <c r="CF9" s="67"/>
      <c r="CG9" s="68"/>
      <c r="CH9" s="65"/>
      <c r="CI9" s="66"/>
      <c r="CJ9" s="67"/>
      <c r="CK9" s="67"/>
      <c r="CL9" s="68"/>
      <c r="CM9" s="65"/>
      <c r="CN9" s="66"/>
      <c r="CO9" s="67"/>
      <c r="CP9" s="67"/>
      <c r="CQ9" s="68"/>
      <c r="CR9" s="65"/>
      <c r="CS9" s="66"/>
      <c r="CT9" s="67"/>
      <c r="CU9" s="67"/>
      <c r="CV9" s="68"/>
      <c r="CW9" s="65"/>
      <c r="CX9" s="66"/>
      <c r="CY9" s="67"/>
      <c r="CZ9" s="67"/>
      <c r="DA9" s="68"/>
      <c r="DB9" s="65"/>
      <c r="DC9" s="66"/>
      <c r="DD9" s="67"/>
      <c r="DE9" s="67"/>
      <c r="DF9" s="68"/>
      <c r="DG9" s="65"/>
      <c r="DH9" s="66"/>
      <c r="DI9" s="67"/>
      <c r="DJ9" s="67"/>
      <c r="DK9" s="68"/>
      <c r="DL9" s="65"/>
      <c r="DM9" s="66"/>
      <c r="DN9" s="67"/>
      <c r="DO9" s="67"/>
      <c r="DP9" s="68"/>
      <c r="DQ9" s="65"/>
      <c r="DR9" s="66"/>
      <c r="DS9" s="67"/>
      <c r="DT9" s="67"/>
      <c r="DU9" s="68"/>
      <c r="DV9" s="65"/>
      <c r="DW9" s="66"/>
      <c r="DX9" s="67"/>
      <c r="DY9" s="67"/>
      <c r="DZ9" s="68"/>
      <c r="EA9" s="65"/>
      <c r="EB9" s="66"/>
      <c r="EC9" s="67"/>
      <c r="ED9" s="67"/>
      <c r="EE9" s="68"/>
      <c r="EF9" s="65"/>
      <c r="EG9" s="66"/>
      <c r="EH9" s="67"/>
      <c r="EI9" s="67"/>
      <c r="EJ9" s="68"/>
      <c r="EK9" s="65"/>
      <c r="EL9" s="66"/>
      <c r="EM9" s="67"/>
      <c r="EN9" s="67"/>
      <c r="EO9" s="68"/>
      <c r="EP9" s="65"/>
      <c r="EQ9" s="66"/>
      <c r="ER9" s="67"/>
      <c r="ES9" s="67"/>
      <c r="ET9" s="68"/>
      <c r="EU9" s="65"/>
      <c r="EV9" s="66"/>
      <c r="EW9" s="67"/>
      <c r="EX9" s="67"/>
      <c r="EY9" s="68"/>
      <c r="EZ9" s="65"/>
      <c r="FA9" s="66"/>
      <c r="FB9" s="67"/>
      <c r="FC9" s="67"/>
      <c r="FD9" s="68"/>
      <c r="FE9" s="65"/>
      <c r="FF9" s="66"/>
      <c r="FG9" s="67"/>
      <c r="FH9" s="67"/>
      <c r="FI9" s="68"/>
      <c r="FJ9" s="65"/>
      <c r="FK9" s="66"/>
      <c r="FL9" s="67"/>
      <c r="FM9" s="67"/>
      <c r="FN9" s="68"/>
      <c r="FO9" s="65"/>
      <c r="FP9" s="66"/>
      <c r="FQ9" s="67"/>
      <c r="FR9" s="67"/>
      <c r="FS9" s="68"/>
      <c r="FT9" s="65"/>
      <c r="FU9" s="66"/>
      <c r="FV9" s="67"/>
      <c r="FW9" s="67"/>
      <c r="FX9" s="68"/>
      <c r="FY9" s="65"/>
      <c r="FZ9" s="66"/>
      <c r="GA9" s="67"/>
      <c r="GB9" s="67"/>
      <c r="GC9" s="68"/>
      <c r="GD9" s="65"/>
      <c r="GE9" s="66"/>
      <c r="GF9" s="67"/>
      <c r="GG9" s="67"/>
      <c r="GH9" s="68"/>
      <c r="GI9" s="65"/>
      <c r="GJ9" s="66"/>
      <c r="GK9" s="67"/>
      <c r="GL9" s="67"/>
      <c r="GM9" s="68"/>
      <c r="GN9" s="65"/>
      <c r="GO9" s="66"/>
      <c r="GP9" s="67"/>
      <c r="GQ9" s="67"/>
      <c r="GR9" s="68"/>
      <c r="GS9" s="65"/>
      <c r="GT9" s="66"/>
      <c r="GU9" s="67"/>
      <c r="GV9" s="67"/>
      <c r="GW9" s="68"/>
      <c r="GX9" s="65"/>
      <c r="GY9" s="66"/>
      <c r="GZ9" s="67"/>
      <c r="HA9" s="67"/>
      <c r="HB9" s="68"/>
      <c r="HC9" s="65"/>
      <c r="HD9" s="66"/>
      <c r="HE9" s="67"/>
      <c r="HF9" s="67"/>
      <c r="HG9" s="68"/>
      <c r="HH9" s="65"/>
      <c r="HI9" s="66"/>
      <c r="HJ9" s="67"/>
      <c r="HK9" s="67"/>
      <c r="HL9" s="68"/>
      <c r="HM9" s="65"/>
      <c r="HN9" s="66"/>
      <c r="HO9" s="67"/>
      <c r="HP9" s="67"/>
      <c r="HQ9" s="68"/>
      <c r="HR9" s="65"/>
      <c r="HS9" s="66"/>
      <c r="HT9" s="67"/>
      <c r="HU9" s="67"/>
      <c r="HV9" s="68"/>
      <c r="HW9" s="65"/>
      <c r="HX9" s="66"/>
      <c r="HY9" s="67"/>
      <c r="HZ9" s="67"/>
      <c r="IA9" s="68"/>
      <c r="IB9" s="65"/>
      <c r="IC9" s="66"/>
      <c r="ID9" s="67"/>
      <c r="IE9" s="67"/>
      <c r="IF9" s="68"/>
      <c r="IG9" s="65"/>
      <c r="IH9" s="66"/>
      <c r="II9" s="67"/>
      <c r="IJ9" s="67"/>
      <c r="IK9" s="68"/>
      <c r="IL9" s="65"/>
      <c r="IM9" s="66"/>
      <c r="IN9" s="67"/>
      <c r="IO9" s="67"/>
      <c r="IP9" s="68"/>
      <c r="IQ9" s="65"/>
      <c r="IR9" s="66"/>
      <c r="IS9" s="67"/>
      <c r="IT9" s="67"/>
      <c r="IU9" s="68"/>
      <c r="IV9" s="65"/>
    </row>
    <row r="10" spans="1:256" s="69" customFormat="1" ht="14.25" x14ac:dyDescent="0.2">
      <c r="A10" s="202" t="s">
        <v>148</v>
      </c>
      <c r="B10" s="203" t="s">
        <v>149</v>
      </c>
      <c r="C10" s="204"/>
      <c r="D10" s="205"/>
      <c r="E10" s="206"/>
      <c r="F10" s="204">
        <f t="shared" si="0"/>
        <v>0</v>
      </c>
      <c r="G10" s="204"/>
      <c r="H10" s="204"/>
      <c r="I10" s="207">
        <f t="shared" si="1"/>
        <v>0</v>
      </c>
      <c r="J10" s="213"/>
      <c r="K10" s="70"/>
    </row>
    <row r="11" spans="1:256" s="69" customFormat="1" ht="14.25" x14ac:dyDescent="0.2">
      <c r="A11" s="202"/>
      <c r="B11" s="208"/>
      <c r="C11" s="204"/>
      <c r="D11" s="205"/>
      <c r="E11" s="206"/>
      <c r="F11" s="204">
        <f t="shared" si="0"/>
        <v>0</v>
      </c>
      <c r="G11" s="204"/>
      <c r="H11" s="204"/>
      <c r="I11" s="207">
        <f t="shared" si="1"/>
        <v>0</v>
      </c>
      <c r="J11" s="213"/>
      <c r="K11" s="70"/>
    </row>
    <row r="12" spans="1:256" s="69" customFormat="1" ht="14.25" x14ac:dyDescent="0.2">
      <c r="A12" s="202" t="s">
        <v>150</v>
      </c>
      <c r="B12" s="203" t="s">
        <v>151</v>
      </c>
      <c r="C12" s="204"/>
      <c r="D12" s="205"/>
      <c r="E12" s="206"/>
      <c r="F12" s="204">
        <f t="shared" si="0"/>
        <v>0</v>
      </c>
      <c r="G12" s="204"/>
      <c r="H12" s="204"/>
      <c r="I12" s="207">
        <f t="shared" si="1"/>
        <v>0</v>
      </c>
      <c r="J12" s="213"/>
      <c r="K12" s="70"/>
    </row>
    <row r="13" spans="1:256" s="69" customFormat="1" ht="14.25" x14ac:dyDescent="0.2">
      <c r="A13" s="235"/>
      <c r="B13" s="236"/>
      <c r="C13" s="237"/>
      <c r="D13" s="238"/>
      <c r="E13" s="239"/>
      <c r="F13" s="237">
        <f t="shared" si="0"/>
        <v>0</v>
      </c>
      <c r="G13" s="237"/>
      <c r="H13" s="237"/>
      <c r="I13" s="240">
        <f t="shared" si="1"/>
        <v>0</v>
      </c>
      <c r="J13" s="232"/>
      <c r="K13" s="70"/>
    </row>
    <row r="14" spans="1:256" s="249" customFormat="1" ht="15" customHeight="1" x14ac:dyDescent="0.2">
      <c r="A14" s="242"/>
      <c r="B14" s="243" t="s">
        <v>153</v>
      </c>
      <c r="C14" s="244"/>
      <c r="D14" s="245"/>
      <c r="E14" s="246"/>
      <c r="F14" s="247">
        <f>SUM(F6:F13)</f>
        <v>0</v>
      </c>
      <c r="G14" s="247">
        <f>SUM(G6:G13)</f>
        <v>0</v>
      </c>
      <c r="H14" s="247">
        <f>SUM(H6:H13)</f>
        <v>0</v>
      </c>
      <c r="I14" s="247">
        <f>F14-G14-H14</f>
        <v>0</v>
      </c>
      <c r="J14" s="400"/>
      <c r="K14" s="382"/>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row>
    <row r="15" spans="1:256" s="241" customFormat="1" ht="20.100000000000001" customHeight="1" x14ac:dyDescent="0.2">
      <c r="A15" s="401" t="s">
        <v>51</v>
      </c>
      <c r="B15" s="228" t="s">
        <v>52</v>
      </c>
      <c r="C15" s="228"/>
      <c r="D15" s="228"/>
      <c r="E15" s="229"/>
      <c r="F15" s="230"/>
      <c r="G15" s="230"/>
      <c r="H15" s="230"/>
      <c r="I15" s="230"/>
      <c r="J15" s="402"/>
      <c r="K15" s="383"/>
    </row>
    <row r="16" spans="1:256" s="164" customFormat="1" ht="14.25" x14ac:dyDescent="0.2">
      <c r="A16" s="202" t="s">
        <v>154</v>
      </c>
      <c r="B16" s="203" t="s">
        <v>155</v>
      </c>
      <c r="C16" s="209"/>
      <c r="D16" s="210"/>
      <c r="E16" s="211"/>
      <c r="F16" s="209">
        <f t="shared" ref="F16:F22" si="2">C16*D16</f>
        <v>0</v>
      </c>
      <c r="G16" s="209"/>
      <c r="H16" s="209"/>
      <c r="I16" s="212">
        <f>F16-G16-H16</f>
        <v>0</v>
      </c>
      <c r="J16" s="213"/>
      <c r="K16" s="163"/>
    </row>
    <row r="17" spans="1:41" s="164" customFormat="1" ht="14.25" x14ac:dyDescent="0.2">
      <c r="A17" s="202"/>
      <c r="B17" s="203" t="s">
        <v>156</v>
      </c>
      <c r="C17" s="209"/>
      <c r="D17" s="210"/>
      <c r="E17" s="211"/>
      <c r="F17" s="209">
        <f t="shared" si="2"/>
        <v>0</v>
      </c>
      <c r="G17" s="209"/>
      <c r="H17" s="209"/>
      <c r="I17" s="212">
        <f t="shared" ref="I17:I22" si="3">F17-G17-H17</f>
        <v>0</v>
      </c>
      <c r="J17" s="213"/>
      <c r="K17" s="163"/>
    </row>
    <row r="18" spans="1:41" s="164" customFormat="1" ht="14.25" x14ac:dyDescent="0.2">
      <c r="A18" s="202"/>
      <c r="B18" s="203" t="s">
        <v>157</v>
      </c>
      <c r="C18" s="209"/>
      <c r="D18" s="210"/>
      <c r="E18" s="211"/>
      <c r="F18" s="209">
        <f t="shared" si="2"/>
        <v>0</v>
      </c>
      <c r="G18" s="209"/>
      <c r="H18" s="209"/>
      <c r="I18" s="212">
        <f t="shared" si="3"/>
        <v>0</v>
      </c>
      <c r="J18" s="213"/>
      <c r="K18" s="163"/>
    </row>
    <row r="19" spans="1:41" s="164" customFormat="1" ht="14.25" x14ac:dyDescent="0.2">
      <c r="A19" s="202"/>
      <c r="B19" s="203" t="s">
        <v>158</v>
      </c>
      <c r="C19" s="209"/>
      <c r="D19" s="210"/>
      <c r="E19" s="211"/>
      <c r="F19" s="209">
        <f t="shared" si="2"/>
        <v>0</v>
      </c>
      <c r="G19" s="209"/>
      <c r="H19" s="209"/>
      <c r="I19" s="212">
        <f t="shared" si="3"/>
        <v>0</v>
      </c>
      <c r="J19" s="213"/>
      <c r="K19" s="163"/>
    </row>
    <row r="20" spans="1:41" s="164" customFormat="1" ht="14.25" x14ac:dyDescent="0.2">
      <c r="A20" s="202"/>
      <c r="B20" s="208"/>
      <c r="C20" s="209"/>
      <c r="D20" s="210"/>
      <c r="E20" s="211"/>
      <c r="F20" s="209">
        <f t="shared" si="2"/>
        <v>0</v>
      </c>
      <c r="G20" s="209"/>
      <c r="H20" s="209"/>
      <c r="I20" s="212">
        <f t="shared" si="3"/>
        <v>0</v>
      </c>
      <c r="J20" s="213"/>
      <c r="K20" s="163"/>
    </row>
    <row r="21" spans="1:41" s="164" customFormat="1" ht="14.25" x14ac:dyDescent="0.2">
      <c r="A21" s="202" t="s">
        <v>159</v>
      </c>
      <c r="B21" s="203" t="s">
        <v>160</v>
      </c>
      <c r="C21" s="209"/>
      <c r="D21" s="210"/>
      <c r="E21" s="211"/>
      <c r="F21" s="209">
        <f t="shared" si="2"/>
        <v>0</v>
      </c>
      <c r="G21" s="209"/>
      <c r="H21" s="209"/>
      <c r="I21" s="212">
        <f t="shared" si="3"/>
        <v>0</v>
      </c>
      <c r="J21" s="213"/>
      <c r="K21" s="163"/>
    </row>
    <row r="22" spans="1:41" s="164" customFormat="1" ht="14.25" x14ac:dyDescent="0.2">
      <c r="A22" s="202"/>
      <c r="B22" s="208"/>
      <c r="C22" s="209"/>
      <c r="D22" s="210"/>
      <c r="E22" s="211"/>
      <c r="F22" s="209">
        <f t="shared" si="2"/>
        <v>0</v>
      </c>
      <c r="G22" s="209"/>
      <c r="H22" s="209"/>
      <c r="I22" s="212">
        <f t="shared" si="3"/>
        <v>0</v>
      </c>
      <c r="J22" s="213"/>
      <c r="K22" s="163"/>
    </row>
    <row r="23" spans="1:41" s="249" customFormat="1" ht="15" customHeight="1" x14ac:dyDescent="0.2">
      <c r="A23" s="242"/>
      <c r="B23" s="243" t="s">
        <v>161</v>
      </c>
      <c r="C23" s="244"/>
      <c r="D23" s="245"/>
      <c r="E23" s="246"/>
      <c r="F23" s="247">
        <f>SUM(F16:F22)</f>
        <v>0</v>
      </c>
      <c r="G23" s="247">
        <f>SUM(G16:G22)</f>
        <v>0</v>
      </c>
      <c r="H23" s="247">
        <f>SUM(H16:H22)</f>
        <v>0</v>
      </c>
      <c r="I23" s="247">
        <f>F23-G23-H23</f>
        <v>0</v>
      </c>
      <c r="J23" s="400"/>
      <c r="K23" s="382"/>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row>
    <row r="24" spans="1:41" s="193" customFormat="1" ht="20.100000000000001" customHeight="1" x14ac:dyDescent="0.2">
      <c r="A24" s="398" t="s">
        <v>53</v>
      </c>
      <c r="B24" s="199" t="s">
        <v>54</v>
      </c>
      <c r="C24" s="199"/>
      <c r="D24" s="199"/>
      <c r="E24" s="200"/>
      <c r="F24" s="201"/>
      <c r="G24" s="201"/>
      <c r="H24" s="201"/>
      <c r="I24" s="201"/>
      <c r="J24" s="399"/>
      <c r="K24" s="381"/>
    </row>
    <row r="25" spans="1:41" s="164" customFormat="1" ht="14.25" x14ac:dyDescent="0.2">
      <c r="A25" s="202" t="s">
        <v>162</v>
      </c>
      <c r="B25" s="203" t="s">
        <v>163</v>
      </c>
      <c r="C25" s="209"/>
      <c r="D25" s="210"/>
      <c r="E25" s="211"/>
      <c r="F25" s="209">
        <f>C25*D25</f>
        <v>0</v>
      </c>
      <c r="G25" s="209"/>
      <c r="H25" s="209"/>
      <c r="I25" s="212">
        <f>F25-G25-H25</f>
        <v>0</v>
      </c>
      <c r="J25" s="213"/>
      <c r="K25" s="163"/>
    </row>
    <row r="26" spans="1:41" s="164" customFormat="1" ht="14.25" x14ac:dyDescent="0.2">
      <c r="A26" s="202"/>
      <c r="B26" s="203" t="s">
        <v>164</v>
      </c>
      <c r="C26" s="209"/>
      <c r="D26" s="210"/>
      <c r="E26" s="211"/>
      <c r="F26" s="209">
        <f>C26*D26</f>
        <v>0</v>
      </c>
      <c r="G26" s="209"/>
      <c r="H26" s="209"/>
      <c r="I26" s="212">
        <f>F26-G26-H26</f>
        <v>0</v>
      </c>
      <c r="J26" s="213"/>
      <c r="K26" s="163"/>
    </row>
    <row r="27" spans="1:41" s="164" customFormat="1" ht="14.25" x14ac:dyDescent="0.2">
      <c r="A27" s="202"/>
      <c r="B27" s="203" t="s">
        <v>165</v>
      </c>
      <c r="C27" s="209"/>
      <c r="D27" s="210"/>
      <c r="E27" s="211"/>
      <c r="F27" s="209">
        <f>C27*D27</f>
        <v>0</v>
      </c>
      <c r="G27" s="209"/>
      <c r="H27" s="209"/>
      <c r="I27" s="212">
        <f>F27-G27-H27</f>
        <v>0</v>
      </c>
      <c r="J27" s="213"/>
      <c r="K27" s="163"/>
    </row>
    <row r="28" spans="1:41" s="164" customFormat="1" ht="14.25" x14ac:dyDescent="0.2">
      <c r="A28" s="202"/>
      <c r="B28" s="208"/>
      <c r="C28" s="209"/>
      <c r="D28" s="210"/>
      <c r="E28" s="211"/>
      <c r="F28" s="209">
        <f>C28*D28</f>
        <v>0</v>
      </c>
      <c r="G28" s="209"/>
      <c r="H28" s="209"/>
      <c r="I28" s="212">
        <f>F28-G28-H28</f>
        <v>0</v>
      </c>
      <c r="J28" s="213"/>
      <c r="K28" s="163"/>
    </row>
    <row r="29" spans="1:41" s="249" customFormat="1" ht="15" customHeight="1" x14ac:dyDescent="0.2">
      <c r="A29" s="242"/>
      <c r="B29" s="243" t="s">
        <v>166</v>
      </c>
      <c r="C29" s="244"/>
      <c r="D29" s="245"/>
      <c r="E29" s="246"/>
      <c r="F29" s="247">
        <f>SUM(F25:F28)</f>
        <v>0</v>
      </c>
      <c r="G29" s="247">
        <f>SUM(G25:G28)</f>
        <v>0</v>
      </c>
      <c r="H29" s="247">
        <f>SUM(H25:H28)</f>
        <v>0</v>
      </c>
      <c r="I29" s="247">
        <f>F29-G29-H29</f>
        <v>0</v>
      </c>
      <c r="J29" s="400"/>
      <c r="K29" s="382"/>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row>
    <row r="30" spans="1:41" s="193" customFormat="1" ht="20.100000000000001" customHeight="1" x14ac:dyDescent="0.2">
      <c r="A30" s="398" t="s">
        <v>55</v>
      </c>
      <c r="B30" s="199" t="s">
        <v>56</v>
      </c>
      <c r="C30" s="199"/>
      <c r="D30" s="199"/>
      <c r="E30" s="200"/>
      <c r="F30" s="201"/>
      <c r="G30" s="201"/>
      <c r="H30" s="201"/>
      <c r="I30" s="201"/>
      <c r="J30" s="399"/>
      <c r="K30" s="381"/>
    </row>
    <row r="31" spans="1:41" s="164" customFormat="1" ht="14.25" x14ac:dyDescent="0.2">
      <c r="A31" s="202" t="s">
        <v>167</v>
      </c>
      <c r="B31" s="203" t="s">
        <v>168</v>
      </c>
      <c r="C31" s="209"/>
      <c r="D31" s="210"/>
      <c r="E31" s="211"/>
      <c r="F31" s="209">
        <f>C31*D31</f>
        <v>0</v>
      </c>
      <c r="G31" s="209"/>
      <c r="H31" s="209"/>
      <c r="I31" s="212">
        <f>F31-G31-H31</f>
        <v>0</v>
      </c>
      <c r="J31" s="213"/>
      <c r="K31" s="163"/>
    </row>
    <row r="32" spans="1:41" s="164" customFormat="1" ht="14.25" x14ac:dyDescent="0.2">
      <c r="A32" s="202"/>
      <c r="B32" s="208"/>
      <c r="C32" s="209"/>
      <c r="D32" s="210"/>
      <c r="E32" s="211"/>
      <c r="F32" s="209">
        <f>C32*D32</f>
        <v>0</v>
      </c>
      <c r="G32" s="209"/>
      <c r="H32" s="209"/>
      <c r="I32" s="212">
        <f>F32-G32-H32</f>
        <v>0</v>
      </c>
      <c r="J32" s="213"/>
      <c r="K32" s="163"/>
    </row>
    <row r="33" spans="1:41" s="164" customFormat="1" ht="14.25" x14ac:dyDescent="0.2">
      <c r="A33" s="202"/>
      <c r="B33" s="208"/>
      <c r="C33" s="209"/>
      <c r="D33" s="210"/>
      <c r="E33" s="211"/>
      <c r="F33" s="209">
        <f>C33*D33</f>
        <v>0</v>
      </c>
      <c r="G33" s="209"/>
      <c r="H33" s="209"/>
      <c r="I33" s="212">
        <f>F33-G33-H33</f>
        <v>0</v>
      </c>
      <c r="J33" s="213"/>
      <c r="K33" s="163"/>
    </row>
    <row r="34" spans="1:41" s="164" customFormat="1" ht="14.25" x14ac:dyDescent="0.2">
      <c r="A34" s="202"/>
      <c r="B34" s="208"/>
      <c r="C34" s="209"/>
      <c r="D34" s="210"/>
      <c r="E34" s="211"/>
      <c r="F34" s="209">
        <f>C34*D34</f>
        <v>0</v>
      </c>
      <c r="G34" s="209"/>
      <c r="H34" s="209"/>
      <c r="I34" s="212">
        <f>F34-G34-H34</f>
        <v>0</v>
      </c>
      <c r="J34" s="213"/>
      <c r="K34" s="163"/>
    </row>
    <row r="35" spans="1:41" s="249" customFormat="1" ht="15" customHeight="1" x14ac:dyDescent="0.2">
      <c r="A35" s="242"/>
      <c r="B35" s="243" t="s">
        <v>169</v>
      </c>
      <c r="C35" s="244"/>
      <c r="D35" s="245"/>
      <c r="E35" s="246"/>
      <c r="F35" s="247">
        <f>SUM(F31:F34)</f>
        <v>0</v>
      </c>
      <c r="G35" s="247">
        <f>SUM(G31:G34)</f>
        <v>0</v>
      </c>
      <c r="H35" s="247">
        <f>SUM(H31:H34)</f>
        <v>0</v>
      </c>
      <c r="I35" s="247">
        <f>F35-G35-H35</f>
        <v>0</v>
      </c>
      <c r="J35" s="400"/>
      <c r="K35" s="382"/>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row>
    <row r="36" spans="1:41" s="193" customFormat="1" ht="20.100000000000001" customHeight="1" x14ac:dyDescent="0.2">
      <c r="A36" s="398" t="s">
        <v>57</v>
      </c>
      <c r="B36" s="199" t="s">
        <v>58</v>
      </c>
      <c r="C36" s="199"/>
      <c r="D36" s="199"/>
      <c r="E36" s="200"/>
      <c r="F36" s="201"/>
      <c r="G36" s="201"/>
      <c r="H36" s="201"/>
      <c r="I36" s="201"/>
      <c r="J36" s="399"/>
      <c r="K36" s="381"/>
    </row>
    <row r="37" spans="1:41" s="164" customFormat="1" ht="14.25" x14ac:dyDescent="0.2">
      <c r="A37" s="202" t="s">
        <v>170</v>
      </c>
      <c r="B37" s="203" t="s">
        <v>58</v>
      </c>
      <c r="C37" s="209"/>
      <c r="D37" s="210"/>
      <c r="E37" s="211"/>
      <c r="F37" s="209">
        <f>C37*D37</f>
        <v>0</v>
      </c>
      <c r="G37" s="209"/>
      <c r="H37" s="209"/>
      <c r="I37" s="212">
        <f t="shared" ref="I37:I43" si="4">F37-G37-H37</f>
        <v>0</v>
      </c>
      <c r="J37" s="213"/>
      <c r="K37" s="163"/>
    </row>
    <row r="38" spans="1:41" s="164" customFormat="1" ht="14.25" x14ac:dyDescent="0.2">
      <c r="A38" s="202"/>
      <c r="B38" s="208"/>
      <c r="C38" s="209"/>
      <c r="D38" s="210"/>
      <c r="E38" s="211"/>
      <c r="F38" s="209">
        <f>C38*D38</f>
        <v>0</v>
      </c>
      <c r="G38" s="209"/>
      <c r="H38" s="209"/>
      <c r="I38" s="212">
        <f t="shared" si="4"/>
        <v>0</v>
      </c>
      <c r="J38" s="213"/>
      <c r="K38" s="163"/>
    </row>
    <row r="39" spans="1:41" s="164" customFormat="1" ht="14.25" x14ac:dyDescent="0.2">
      <c r="A39" s="202"/>
      <c r="B39" s="208"/>
      <c r="C39" s="209"/>
      <c r="D39" s="210"/>
      <c r="E39" s="211"/>
      <c r="F39" s="209">
        <f>C39*D39</f>
        <v>0</v>
      </c>
      <c r="G39" s="209"/>
      <c r="H39" s="209"/>
      <c r="I39" s="212">
        <f t="shared" si="4"/>
        <v>0</v>
      </c>
      <c r="J39" s="213"/>
      <c r="K39" s="163"/>
    </row>
    <row r="40" spans="1:41" s="164" customFormat="1" ht="14.25" x14ac:dyDescent="0.2">
      <c r="A40" s="202"/>
      <c r="B40" s="208"/>
      <c r="C40" s="209"/>
      <c r="D40" s="210"/>
      <c r="E40" s="211"/>
      <c r="F40" s="209">
        <f>C40*D40</f>
        <v>0</v>
      </c>
      <c r="G40" s="209"/>
      <c r="H40" s="209"/>
      <c r="I40" s="212">
        <f t="shared" si="4"/>
        <v>0</v>
      </c>
      <c r="J40" s="213"/>
      <c r="K40" s="163"/>
    </row>
    <row r="41" spans="1:41" s="164" customFormat="1" ht="14.25" x14ac:dyDescent="0.2">
      <c r="A41" s="202"/>
      <c r="B41" s="208"/>
      <c r="C41" s="209"/>
      <c r="D41" s="210"/>
      <c r="E41" s="211"/>
      <c r="F41" s="209">
        <f>C41*D41</f>
        <v>0</v>
      </c>
      <c r="G41" s="209"/>
      <c r="H41" s="209"/>
      <c r="I41" s="212">
        <f t="shared" si="4"/>
        <v>0</v>
      </c>
      <c r="J41" s="213"/>
      <c r="K41" s="163"/>
    </row>
    <row r="42" spans="1:41" s="165" customFormat="1" ht="15" customHeight="1" x14ac:dyDescent="0.2">
      <c r="A42" s="403"/>
      <c r="B42" s="158" t="s">
        <v>171</v>
      </c>
      <c r="C42" s="159"/>
      <c r="D42" s="160"/>
      <c r="E42" s="161"/>
      <c r="F42" s="162">
        <f>SUM(F37:F41)</f>
        <v>0</v>
      </c>
      <c r="G42" s="162">
        <f>SUM(G37:G41)</f>
        <v>0</v>
      </c>
      <c r="H42" s="162">
        <f>SUM(H37:H41)</f>
        <v>0</v>
      </c>
      <c r="I42" s="162">
        <f t="shared" si="4"/>
        <v>0</v>
      </c>
      <c r="J42" s="404"/>
      <c r="K42" s="163"/>
    </row>
    <row r="43" spans="1:41" s="189" customFormat="1" ht="15" x14ac:dyDescent="0.2">
      <c r="A43" s="405"/>
      <c r="B43" s="183" t="s">
        <v>59</v>
      </c>
      <c r="C43" s="184"/>
      <c r="D43" s="185"/>
      <c r="E43" s="186"/>
      <c r="F43" s="187">
        <f>F14+F23+F29+F35+F42</f>
        <v>0</v>
      </c>
      <c r="G43" s="187">
        <f>G14+G23+G29+G35+G42</f>
        <v>0</v>
      </c>
      <c r="H43" s="187">
        <f>H14+H23+H29+H35+H42</f>
        <v>0</v>
      </c>
      <c r="I43" s="187">
        <f t="shared" si="4"/>
        <v>0</v>
      </c>
      <c r="J43" s="406"/>
      <c r="K43" s="188"/>
    </row>
    <row r="44" spans="1:41" s="193" customFormat="1" ht="20.100000000000001" customHeight="1" x14ac:dyDescent="0.2">
      <c r="A44" s="398" t="s">
        <v>60</v>
      </c>
      <c r="B44" s="199" t="s">
        <v>172</v>
      </c>
      <c r="C44" s="199"/>
      <c r="D44" s="199"/>
      <c r="E44" s="200"/>
      <c r="F44" s="201"/>
      <c r="G44" s="201"/>
      <c r="H44" s="201"/>
      <c r="I44" s="201"/>
      <c r="J44" s="399"/>
      <c r="K44" s="381"/>
    </row>
    <row r="45" spans="1:41" s="164" customFormat="1" ht="14.25" x14ac:dyDescent="0.2">
      <c r="A45" s="202" t="s">
        <v>173</v>
      </c>
      <c r="B45" s="203" t="s">
        <v>854</v>
      </c>
      <c r="C45" s="209"/>
      <c r="D45" s="210"/>
      <c r="E45" s="211"/>
      <c r="F45" s="209">
        <f>C45*D45</f>
        <v>0</v>
      </c>
      <c r="G45" s="209"/>
      <c r="H45" s="209"/>
      <c r="I45" s="212">
        <f t="shared" ref="I45:I82" si="5">F45-G45-H45</f>
        <v>0</v>
      </c>
      <c r="J45" s="213"/>
      <c r="K45" s="163"/>
    </row>
    <row r="46" spans="1:41" s="164" customFormat="1" ht="14.25" x14ac:dyDescent="0.2">
      <c r="A46" s="202"/>
      <c r="B46" s="203" t="s">
        <v>174</v>
      </c>
      <c r="C46" s="209"/>
      <c r="D46" s="210"/>
      <c r="E46" s="211"/>
      <c r="F46" s="209">
        <f t="shared" ref="F46:F82" si="6">C46*D46</f>
        <v>0</v>
      </c>
      <c r="G46" s="209"/>
      <c r="H46" s="209"/>
      <c r="I46" s="212">
        <f t="shared" si="5"/>
        <v>0</v>
      </c>
      <c r="J46" s="213"/>
      <c r="K46" s="163"/>
    </row>
    <row r="47" spans="1:41" s="164" customFormat="1" ht="14.25" x14ac:dyDescent="0.2">
      <c r="A47" s="202"/>
      <c r="B47" s="203" t="s">
        <v>175</v>
      </c>
      <c r="C47" s="209"/>
      <c r="D47" s="210"/>
      <c r="E47" s="211"/>
      <c r="F47" s="209">
        <f t="shared" si="6"/>
        <v>0</v>
      </c>
      <c r="G47" s="209"/>
      <c r="H47" s="209"/>
      <c r="I47" s="212">
        <f t="shared" si="5"/>
        <v>0</v>
      </c>
      <c r="J47" s="213"/>
      <c r="K47" s="163"/>
    </row>
    <row r="48" spans="1:41" s="164" customFormat="1" ht="14.25" x14ac:dyDescent="0.2">
      <c r="A48" s="202"/>
      <c r="B48" s="203" t="s">
        <v>176</v>
      </c>
      <c r="C48" s="209"/>
      <c r="D48" s="210"/>
      <c r="E48" s="211"/>
      <c r="F48" s="209">
        <f t="shared" si="6"/>
        <v>0</v>
      </c>
      <c r="G48" s="209"/>
      <c r="H48" s="209"/>
      <c r="I48" s="212">
        <f t="shared" si="5"/>
        <v>0</v>
      </c>
      <c r="J48" s="213"/>
      <c r="K48" s="163"/>
    </row>
    <row r="49" spans="1:11" s="164" customFormat="1" ht="14.25" x14ac:dyDescent="0.2">
      <c r="A49" s="202"/>
      <c r="B49" s="208"/>
      <c r="C49" s="209"/>
      <c r="D49" s="210"/>
      <c r="E49" s="211"/>
      <c r="F49" s="209">
        <f t="shared" si="6"/>
        <v>0</v>
      </c>
      <c r="G49" s="209"/>
      <c r="H49" s="209"/>
      <c r="I49" s="212">
        <f t="shared" si="5"/>
        <v>0</v>
      </c>
      <c r="J49" s="213"/>
      <c r="K49" s="163"/>
    </row>
    <row r="50" spans="1:11" s="164" customFormat="1" ht="14.25" x14ac:dyDescent="0.2">
      <c r="A50" s="226" t="s">
        <v>775</v>
      </c>
      <c r="B50" s="208" t="s">
        <v>776</v>
      </c>
      <c r="C50" s="209"/>
      <c r="D50" s="210"/>
      <c r="E50" s="211"/>
      <c r="F50" s="209">
        <f t="shared" si="6"/>
        <v>0</v>
      </c>
      <c r="G50" s="209"/>
      <c r="H50" s="209"/>
      <c r="I50" s="212">
        <f t="shared" si="5"/>
        <v>0</v>
      </c>
      <c r="J50" s="213"/>
      <c r="K50" s="163"/>
    </row>
    <row r="51" spans="1:11" s="164" customFormat="1" ht="14.25" x14ac:dyDescent="0.2">
      <c r="A51" s="202"/>
      <c r="B51" s="208"/>
      <c r="C51" s="209"/>
      <c r="D51" s="210"/>
      <c r="E51" s="211"/>
      <c r="F51" s="209">
        <f t="shared" si="6"/>
        <v>0</v>
      </c>
      <c r="G51" s="209"/>
      <c r="H51" s="209"/>
      <c r="I51" s="212">
        <f t="shared" si="5"/>
        <v>0</v>
      </c>
      <c r="J51" s="213"/>
      <c r="K51" s="163"/>
    </row>
    <row r="52" spans="1:11" s="164" customFormat="1" ht="14.25" x14ac:dyDescent="0.2">
      <c r="A52" s="202"/>
      <c r="B52" s="208"/>
      <c r="C52" s="209"/>
      <c r="D52" s="210"/>
      <c r="E52" s="211"/>
      <c r="F52" s="209">
        <f t="shared" si="6"/>
        <v>0</v>
      </c>
      <c r="G52" s="209"/>
      <c r="H52" s="209"/>
      <c r="I52" s="212">
        <f t="shared" si="5"/>
        <v>0</v>
      </c>
      <c r="J52" s="213"/>
      <c r="K52" s="163"/>
    </row>
    <row r="53" spans="1:11" s="164" customFormat="1" ht="14.25" x14ac:dyDescent="0.2">
      <c r="A53" s="202" t="s">
        <v>177</v>
      </c>
      <c r="B53" s="203" t="s">
        <v>777</v>
      </c>
      <c r="C53" s="209"/>
      <c r="D53" s="210"/>
      <c r="E53" s="211"/>
      <c r="F53" s="209">
        <f t="shared" si="6"/>
        <v>0</v>
      </c>
      <c r="G53" s="209"/>
      <c r="H53" s="209"/>
      <c r="I53" s="212">
        <f t="shared" si="5"/>
        <v>0</v>
      </c>
      <c r="J53" s="213"/>
      <c r="K53" s="163"/>
    </row>
    <row r="54" spans="1:11" s="164" customFormat="1" ht="14.25" x14ac:dyDescent="0.2">
      <c r="A54" s="202"/>
      <c r="B54" s="208"/>
      <c r="C54" s="209"/>
      <c r="D54" s="210"/>
      <c r="E54" s="211"/>
      <c r="F54" s="209">
        <f t="shared" si="6"/>
        <v>0</v>
      </c>
      <c r="G54" s="209"/>
      <c r="H54" s="209"/>
      <c r="I54" s="212">
        <f t="shared" si="5"/>
        <v>0</v>
      </c>
      <c r="J54" s="213"/>
      <c r="K54" s="163"/>
    </row>
    <row r="55" spans="1:11" s="164" customFormat="1" ht="14.25" x14ac:dyDescent="0.2">
      <c r="A55" s="202"/>
      <c r="B55" s="208"/>
      <c r="C55" s="209"/>
      <c r="D55" s="210"/>
      <c r="E55" s="211"/>
      <c r="F55" s="209">
        <f t="shared" si="6"/>
        <v>0</v>
      </c>
      <c r="G55" s="209"/>
      <c r="H55" s="209"/>
      <c r="I55" s="212">
        <f t="shared" si="5"/>
        <v>0</v>
      </c>
      <c r="J55" s="213"/>
      <c r="K55" s="163"/>
    </row>
    <row r="56" spans="1:11" s="164" customFormat="1" ht="14.25" x14ac:dyDescent="0.2">
      <c r="A56" s="202" t="s">
        <v>178</v>
      </c>
      <c r="B56" s="203" t="s">
        <v>778</v>
      </c>
      <c r="C56" s="209"/>
      <c r="D56" s="210"/>
      <c r="E56" s="211"/>
      <c r="F56" s="209">
        <f t="shared" si="6"/>
        <v>0</v>
      </c>
      <c r="G56" s="209"/>
      <c r="H56" s="209"/>
      <c r="I56" s="212">
        <f t="shared" si="5"/>
        <v>0</v>
      </c>
      <c r="J56" s="213"/>
      <c r="K56" s="163"/>
    </row>
    <row r="57" spans="1:11" s="164" customFormat="1" ht="14.25" x14ac:dyDescent="0.2">
      <c r="A57" s="202"/>
      <c r="B57" s="208"/>
      <c r="C57" s="209"/>
      <c r="D57" s="210"/>
      <c r="E57" s="211"/>
      <c r="F57" s="209">
        <f t="shared" si="6"/>
        <v>0</v>
      </c>
      <c r="G57" s="209"/>
      <c r="H57" s="209"/>
      <c r="I57" s="212">
        <f t="shared" si="5"/>
        <v>0</v>
      </c>
      <c r="J57" s="213"/>
      <c r="K57" s="163"/>
    </row>
    <row r="58" spans="1:11" s="164" customFormat="1" ht="14.25" x14ac:dyDescent="0.2">
      <c r="A58" s="202"/>
      <c r="B58" s="208"/>
      <c r="C58" s="209"/>
      <c r="D58" s="210"/>
      <c r="E58" s="211"/>
      <c r="F58" s="209">
        <f t="shared" si="6"/>
        <v>0</v>
      </c>
      <c r="G58" s="209"/>
      <c r="H58" s="209"/>
      <c r="I58" s="212">
        <f t="shared" si="5"/>
        <v>0</v>
      </c>
      <c r="J58" s="213"/>
      <c r="K58" s="163"/>
    </row>
    <row r="59" spans="1:11" s="164" customFormat="1" ht="14.25" x14ac:dyDescent="0.2">
      <c r="A59" s="202" t="s">
        <v>179</v>
      </c>
      <c r="B59" s="203" t="s">
        <v>779</v>
      </c>
      <c r="C59" s="209"/>
      <c r="D59" s="210"/>
      <c r="E59" s="211"/>
      <c r="F59" s="209">
        <f t="shared" si="6"/>
        <v>0</v>
      </c>
      <c r="G59" s="209"/>
      <c r="H59" s="209"/>
      <c r="I59" s="212">
        <f t="shared" si="5"/>
        <v>0</v>
      </c>
      <c r="J59" s="213"/>
      <c r="K59" s="163"/>
    </row>
    <row r="60" spans="1:11" s="164" customFormat="1" ht="14.25" x14ac:dyDescent="0.2">
      <c r="A60" s="202"/>
      <c r="B60" s="208"/>
      <c r="C60" s="209"/>
      <c r="D60" s="210"/>
      <c r="E60" s="211"/>
      <c r="F60" s="209">
        <f t="shared" si="6"/>
        <v>0</v>
      </c>
      <c r="G60" s="209"/>
      <c r="H60" s="209"/>
      <c r="I60" s="212">
        <f t="shared" si="5"/>
        <v>0</v>
      </c>
      <c r="J60" s="213"/>
      <c r="K60" s="163"/>
    </row>
    <row r="61" spans="1:11" s="164" customFormat="1" ht="14.25" x14ac:dyDescent="0.2">
      <c r="A61" s="202"/>
      <c r="B61" s="208"/>
      <c r="C61" s="209"/>
      <c r="D61" s="210"/>
      <c r="E61" s="211"/>
      <c r="F61" s="209">
        <f t="shared" si="6"/>
        <v>0</v>
      </c>
      <c r="G61" s="209"/>
      <c r="H61" s="209"/>
      <c r="I61" s="212">
        <f t="shared" si="5"/>
        <v>0</v>
      </c>
      <c r="J61" s="213"/>
      <c r="K61" s="163"/>
    </row>
    <row r="62" spans="1:11" s="164" customFormat="1" ht="14.25" x14ac:dyDescent="0.2">
      <c r="A62" s="202" t="s">
        <v>180</v>
      </c>
      <c r="B62" s="203" t="s">
        <v>859</v>
      </c>
      <c r="C62" s="209"/>
      <c r="D62" s="210"/>
      <c r="E62" s="211"/>
      <c r="F62" s="209">
        <f t="shared" si="6"/>
        <v>0</v>
      </c>
      <c r="G62" s="209"/>
      <c r="H62" s="209"/>
      <c r="I62" s="212">
        <f t="shared" si="5"/>
        <v>0</v>
      </c>
      <c r="J62" s="213"/>
      <c r="K62" s="163"/>
    </row>
    <row r="63" spans="1:11" s="164" customFormat="1" ht="14.25" x14ac:dyDescent="0.2">
      <c r="A63" s="202"/>
      <c r="B63" s="208"/>
      <c r="C63" s="209"/>
      <c r="D63" s="210"/>
      <c r="E63" s="211"/>
      <c r="F63" s="209">
        <f t="shared" si="6"/>
        <v>0</v>
      </c>
      <c r="G63" s="209"/>
      <c r="H63" s="209"/>
      <c r="I63" s="212">
        <f t="shared" si="5"/>
        <v>0</v>
      </c>
      <c r="J63" s="213"/>
      <c r="K63" s="163"/>
    </row>
    <row r="64" spans="1:11" s="164" customFormat="1" ht="14.25" x14ac:dyDescent="0.2">
      <c r="A64" s="202"/>
      <c r="B64" s="208"/>
      <c r="C64" s="209"/>
      <c r="D64" s="210"/>
      <c r="E64" s="211"/>
      <c r="F64" s="209">
        <f t="shared" si="6"/>
        <v>0</v>
      </c>
      <c r="G64" s="209"/>
      <c r="H64" s="209"/>
      <c r="I64" s="212">
        <f t="shared" si="5"/>
        <v>0</v>
      </c>
      <c r="J64" s="213"/>
      <c r="K64" s="163"/>
    </row>
    <row r="65" spans="1:11" s="164" customFormat="1" ht="14.25" x14ac:dyDescent="0.2">
      <c r="A65" s="202" t="s">
        <v>181</v>
      </c>
      <c r="B65" s="203" t="s">
        <v>780</v>
      </c>
      <c r="C65" s="209"/>
      <c r="D65" s="210"/>
      <c r="E65" s="211"/>
      <c r="F65" s="209">
        <f t="shared" si="6"/>
        <v>0</v>
      </c>
      <c r="G65" s="209"/>
      <c r="H65" s="209"/>
      <c r="I65" s="212">
        <f t="shared" si="5"/>
        <v>0</v>
      </c>
      <c r="J65" s="213"/>
      <c r="K65" s="163"/>
    </row>
    <row r="66" spans="1:11" s="164" customFormat="1" ht="14.25" x14ac:dyDescent="0.2">
      <c r="A66" s="202"/>
      <c r="B66" s="208"/>
      <c r="C66" s="209"/>
      <c r="D66" s="210"/>
      <c r="E66" s="211"/>
      <c r="F66" s="209">
        <f t="shared" si="6"/>
        <v>0</v>
      </c>
      <c r="G66" s="209"/>
      <c r="H66" s="209"/>
      <c r="I66" s="212">
        <f t="shared" si="5"/>
        <v>0</v>
      </c>
      <c r="J66" s="213"/>
      <c r="K66" s="163"/>
    </row>
    <row r="67" spans="1:11" s="164" customFormat="1" ht="14.25" x14ac:dyDescent="0.2">
      <c r="A67" s="202"/>
      <c r="B67" s="208"/>
      <c r="C67" s="209"/>
      <c r="D67" s="210"/>
      <c r="E67" s="211"/>
      <c r="F67" s="209">
        <f t="shared" si="6"/>
        <v>0</v>
      </c>
      <c r="G67" s="209"/>
      <c r="H67" s="209"/>
      <c r="I67" s="212">
        <f t="shared" si="5"/>
        <v>0</v>
      </c>
      <c r="J67" s="213"/>
      <c r="K67" s="163"/>
    </row>
    <row r="68" spans="1:11" s="164" customFormat="1" ht="14.25" x14ac:dyDescent="0.2">
      <c r="A68" s="202" t="s">
        <v>182</v>
      </c>
      <c r="B68" s="203" t="s">
        <v>860</v>
      </c>
      <c r="C68" s="209"/>
      <c r="D68" s="210"/>
      <c r="E68" s="211"/>
      <c r="F68" s="209">
        <f t="shared" si="6"/>
        <v>0</v>
      </c>
      <c r="G68" s="209"/>
      <c r="H68" s="209"/>
      <c r="I68" s="212">
        <f t="shared" si="5"/>
        <v>0</v>
      </c>
      <c r="J68" s="213"/>
      <c r="K68" s="163"/>
    </row>
    <row r="69" spans="1:11" s="164" customFormat="1" ht="14.25" x14ac:dyDescent="0.2">
      <c r="A69" s="202"/>
      <c r="B69" s="208"/>
      <c r="C69" s="209"/>
      <c r="D69" s="210"/>
      <c r="E69" s="211"/>
      <c r="F69" s="209">
        <f t="shared" si="6"/>
        <v>0</v>
      </c>
      <c r="G69" s="209"/>
      <c r="H69" s="209"/>
      <c r="I69" s="212">
        <f t="shared" si="5"/>
        <v>0</v>
      </c>
      <c r="J69" s="213"/>
      <c r="K69" s="163"/>
    </row>
    <row r="70" spans="1:11" s="164" customFormat="1" ht="14.25" x14ac:dyDescent="0.2">
      <c r="A70" s="202"/>
      <c r="B70" s="208"/>
      <c r="C70" s="209"/>
      <c r="D70" s="210"/>
      <c r="E70" s="211"/>
      <c r="F70" s="209">
        <f t="shared" si="6"/>
        <v>0</v>
      </c>
      <c r="G70" s="209"/>
      <c r="H70" s="209"/>
      <c r="I70" s="212">
        <f t="shared" si="5"/>
        <v>0</v>
      </c>
      <c r="J70" s="213"/>
      <c r="K70" s="163"/>
    </row>
    <row r="71" spans="1:11" s="164" customFormat="1" ht="14.25" x14ac:dyDescent="0.2">
      <c r="A71" s="202" t="s">
        <v>183</v>
      </c>
      <c r="B71" s="203" t="s">
        <v>184</v>
      </c>
      <c r="C71" s="209"/>
      <c r="D71" s="210"/>
      <c r="E71" s="211"/>
      <c r="F71" s="209">
        <f t="shared" si="6"/>
        <v>0</v>
      </c>
      <c r="G71" s="209"/>
      <c r="H71" s="209"/>
      <c r="I71" s="212">
        <f t="shared" si="5"/>
        <v>0</v>
      </c>
      <c r="J71" s="213"/>
      <c r="K71" s="163"/>
    </row>
    <row r="72" spans="1:11" s="164" customFormat="1" ht="14.25" x14ac:dyDescent="0.2">
      <c r="A72" s="202"/>
      <c r="B72" s="208"/>
      <c r="C72" s="209"/>
      <c r="D72" s="210"/>
      <c r="E72" s="211"/>
      <c r="F72" s="209">
        <f t="shared" si="6"/>
        <v>0</v>
      </c>
      <c r="G72" s="209"/>
      <c r="H72" s="209"/>
      <c r="I72" s="212">
        <f t="shared" si="5"/>
        <v>0</v>
      </c>
      <c r="J72" s="213"/>
      <c r="K72" s="163"/>
    </row>
    <row r="73" spans="1:11" s="164" customFormat="1" ht="14.25" x14ac:dyDescent="0.2">
      <c r="A73" s="202"/>
      <c r="B73" s="208"/>
      <c r="C73" s="209"/>
      <c r="D73" s="210"/>
      <c r="E73" s="211"/>
      <c r="F73" s="209">
        <f t="shared" si="6"/>
        <v>0</v>
      </c>
      <c r="G73" s="209"/>
      <c r="H73" s="209"/>
      <c r="I73" s="212">
        <f t="shared" si="5"/>
        <v>0</v>
      </c>
      <c r="J73" s="213"/>
      <c r="K73" s="163"/>
    </row>
    <row r="74" spans="1:11" s="164" customFormat="1" ht="14.25" x14ac:dyDescent="0.2">
      <c r="A74" s="202" t="s">
        <v>185</v>
      </c>
      <c r="B74" s="203" t="s">
        <v>781</v>
      </c>
      <c r="C74" s="209"/>
      <c r="D74" s="210"/>
      <c r="E74" s="211"/>
      <c r="F74" s="209">
        <f t="shared" si="6"/>
        <v>0</v>
      </c>
      <c r="G74" s="209"/>
      <c r="H74" s="209"/>
      <c r="I74" s="212">
        <f t="shared" si="5"/>
        <v>0</v>
      </c>
      <c r="J74" s="213"/>
      <c r="K74" s="163"/>
    </row>
    <row r="75" spans="1:11" s="164" customFormat="1" ht="14.25" x14ac:dyDescent="0.2">
      <c r="A75" s="202"/>
      <c r="B75" s="208"/>
      <c r="C75" s="209"/>
      <c r="D75" s="210"/>
      <c r="E75" s="211"/>
      <c r="F75" s="209">
        <f t="shared" si="6"/>
        <v>0</v>
      </c>
      <c r="G75" s="209"/>
      <c r="H75" s="209"/>
      <c r="I75" s="212">
        <f t="shared" si="5"/>
        <v>0</v>
      </c>
      <c r="J75" s="213"/>
      <c r="K75" s="163"/>
    </row>
    <row r="76" spans="1:11" s="164" customFormat="1" ht="14.25" x14ac:dyDescent="0.2">
      <c r="A76" s="202"/>
      <c r="B76" s="208"/>
      <c r="C76" s="209"/>
      <c r="D76" s="210"/>
      <c r="E76" s="211"/>
      <c r="F76" s="209">
        <f t="shared" si="6"/>
        <v>0</v>
      </c>
      <c r="G76" s="209"/>
      <c r="H76" s="209"/>
      <c r="I76" s="212">
        <f t="shared" si="5"/>
        <v>0</v>
      </c>
      <c r="J76" s="213"/>
      <c r="K76" s="163"/>
    </row>
    <row r="77" spans="1:11" s="164" customFormat="1" ht="14.25" x14ac:dyDescent="0.2">
      <c r="A77" s="202" t="s">
        <v>186</v>
      </c>
      <c r="B77" s="203" t="s">
        <v>782</v>
      </c>
      <c r="C77" s="209"/>
      <c r="D77" s="210"/>
      <c r="E77" s="211"/>
      <c r="F77" s="209">
        <f t="shared" si="6"/>
        <v>0</v>
      </c>
      <c r="G77" s="209"/>
      <c r="H77" s="209"/>
      <c r="I77" s="212">
        <f t="shared" si="5"/>
        <v>0</v>
      </c>
      <c r="J77" s="213"/>
      <c r="K77" s="163"/>
    </row>
    <row r="78" spans="1:11" s="164" customFormat="1" ht="14.25" x14ac:dyDescent="0.2">
      <c r="A78" s="202"/>
      <c r="B78" s="208"/>
      <c r="C78" s="209"/>
      <c r="D78" s="210"/>
      <c r="E78" s="211"/>
      <c r="F78" s="209">
        <f t="shared" si="6"/>
        <v>0</v>
      </c>
      <c r="G78" s="209"/>
      <c r="H78" s="209"/>
      <c r="I78" s="212">
        <f t="shared" si="5"/>
        <v>0</v>
      </c>
      <c r="J78" s="213"/>
      <c r="K78" s="163"/>
    </row>
    <row r="79" spans="1:11" s="164" customFormat="1" ht="14.25" x14ac:dyDescent="0.2">
      <c r="A79" s="202"/>
      <c r="B79" s="208"/>
      <c r="C79" s="209"/>
      <c r="D79" s="210"/>
      <c r="E79" s="211"/>
      <c r="F79" s="209">
        <f t="shared" si="6"/>
        <v>0</v>
      </c>
      <c r="G79" s="209"/>
      <c r="H79" s="209"/>
      <c r="I79" s="212">
        <f t="shared" si="5"/>
        <v>0</v>
      </c>
      <c r="J79" s="213"/>
      <c r="K79" s="163"/>
    </row>
    <row r="80" spans="1:11" s="164" customFormat="1" ht="14.25" x14ac:dyDescent="0.2">
      <c r="A80" s="202" t="s">
        <v>187</v>
      </c>
      <c r="B80" s="203" t="s">
        <v>188</v>
      </c>
      <c r="C80" s="209"/>
      <c r="D80" s="210"/>
      <c r="E80" s="211"/>
      <c r="F80" s="209">
        <f t="shared" si="6"/>
        <v>0</v>
      </c>
      <c r="G80" s="209"/>
      <c r="H80" s="209"/>
      <c r="I80" s="212">
        <f t="shared" si="5"/>
        <v>0</v>
      </c>
      <c r="J80" s="213"/>
      <c r="K80" s="163"/>
    </row>
    <row r="81" spans="1:41" s="164" customFormat="1" ht="14.25" x14ac:dyDescent="0.2">
      <c r="A81" s="202"/>
      <c r="B81" s="208"/>
      <c r="C81" s="209"/>
      <c r="D81" s="210"/>
      <c r="E81" s="211"/>
      <c r="F81" s="209">
        <f t="shared" si="6"/>
        <v>0</v>
      </c>
      <c r="G81" s="209"/>
      <c r="H81" s="209"/>
      <c r="I81" s="212">
        <f t="shared" si="5"/>
        <v>0</v>
      </c>
      <c r="J81" s="213"/>
      <c r="K81" s="163"/>
    </row>
    <row r="82" spans="1:41" s="164" customFormat="1" ht="14.25" x14ac:dyDescent="0.2">
      <c r="A82" s="202"/>
      <c r="B82" s="208"/>
      <c r="C82" s="209"/>
      <c r="D82" s="210"/>
      <c r="E82" s="211"/>
      <c r="F82" s="209">
        <f t="shared" si="6"/>
        <v>0</v>
      </c>
      <c r="G82" s="209"/>
      <c r="H82" s="209"/>
      <c r="I82" s="212">
        <f t="shared" si="5"/>
        <v>0</v>
      </c>
      <c r="J82" s="213"/>
      <c r="K82" s="163"/>
    </row>
    <row r="83" spans="1:41" s="249" customFormat="1" ht="15" customHeight="1" x14ac:dyDescent="0.2">
      <c r="A83" s="242"/>
      <c r="B83" s="243" t="s">
        <v>189</v>
      </c>
      <c r="C83" s="244"/>
      <c r="D83" s="245"/>
      <c r="E83" s="246"/>
      <c r="F83" s="247">
        <f>SUM(F45:F82)</f>
        <v>0</v>
      </c>
      <c r="G83" s="247">
        <f>SUM(G45:G82)</f>
        <v>0</v>
      </c>
      <c r="H83" s="247">
        <f>SUM(H45:H82)</f>
        <v>0</v>
      </c>
      <c r="I83" s="247">
        <f>F83-G83-H83</f>
        <v>0</v>
      </c>
      <c r="J83" s="400"/>
      <c r="K83" s="382"/>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row>
    <row r="84" spans="1:41" s="193" customFormat="1" ht="20.100000000000001" customHeight="1" x14ac:dyDescent="0.2">
      <c r="A84" s="398" t="s">
        <v>61</v>
      </c>
      <c r="B84" s="199" t="s">
        <v>62</v>
      </c>
      <c r="C84" s="199"/>
      <c r="D84" s="199"/>
      <c r="E84" s="200"/>
      <c r="F84" s="201"/>
      <c r="G84" s="201"/>
      <c r="H84" s="201"/>
      <c r="I84" s="201"/>
      <c r="J84" s="399"/>
      <c r="K84" s="381"/>
    </row>
    <row r="85" spans="1:41" s="164" customFormat="1" ht="14.25" x14ac:dyDescent="0.2">
      <c r="A85" s="202" t="s">
        <v>190</v>
      </c>
      <c r="B85" s="203" t="s">
        <v>783</v>
      </c>
      <c r="C85" s="209"/>
      <c r="D85" s="210"/>
      <c r="E85" s="211"/>
      <c r="F85" s="209">
        <f>C85*D85</f>
        <v>0</v>
      </c>
      <c r="G85" s="209"/>
      <c r="H85" s="209"/>
      <c r="I85" s="212">
        <f t="shared" ref="I85:I103" si="7">F85-G85-H85</f>
        <v>0</v>
      </c>
      <c r="J85" s="213"/>
      <c r="K85" s="163"/>
    </row>
    <row r="86" spans="1:41" s="164" customFormat="1" ht="14.25" x14ac:dyDescent="0.2">
      <c r="A86" s="202"/>
      <c r="B86" s="203" t="s">
        <v>174</v>
      </c>
      <c r="C86" s="209"/>
      <c r="D86" s="210"/>
      <c r="E86" s="211"/>
      <c r="F86" s="209">
        <f t="shared" ref="F86:F103" si="8">C86*D86</f>
        <v>0</v>
      </c>
      <c r="G86" s="209"/>
      <c r="H86" s="209"/>
      <c r="I86" s="212">
        <f t="shared" si="7"/>
        <v>0</v>
      </c>
      <c r="J86" s="213"/>
      <c r="K86" s="163"/>
    </row>
    <row r="87" spans="1:41" s="164" customFormat="1" ht="14.25" x14ac:dyDescent="0.2">
      <c r="A87" s="202"/>
      <c r="B87" s="203" t="s">
        <v>175</v>
      </c>
      <c r="C87" s="209"/>
      <c r="D87" s="210"/>
      <c r="E87" s="211"/>
      <c r="F87" s="209">
        <f t="shared" si="8"/>
        <v>0</v>
      </c>
      <c r="G87" s="209"/>
      <c r="H87" s="209"/>
      <c r="I87" s="212">
        <f t="shared" si="7"/>
        <v>0</v>
      </c>
      <c r="J87" s="213"/>
      <c r="K87" s="163"/>
    </row>
    <row r="88" spans="1:41" s="164" customFormat="1" ht="14.25" x14ac:dyDescent="0.2">
      <c r="A88" s="202"/>
      <c r="B88" s="208"/>
      <c r="C88" s="209"/>
      <c r="D88" s="210"/>
      <c r="E88" s="211"/>
      <c r="F88" s="209">
        <f t="shared" si="8"/>
        <v>0</v>
      </c>
      <c r="G88" s="209"/>
      <c r="H88" s="209"/>
      <c r="I88" s="212">
        <f t="shared" si="7"/>
        <v>0</v>
      </c>
      <c r="J88" s="213"/>
      <c r="K88" s="163"/>
    </row>
    <row r="89" spans="1:41" s="164" customFormat="1" ht="14.25" x14ac:dyDescent="0.2">
      <c r="A89" s="202" t="s">
        <v>191</v>
      </c>
      <c r="B89" s="203" t="s">
        <v>784</v>
      </c>
      <c r="C89" s="209"/>
      <c r="D89" s="210"/>
      <c r="E89" s="211"/>
      <c r="F89" s="209">
        <f t="shared" si="8"/>
        <v>0</v>
      </c>
      <c r="G89" s="209"/>
      <c r="H89" s="209"/>
      <c r="I89" s="212">
        <f t="shared" si="7"/>
        <v>0</v>
      </c>
      <c r="J89" s="213"/>
      <c r="K89" s="163"/>
    </row>
    <row r="90" spans="1:41" s="164" customFormat="1" ht="14.25" x14ac:dyDescent="0.2">
      <c r="A90" s="202"/>
      <c r="B90" s="208" t="s">
        <v>152</v>
      </c>
      <c r="C90" s="209"/>
      <c r="D90" s="210"/>
      <c r="E90" s="211"/>
      <c r="F90" s="209">
        <f t="shared" si="8"/>
        <v>0</v>
      </c>
      <c r="G90" s="209"/>
      <c r="H90" s="209"/>
      <c r="I90" s="212">
        <f t="shared" si="7"/>
        <v>0</v>
      </c>
      <c r="J90" s="213"/>
      <c r="K90" s="163"/>
    </row>
    <row r="91" spans="1:41" s="164" customFormat="1" ht="14.25" x14ac:dyDescent="0.2">
      <c r="A91" s="202"/>
      <c r="B91" s="208"/>
      <c r="C91" s="209"/>
      <c r="D91" s="210"/>
      <c r="E91" s="211"/>
      <c r="F91" s="209">
        <f t="shared" si="8"/>
        <v>0</v>
      </c>
      <c r="G91" s="209"/>
      <c r="H91" s="209"/>
      <c r="I91" s="212">
        <f t="shared" si="7"/>
        <v>0</v>
      </c>
      <c r="J91" s="213"/>
      <c r="K91" s="163"/>
    </row>
    <row r="92" spans="1:41" s="164" customFormat="1" ht="14.25" x14ac:dyDescent="0.2">
      <c r="A92" s="202" t="s">
        <v>192</v>
      </c>
      <c r="B92" s="203" t="s">
        <v>193</v>
      </c>
      <c r="C92" s="209"/>
      <c r="D92" s="210"/>
      <c r="E92" s="211"/>
      <c r="F92" s="209">
        <f t="shared" si="8"/>
        <v>0</v>
      </c>
      <c r="G92" s="209"/>
      <c r="H92" s="209"/>
      <c r="I92" s="212">
        <f t="shared" si="7"/>
        <v>0</v>
      </c>
      <c r="J92" s="213"/>
      <c r="K92" s="163"/>
    </row>
    <row r="93" spans="1:41" s="164" customFormat="1" ht="14.25" x14ac:dyDescent="0.2">
      <c r="A93" s="202"/>
      <c r="B93" s="208"/>
      <c r="C93" s="209"/>
      <c r="D93" s="210"/>
      <c r="E93" s="211"/>
      <c r="F93" s="209">
        <f t="shared" si="8"/>
        <v>0</v>
      </c>
      <c r="G93" s="209"/>
      <c r="H93" s="209"/>
      <c r="I93" s="212">
        <f t="shared" si="7"/>
        <v>0</v>
      </c>
      <c r="J93" s="213"/>
      <c r="K93" s="163"/>
    </row>
    <row r="94" spans="1:41" s="164" customFormat="1" ht="14.25" x14ac:dyDescent="0.2">
      <c r="A94" s="202"/>
      <c r="B94" s="208"/>
      <c r="C94" s="209"/>
      <c r="D94" s="210"/>
      <c r="E94" s="211"/>
      <c r="F94" s="209">
        <f t="shared" si="8"/>
        <v>0</v>
      </c>
      <c r="G94" s="209"/>
      <c r="H94" s="209"/>
      <c r="I94" s="212">
        <f t="shared" si="7"/>
        <v>0</v>
      </c>
      <c r="J94" s="213"/>
      <c r="K94" s="163"/>
    </row>
    <row r="95" spans="1:41" s="164" customFormat="1" ht="14.25" x14ac:dyDescent="0.2">
      <c r="A95" s="202" t="s">
        <v>194</v>
      </c>
      <c r="B95" s="203" t="s">
        <v>195</v>
      </c>
      <c r="C95" s="209"/>
      <c r="D95" s="210"/>
      <c r="E95" s="211"/>
      <c r="F95" s="209">
        <f t="shared" si="8"/>
        <v>0</v>
      </c>
      <c r="G95" s="209"/>
      <c r="H95" s="209"/>
      <c r="I95" s="212">
        <f t="shared" si="7"/>
        <v>0</v>
      </c>
      <c r="J95" s="213"/>
      <c r="K95" s="163"/>
    </row>
    <row r="96" spans="1:41" s="164" customFormat="1" ht="14.25" x14ac:dyDescent="0.2">
      <c r="A96" s="202"/>
      <c r="B96" s="208"/>
      <c r="C96" s="209"/>
      <c r="D96" s="210"/>
      <c r="E96" s="211"/>
      <c r="F96" s="209">
        <f t="shared" si="8"/>
        <v>0</v>
      </c>
      <c r="G96" s="209"/>
      <c r="H96" s="209"/>
      <c r="I96" s="212">
        <f t="shared" si="7"/>
        <v>0</v>
      </c>
      <c r="J96" s="213"/>
      <c r="K96" s="163"/>
    </row>
    <row r="97" spans="1:41" s="164" customFormat="1" ht="14.25" x14ac:dyDescent="0.2">
      <c r="A97" s="202"/>
      <c r="B97" s="208"/>
      <c r="C97" s="209"/>
      <c r="D97" s="210"/>
      <c r="E97" s="211"/>
      <c r="F97" s="209">
        <f t="shared" si="8"/>
        <v>0</v>
      </c>
      <c r="G97" s="209"/>
      <c r="H97" s="209"/>
      <c r="I97" s="212">
        <f t="shared" si="7"/>
        <v>0</v>
      </c>
      <c r="J97" s="213"/>
      <c r="K97" s="163"/>
    </row>
    <row r="98" spans="1:41" s="164" customFormat="1" ht="14.25" x14ac:dyDescent="0.2">
      <c r="A98" s="202" t="s">
        <v>196</v>
      </c>
      <c r="B98" s="203" t="s">
        <v>197</v>
      </c>
      <c r="C98" s="209"/>
      <c r="D98" s="210"/>
      <c r="E98" s="211"/>
      <c r="F98" s="209">
        <f t="shared" si="8"/>
        <v>0</v>
      </c>
      <c r="G98" s="209"/>
      <c r="H98" s="209"/>
      <c r="I98" s="212">
        <f t="shared" si="7"/>
        <v>0</v>
      </c>
      <c r="J98" s="213"/>
      <c r="K98" s="163"/>
    </row>
    <row r="99" spans="1:41" s="164" customFormat="1" ht="14.25" x14ac:dyDescent="0.2">
      <c r="A99" s="202"/>
      <c r="B99" s="208"/>
      <c r="C99" s="209"/>
      <c r="D99" s="210"/>
      <c r="E99" s="211"/>
      <c r="F99" s="209">
        <f t="shared" si="8"/>
        <v>0</v>
      </c>
      <c r="G99" s="209"/>
      <c r="H99" s="209"/>
      <c r="I99" s="212">
        <f t="shared" si="7"/>
        <v>0</v>
      </c>
      <c r="J99" s="213"/>
      <c r="K99" s="163"/>
    </row>
    <row r="100" spans="1:41" s="164" customFormat="1" ht="14.25" x14ac:dyDescent="0.2">
      <c r="A100" s="202"/>
      <c r="B100" s="208"/>
      <c r="C100" s="209"/>
      <c r="D100" s="210"/>
      <c r="E100" s="211"/>
      <c r="F100" s="209">
        <f t="shared" si="8"/>
        <v>0</v>
      </c>
      <c r="G100" s="209"/>
      <c r="H100" s="209"/>
      <c r="I100" s="212">
        <f t="shared" si="7"/>
        <v>0</v>
      </c>
      <c r="J100" s="213"/>
      <c r="K100" s="163"/>
    </row>
    <row r="101" spans="1:41" s="164" customFormat="1" ht="14.25" x14ac:dyDescent="0.2">
      <c r="A101" s="202" t="s">
        <v>198</v>
      </c>
      <c r="B101" s="203" t="s">
        <v>199</v>
      </c>
      <c r="C101" s="209"/>
      <c r="D101" s="210"/>
      <c r="E101" s="211"/>
      <c r="F101" s="209">
        <f t="shared" si="8"/>
        <v>0</v>
      </c>
      <c r="G101" s="209"/>
      <c r="H101" s="209"/>
      <c r="I101" s="212">
        <f t="shared" si="7"/>
        <v>0</v>
      </c>
      <c r="J101" s="213"/>
      <c r="K101" s="163"/>
    </row>
    <row r="102" spans="1:41" s="164" customFormat="1" ht="14.25" x14ac:dyDescent="0.2">
      <c r="A102" s="202"/>
      <c r="B102" s="208"/>
      <c r="C102" s="209"/>
      <c r="D102" s="210"/>
      <c r="E102" s="211"/>
      <c r="F102" s="209">
        <f t="shared" si="8"/>
        <v>0</v>
      </c>
      <c r="G102" s="209"/>
      <c r="H102" s="209"/>
      <c r="I102" s="212">
        <f t="shared" si="7"/>
        <v>0</v>
      </c>
      <c r="J102" s="213"/>
      <c r="K102" s="163"/>
    </row>
    <row r="103" spans="1:41" s="164" customFormat="1" ht="14.25" x14ac:dyDescent="0.2">
      <c r="A103" s="202"/>
      <c r="B103" s="208"/>
      <c r="C103" s="209"/>
      <c r="D103" s="210"/>
      <c r="E103" s="211"/>
      <c r="F103" s="209">
        <f t="shared" si="8"/>
        <v>0</v>
      </c>
      <c r="G103" s="209"/>
      <c r="H103" s="209"/>
      <c r="I103" s="212">
        <f t="shared" si="7"/>
        <v>0</v>
      </c>
      <c r="J103" s="213"/>
      <c r="K103" s="163"/>
    </row>
    <row r="104" spans="1:41" s="249" customFormat="1" ht="15" customHeight="1" x14ac:dyDescent="0.2">
      <c r="A104" s="242"/>
      <c r="B104" s="243" t="s">
        <v>200</v>
      </c>
      <c r="C104" s="244"/>
      <c r="D104" s="245"/>
      <c r="E104" s="246"/>
      <c r="F104" s="247">
        <f>SUM(F85:F103)</f>
        <v>0</v>
      </c>
      <c r="G104" s="247">
        <f>SUM(G85:G103)</f>
        <v>0</v>
      </c>
      <c r="H104" s="247">
        <f>SUM(H85:H103)</f>
        <v>0</v>
      </c>
      <c r="I104" s="247">
        <f>F104-G104-H104</f>
        <v>0</v>
      </c>
      <c r="J104" s="400"/>
      <c r="K104" s="382"/>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row>
    <row r="105" spans="1:41" s="193" customFormat="1" ht="20.100000000000001" customHeight="1" x14ac:dyDescent="0.2">
      <c r="A105" s="398" t="s">
        <v>63</v>
      </c>
      <c r="B105" s="199" t="s">
        <v>64</v>
      </c>
      <c r="C105" s="199"/>
      <c r="D105" s="199"/>
      <c r="E105" s="200"/>
      <c r="F105" s="201"/>
      <c r="G105" s="201"/>
      <c r="H105" s="201"/>
      <c r="I105" s="201"/>
      <c r="J105" s="399"/>
      <c r="K105" s="381"/>
    </row>
    <row r="106" spans="1:41" s="164" customFormat="1" ht="14.25" x14ac:dyDescent="0.2">
      <c r="A106" s="202" t="s">
        <v>201</v>
      </c>
      <c r="B106" s="203" t="s">
        <v>202</v>
      </c>
      <c r="C106" s="209"/>
      <c r="D106" s="210"/>
      <c r="E106" s="211"/>
      <c r="F106" s="209">
        <f>C106*D106</f>
        <v>0</v>
      </c>
      <c r="G106" s="209"/>
      <c r="H106" s="209"/>
      <c r="I106" s="212">
        <f t="shared" ref="I106:I133" si="9">F106-G106-H106</f>
        <v>0</v>
      </c>
      <c r="J106" s="213"/>
      <c r="K106" s="163"/>
    </row>
    <row r="107" spans="1:41" s="164" customFormat="1" ht="14.25" x14ac:dyDescent="0.2">
      <c r="A107" s="202"/>
      <c r="B107" s="203" t="s">
        <v>174</v>
      </c>
      <c r="C107" s="209"/>
      <c r="D107" s="210"/>
      <c r="E107" s="211"/>
      <c r="F107" s="209">
        <f t="shared" ref="F107:F133" si="10">C107*D107</f>
        <v>0</v>
      </c>
      <c r="G107" s="209"/>
      <c r="H107" s="209"/>
      <c r="I107" s="212">
        <f t="shared" si="9"/>
        <v>0</v>
      </c>
      <c r="J107" s="213"/>
      <c r="K107" s="163"/>
    </row>
    <row r="108" spans="1:41" s="164" customFormat="1" ht="14.25" x14ac:dyDescent="0.2">
      <c r="A108" s="202"/>
      <c r="B108" s="203" t="s">
        <v>175</v>
      </c>
      <c r="C108" s="209"/>
      <c r="D108" s="210"/>
      <c r="E108" s="211"/>
      <c r="F108" s="209">
        <f t="shared" si="10"/>
        <v>0</v>
      </c>
      <c r="G108" s="209"/>
      <c r="H108" s="209"/>
      <c r="I108" s="212">
        <f t="shared" si="9"/>
        <v>0</v>
      </c>
      <c r="J108" s="213"/>
      <c r="K108" s="163"/>
    </row>
    <row r="109" spans="1:41" s="164" customFormat="1" ht="14.25" x14ac:dyDescent="0.2">
      <c r="A109" s="202"/>
      <c r="B109" s="203" t="s">
        <v>176</v>
      </c>
      <c r="C109" s="209"/>
      <c r="D109" s="210"/>
      <c r="E109" s="211"/>
      <c r="F109" s="209">
        <f t="shared" si="10"/>
        <v>0</v>
      </c>
      <c r="G109" s="209"/>
      <c r="H109" s="209"/>
      <c r="I109" s="212">
        <f t="shared" si="9"/>
        <v>0</v>
      </c>
      <c r="J109" s="213"/>
      <c r="K109" s="163"/>
    </row>
    <row r="110" spans="1:41" s="164" customFormat="1" ht="14.25" x14ac:dyDescent="0.2">
      <c r="A110" s="202"/>
      <c r="B110" s="208"/>
      <c r="C110" s="209"/>
      <c r="D110" s="210"/>
      <c r="E110" s="211"/>
      <c r="F110" s="209">
        <f t="shared" si="10"/>
        <v>0</v>
      </c>
      <c r="G110" s="209"/>
      <c r="H110" s="209"/>
      <c r="I110" s="212">
        <f t="shared" si="9"/>
        <v>0</v>
      </c>
      <c r="J110" s="213"/>
      <c r="K110" s="163"/>
    </row>
    <row r="111" spans="1:41" s="164" customFormat="1" ht="14.25" x14ac:dyDescent="0.2">
      <c r="A111" s="202" t="s">
        <v>203</v>
      </c>
      <c r="B111" s="203" t="s">
        <v>785</v>
      </c>
      <c r="C111" s="209"/>
      <c r="D111" s="210"/>
      <c r="E111" s="211"/>
      <c r="F111" s="209">
        <f t="shared" si="10"/>
        <v>0</v>
      </c>
      <c r="G111" s="209"/>
      <c r="H111" s="209"/>
      <c r="I111" s="212">
        <f t="shared" si="9"/>
        <v>0</v>
      </c>
      <c r="J111" s="213"/>
      <c r="K111" s="163"/>
    </row>
    <row r="112" spans="1:41" s="164" customFormat="1" ht="14.25" x14ac:dyDescent="0.2">
      <c r="A112" s="202"/>
      <c r="B112" s="208" t="s">
        <v>152</v>
      </c>
      <c r="C112" s="209"/>
      <c r="D112" s="210"/>
      <c r="E112" s="211"/>
      <c r="F112" s="209">
        <f t="shared" si="10"/>
        <v>0</v>
      </c>
      <c r="G112" s="209"/>
      <c r="H112" s="209"/>
      <c r="I112" s="212">
        <f t="shared" si="9"/>
        <v>0</v>
      </c>
      <c r="J112" s="213"/>
      <c r="K112" s="163"/>
    </row>
    <row r="113" spans="1:11" s="164" customFormat="1" ht="14.25" x14ac:dyDescent="0.2">
      <c r="A113" s="202"/>
      <c r="B113" s="208"/>
      <c r="C113" s="209"/>
      <c r="D113" s="210"/>
      <c r="E113" s="211"/>
      <c r="F113" s="209">
        <f t="shared" si="10"/>
        <v>0</v>
      </c>
      <c r="G113" s="209"/>
      <c r="H113" s="209"/>
      <c r="I113" s="212">
        <f t="shared" si="9"/>
        <v>0</v>
      </c>
      <c r="J113" s="213"/>
      <c r="K113" s="163"/>
    </row>
    <row r="114" spans="1:11" s="164" customFormat="1" ht="14.25" x14ac:dyDescent="0.2">
      <c r="A114" s="202" t="s">
        <v>204</v>
      </c>
      <c r="B114" s="203" t="s">
        <v>786</v>
      </c>
      <c r="C114" s="209"/>
      <c r="D114" s="210"/>
      <c r="E114" s="211"/>
      <c r="F114" s="209">
        <f t="shared" si="10"/>
        <v>0</v>
      </c>
      <c r="G114" s="209"/>
      <c r="H114" s="209"/>
      <c r="I114" s="212">
        <f t="shared" si="9"/>
        <v>0</v>
      </c>
      <c r="J114" s="213"/>
      <c r="K114" s="163"/>
    </row>
    <row r="115" spans="1:11" s="164" customFormat="1" ht="14.25" x14ac:dyDescent="0.2">
      <c r="A115" s="202"/>
      <c r="B115" s="208"/>
      <c r="C115" s="209"/>
      <c r="D115" s="210"/>
      <c r="E115" s="211"/>
      <c r="F115" s="209">
        <f t="shared" si="10"/>
        <v>0</v>
      </c>
      <c r="G115" s="209"/>
      <c r="H115" s="209"/>
      <c r="I115" s="212">
        <f t="shared" si="9"/>
        <v>0</v>
      </c>
      <c r="J115" s="213"/>
      <c r="K115" s="163"/>
    </row>
    <row r="116" spans="1:11" s="164" customFormat="1" ht="14.25" x14ac:dyDescent="0.2">
      <c r="A116" s="202"/>
      <c r="B116" s="208"/>
      <c r="C116" s="209"/>
      <c r="D116" s="210"/>
      <c r="E116" s="211"/>
      <c r="F116" s="209">
        <f t="shared" si="10"/>
        <v>0</v>
      </c>
      <c r="G116" s="209"/>
      <c r="H116" s="209"/>
      <c r="I116" s="212">
        <f t="shared" si="9"/>
        <v>0</v>
      </c>
      <c r="J116" s="213"/>
      <c r="K116" s="163"/>
    </row>
    <row r="117" spans="1:11" s="164" customFormat="1" ht="14.25" x14ac:dyDescent="0.2">
      <c r="A117" s="202" t="s">
        <v>205</v>
      </c>
      <c r="B117" s="203" t="s">
        <v>787</v>
      </c>
      <c r="C117" s="209"/>
      <c r="D117" s="210"/>
      <c r="E117" s="211"/>
      <c r="F117" s="209">
        <f t="shared" si="10"/>
        <v>0</v>
      </c>
      <c r="G117" s="209"/>
      <c r="H117" s="209"/>
      <c r="I117" s="212">
        <f t="shared" si="9"/>
        <v>0</v>
      </c>
      <c r="J117" s="213"/>
      <c r="K117" s="163"/>
    </row>
    <row r="118" spans="1:11" s="164" customFormat="1" ht="14.25" x14ac:dyDescent="0.2">
      <c r="A118" s="202"/>
      <c r="B118" s="203"/>
      <c r="C118" s="209"/>
      <c r="D118" s="210"/>
      <c r="E118" s="211"/>
      <c r="F118" s="209">
        <f t="shared" si="10"/>
        <v>0</v>
      </c>
      <c r="G118" s="209"/>
      <c r="H118" s="209"/>
      <c r="I118" s="212">
        <f t="shared" si="9"/>
        <v>0</v>
      </c>
      <c r="J118" s="213"/>
      <c r="K118" s="163"/>
    </row>
    <row r="119" spans="1:11" s="164" customFormat="1" ht="14.25" x14ac:dyDescent="0.2">
      <c r="A119" s="202"/>
      <c r="B119" s="203"/>
      <c r="C119" s="209"/>
      <c r="D119" s="210"/>
      <c r="E119" s="211"/>
      <c r="F119" s="209">
        <f t="shared" si="10"/>
        <v>0</v>
      </c>
      <c r="G119" s="209"/>
      <c r="H119" s="209"/>
      <c r="I119" s="212">
        <f t="shared" si="9"/>
        <v>0</v>
      </c>
      <c r="J119" s="213"/>
      <c r="K119" s="163"/>
    </row>
    <row r="120" spans="1:11" s="164" customFormat="1" ht="14.25" x14ac:dyDescent="0.2">
      <c r="A120" s="202" t="s">
        <v>788</v>
      </c>
      <c r="B120" s="203" t="s">
        <v>789</v>
      </c>
      <c r="C120" s="209"/>
      <c r="D120" s="210"/>
      <c r="E120" s="211"/>
      <c r="F120" s="209">
        <f t="shared" si="10"/>
        <v>0</v>
      </c>
      <c r="G120" s="209"/>
      <c r="H120" s="209"/>
      <c r="I120" s="212">
        <f t="shared" si="9"/>
        <v>0</v>
      </c>
      <c r="J120" s="213"/>
      <c r="K120" s="163"/>
    </row>
    <row r="121" spans="1:11" s="164" customFormat="1" ht="14.25" x14ac:dyDescent="0.2">
      <c r="A121" s="202"/>
      <c r="B121" s="208"/>
      <c r="C121" s="209"/>
      <c r="D121" s="210"/>
      <c r="E121" s="211"/>
      <c r="F121" s="209">
        <f t="shared" si="10"/>
        <v>0</v>
      </c>
      <c r="G121" s="209"/>
      <c r="H121" s="209"/>
      <c r="I121" s="212">
        <f t="shared" si="9"/>
        <v>0</v>
      </c>
      <c r="J121" s="213"/>
      <c r="K121" s="163"/>
    </row>
    <row r="122" spans="1:11" s="164" customFormat="1" ht="14.25" x14ac:dyDescent="0.2">
      <c r="A122" s="202"/>
      <c r="B122" s="208"/>
      <c r="C122" s="209"/>
      <c r="D122" s="210"/>
      <c r="E122" s="211"/>
      <c r="F122" s="209">
        <f t="shared" si="10"/>
        <v>0</v>
      </c>
      <c r="G122" s="209"/>
      <c r="H122" s="209"/>
      <c r="I122" s="212">
        <f t="shared" si="9"/>
        <v>0</v>
      </c>
      <c r="J122" s="213"/>
      <c r="K122" s="163"/>
    </row>
    <row r="123" spans="1:11" s="164" customFormat="1" ht="14.25" x14ac:dyDescent="0.2">
      <c r="A123" s="202" t="s">
        <v>206</v>
      </c>
      <c r="B123" s="203" t="s">
        <v>790</v>
      </c>
      <c r="C123" s="209"/>
      <c r="D123" s="210"/>
      <c r="E123" s="211"/>
      <c r="F123" s="209">
        <f t="shared" si="10"/>
        <v>0</v>
      </c>
      <c r="G123" s="209"/>
      <c r="H123" s="209"/>
      <c r="I123" s="212">
        <f t="shared" si="9"/>
        <v>0</v>
      </c>
      <c r="J123" s="213"/>
      <c r="K123" s="163"/>
    </row>
    <row r="124" spans="1:11" s="164" customFormat="1" ht="14.25" x14ac:dyDescent="0.2">
      <c r="A124" s="202"/>
      <c r="B124" s="203" t="s">
        <v>207</v>
      </c>
      <c r="C124" s="209"/>
      <c r="D124" s="210"/>
      <c r="E124" s="211"/>
      <c r="F124" s="209">
        <f t="shared" si="10"/>
        <v>0</v>
      </c>
      <c r="G124" s="209"/>
      <c r="H124" s="209"/>
      <c r="I124" s="212">
        <f t="shared" si="9"/>
        <v>0</v>
      </c>
      <c r="J124" s="213"/>
      <c r="K124" s="163"/>
    </row>
    <row r="125" spans="1:11" s="164" customFormat="1" ht="14.25" x14ac:dyDescent="0.2">
      <c r="A125" s="202"/>
      <c r="B125" s="203" t="s">
        <v>791</v>
      </c>
      <c r="C125" s="209"/>
      <c r="D125" s="210"/>
      <c r="E125" s="211"/>
      <c r="F125" s="209">
        <f t="shared" si="10"/>
        <v>0</v>
      </c>
      <c r="G125" s="209"/>
      <c r="H125" s="209"/>
      <c r="I125" s="212">
        <f t="shared" si="9"/>
        <v>0</v>
      </c>
      <c r="J125" s="213"/>
      <c r="K125" s="163"/>
    </row>
    <row r="126" spans="1:11" s="164" customFormat="1" ht="14.25" x14ac:dyDescent="0.2">
      <c r="A126" s="202"/>
      <c r="B126" s="208"/>
      <c r="C126" s="209"/>
      <c r="D126" s="210"/>
      <c r="E126" s="211"/>
      <c r="F126" s="209">
        <f t="shared" si="10"/>
        <v>0</v>
      </c>
      <c r="G126" s="209"/>
      <c r="H126" s="209"/>
      <c r="I126" s="212">
        <f t="shared" si="9"/>
        <v>0</v>
      </c>
      <c r="J126" s="213"/>
      <c r="K126" s="163"/>
    </row>
    <row r="127" spans="1:11" s="164" customFormat="1" ht="14.25" x14ac:dyDescent="0.2">
      <c r="A127" s="202"/>
      <c r="B127" s="208"/>
      <c r="C127" s="209"/>
      <c r="D127" s="210"/>
      <c r="E127" s="211"/>
      <c r="F127" s="209">
        <f t="shared" si="10"/>
        <v>0</v>
      </c>
      <c r="G127" s="209"/>
      <c r="H127" s="209"/>
      <c r="I127" s="212">
        <f t="shared" si="9"/>
        <v>0</v>
      </c>
      <c r="J127" s="213"/>
      <c r="K127" s="163"/>
    </row>
    <row r="128" spans="1:11" s="164" customFormat="1" ht="14.25" x14ac:dyDescent="0.2">
      <c r="A128" s="202" t="s">
        <v>208</v>
      </c>
      <c r="B128" s="203" t="s">
        <v>209</v>
      </c>
      <c r="C128" s="209"/>
      <c r="D128" s="210"/>
      <c r="E128" s="211"/>
      <c r="F128" s="209">
        <f t="shared" si="10"/>
        <v>0</v>
      </c>
      <c r="G128" s="209"/>
      <c r="H128" s="209"/>
      <c r="I128" s="212">
        <f t="shared" si="9"/>
        <v>0</v>
      </c>
      <c r="J128" s="213"/>
      <c r="K128" s="163"/>
    </row>
    <row r="129" spans="1:41" s="164" customFormat="1" ht="14.25" x14ac:dyDescent="0.2">
      <c r="A129" s="202"/>
      <c r="B129" s="208"/>
      <c r="C129" s="209"/>
      <c r="D129" s="210"/>
      <c r="E129" s="211"/>
      <c r="F129" s="209">
        <f t="shared" si="10"/>
        <v>0</v>
      </c>
      <c r="G129" s="209"/>
      <c r="H129" s="209"/>
      <c r="I129" s="212">
        <f t="shared" si="9"/>
        <v>0</v>
      </c>
      <c r="J129" s="213"/>
      <c r="K129" s="163"/>
    </row>
    <row r="130" spans="1:41" s="164" customFormat="1" ht="14.25" x14ac:dyDescent="0.2">
      <c r="A130" s="202"/>
      <c r="B130" s="208"/>
      <c r="C130" s="209"/>
      <c r="D130" s="210"/>
      <c r="E130" s="211"/>
      <c r="F130" s="209">
        <f t="shared" si="10"/>
        <v>0</v>
      </c>
      <c r="G130" s="209"/>
      <c r="H130" s="209"/>
      <c r="I130" s="212">
        <f t="shared" si="9"/>
        <v>0</v>
      </c>
      <c r="J130" s="213"/>
      <c r="K130" s="163"/>
    </row>
    <row r="131" spans="1:41" s="164" customFormat="1" ht="14.25" x14ac:dyDescent="0.2">
      <c r="A131" s="202" t="s">
        <v>792</v>
      </c>
      <c r="B131" s="203" t="s">
        <v>793</v>
      </c>
      <c r="C131" s="209"/>
      <c r="D131" s="210"/>
      <c r="E131" s="211"/>
      <c r="F131" s="209">
        <f t="shared" si="10"/>
        <v>0</v>
      </c>
      <c r="G131" s="209"/>
      <c r="H131" s="209"/>
      <c r="I131" s="212">
        <f t="shared" si="9"/>
        <v>0</v>
      </c>
      <c r="J131" s="213"/>
      <c r="K131" s="163"/>
    </row>
    <row r="132" spans="1:41" s="164" customFormat="1" ht="14.25" x14ac:dyDescent="0.2">
      <c r="A132" s="202"/>
      <c r="B132" s="208"/>
      <c r="C132" s="209"/>
      <c r="D132" s="210"/>
      <c r="E132" s="211"/>
      <c r="F132" s="209">
        <f t="shared" si="10"/>
        <v>0</v>
      </c>
      <c r="G132" s="209"/>
      <c r="H132" s="209"/>
      <c r="I132" s="212">
        <f t="shared" si="9"/>
        <v>0</v>
      </c>
      <c r="J132" s="213"/>
      <c r="K132" s="163"/>
    </row>
    <row r="133" spans="1:41" s="164" customFormat="1" ht="14.25" x14ac:dyDescent="0.2">
      <c r="A133" s="202"/>
      <c r="B133" s="208"/>
      <c r="C133" s="209"/>
      <c r="D133" s="210"/>
      <c r="E133" s="211"/>
      <c r="F133" s="209">
        <f t="shared" si="10"/>
        <v>0</v>
      </c>
      <c r="G133" s="209"/>
      <c r="H133" s="209"/>
      <c r="I133" s="212">
        <f t="shared" si="9"/>
        <v>0</v>
      </c>
      <c r="J133" s="213"/>
      <c r="K133" s="163"/>
    </row>
    <row r="134" spans="1:41" s="249" customFormat="1" ht="15" customHeight="1" x14ac:dyDescent="0.2">
      <c r="A134" s="242"/>
      <c r="B134" s="243" t="s">
        <v>210</v>
      </c>
      <c r="C134" s="244"/>
      <c r="D134" s="245"/>
      <c r="E134" s="246"/>
      <c r="F134" s="247">
        <f>SUM(F106:F133)</f>
        <v>0</v>
      </c>
      <c r="G134" s="247">
        <f>SUM(G106:G133)</f>
        <v>0</v>
      </c>
      <c r="H134" s="247">
        <f>SUM(H106:H133)</f>
        <v>0</v>
      </c>
      <c r="I134" s="247">
        <f>F134-G134-H134</f>
        <v>0</v>
      </c>
      <c r="J134" s="400"/>
      <c r="K134" s="382"/>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row>
    <row r="135" spans="1:41" s="193" customFormat="1" ht="20.100000000000001" customHeight="1" x14ac:dyDescent="0.2">
      <c r="A135" s="398" t="s">
        <v>65</v>
      </c>
      <c r="B135" s="199" t="s">
        <v>66</v>
      </c>
      <c r="C135" s="199"/>
      <c r="D135" s="199"/>
      <c r="E135" s="200"/>
      <c r="F135" s="201"/>
      <c r="G135" s="201"/>
      <c r="H135" s="201"/>
      <c r="I135" s="201"/>
      <c r="J135" s="399"/>
      <c r="K135" s="381"/>
    </row>
    <row r="136" spans="1:41" s="164" customFormat="1" ht="14.25" x14ac:dyDescent="0.2">
      <c r="A136" s="202" t="s">
        <v>211</v>
      </c>
      <c r="B136" s="203" t="s">
        <v>212</v>
      </c>
      <c r="C136" s="209"/>
      <c r="D136" s="210"/>
      <c r="E136" s="211"/>
      <c r="F136" s="209">
        <f>C136*D136</f>
        <v>0</v>
      </c>
      <c r="G136" s="209"/>
      <c r="H136" s="209"/>
      <c r="I136" s="212">
        <f t="shared" ref="I136:I143" si="11">F136-G136-H136</f>
        <v>0</v>
      </c>
      <c r="J136" s="213"/>
      <c r="K136" s="163"/>
    </row>
    <row r="137" spans="1:41" s="164" customFormat="1" ht="14.25" x14ac:dyDescent="0.2">
      <c r="A137" s="202"/>
      <c r="B137" s="203" t="s">
        <v>175</v>
      </c>
      <c r="C137" s="209"/>
      <c r="D137" s="210"/>
      <c r="E137" s="211"/>
      <c r="F137" s="209">
        <f>C137*D137</f>
        <v>0</v>
      </c>
      <c r="G137" s="209"/>
      <c r="H137" s="209"/>
      <c r="I137" s="212">
        <f t="shared" si="11"/>
        <v>0</v>
      </c>
      <c r="J137" s="213"/>
      <c r="K137" s="163"/>
    </row>
    <row r="138" spans="1:41" s="164" customFormat="1" ht="14.25" x14ac:dyDescent="0.2">
      <c r="A138" s="202"/>
      <c r="B138" s="203" t="s">
        <v>176</v>
      </c>
      <c r="C138" s="209"/>
      <c r="D138" s="210"/>
      <c r="E138" s="211"/>
      <c r="F138" s="209">
        <f t="shared" ref="F138:F143" si="12">C138*D138</f>
        <v>0</v>
      </c>
      <c r="G138" s="209"/>
      <c r="H138" s="209"/>
      <c r="I138" s="212">
        <f t="shared" si="11"/>
        <v>0</v>
      </c>
      <c r="J138" s="213"/>
      <c r="K138" s="163"/>
    </row>
    <row r="139" spans="1:41" s="164" customFormat="1" ht="14.25" x14ac:dyDescent="0.2">
      <c r="A139" s="202"/>
      <c r="B139" s="208"/>
      <c r="C139" s="209"/>
      <c r="D139" s="210"/>
      <c r="E139" s="211"/>
      <c r="F139" s="209">
        <f t="shared" si="12"/>
        <v>0</v>
      </c>
      <c r="G139" s="209"/>
      <c r="H139" s="209"/>
      <c r="I139" s="212">
        <f t="shared" si="11"/>
        <v>0</v>
      </c>
      <c r="J139" s="213"/>
      <c r="K139" s="163"/>
    </row>
    <row r="140" spans="1:41" s="164" customFormat="1" ht="14.25" x14ac:dyDescent="0.2">
      <c r="A140" s="202"/>
      <c r="B140" s="208"/>
      <c r="C140" s="209"/>
      <c r="D140" s="210"/>
      <c r="E140" s="211"/>
      <c r="F140" s="209">
        <f t="shared" si="12"/>
        <v>0</v>
      </c>
      <c r="G140" s="209"/>
      <c r="H140" s="209"/>
      <c r="I140" s="212">
        <f t="shared" si="11"/>
        <v>0</v>
      </c>
      <c r="J140" s="213"/>
      <c r="K140" s="163"/>
    </row>
    <row r="141" spans="1:41" s="164" customFormat="1" ht="14.25" x14ac:dyDescent="0.2">
      <c r="A141" s="202" t="s">
        <v>213</v>
      </c>
      <c r="B141" s="203" t="s">
        <v>794</v>
      </c>
      <c r="C141" s="209"/>
      <c r="D141" s="210"/>
      <c r="E141" s="211"/>
      <c r="F141" s="209">
        <f t="shared" si="12"/>
        <v>0</v>
      </c>
      <c r="G141" s="209"/>
      <c r="H141" s="209"/>
      <c r="I141" s="212">
        <f t="shared" si="11"/>
        <v>0</v>
      </c>
      <c r="J141" s="213"/>
      <c r="K141" s="163"/>
    </row>
    <row r="142" spans="1:41" s="164" customFormat="1" ht="14.25" x14ac:dyDescent="0.2">
      <c r="A142" s="202"/>
      <c r="B142" s="208" t="s">
        <v>152</v>
      </c>
      <c r="C142" s="209"/>
      <c r="D142" s="210"/>
      <c r="E142" s="211"/>
      <c r="F142" s="209">
        <f t="shared" si="12"/>
        <v>0</v>
      </c>
      <c r="G142" s="209"/>
      <c r="H142" s="209"/>
      <c r="I142" s="212">
        <f t="shared" si="11"/>
        <v>0</v>
      </c>
      <c r="J142" s="213"/>
      <c r="K142" s="163"/>
    </row>
    <row r="143" spans="1:41" s="164" customFormat="1" ht="14.25" x14ac:dyDescent="0.2">
      <c r="A143" s="202"/>
      <c r="B143" s="208"/>
      <c r="C143" s="209"/>
      <c r="D143" s="210"/>
      <c r="E143" s="211"/>
      <c r="F143" s="209">
        <f t="shared" si="12"/>
        <v>0</v>
      </c>
      <c r="G143" s="209"/>
      <c r="H143" s="209"/>
      <c r="I143" s="212">
        <f t="shared" si="11"/>
        <v>0</v>
      </c>
      <c r="J143" s="213"/>
      <c r="K143" s="163"/>
    </row>
    <row r="144" spans="1:41" s="165" customFormat="1" ht="15" customHeight="1" x14ac:dyDescent="0.2">
      <c r="A144" s="403"/>
      <c r="B144" s="158" t="s">
        <v>215</v>
      </c>
      <c r="C144" s="159"/>
      <c r="D144" s="160"/>
      <c r="E144" s="161"/>
      <c r="F144" s="162">
        <f>SUM(F136:F143)</f>
        <v>0</v>
      </c>
      <c r="G144" s="162">
        <f>SUM(G136:G143)</f>
        <v>0</v>
      </c>
      <c r="H144" s="162">
        <f>SUM(H136:H143)</f>
        <v>0</v>
      </c>
      <c r="I144" s="162">
        <f>F144-G144-H144</f>
        <v>0</v>
      </c>
      <c r="J144" s="404"/>
      <c r="K144" s="163"/>
    </row>
    <row r="145" spans="1:11" s="193" customFormat="1" ht="20.100000000000001" customHeight="1" x14ac:dyDescent="0.2">
      <c r="A145" s="398" t="s">
        <v>67</v>
      </c>
      <c r="B145" s="199" t="s">
        <v>642</v>
      </c>
      <c r="C145" s="199"/>
      <c r="D145" s="199"/>
      <c r="E145" s="200"/>
      <c r="F145" s="201"/>
      <c r="G145" s="201"/>
      <c r="H145" s="201"/>
      <c r="I145" s="201"/>
      <c r="J145" s="399"/>
      <c r="K145" s="381"/>
    </row>
    <row r="146" spans="1:11" s="164" customFormat="1" ht="14.25" x14ac:dyDescent="0.2">
      <c r="A146" s="202" t="s">
        <v>67</v>
      </c>
      <c r="B146" s="203" t="s">
        <v>660</v>
      </c>
      <c r="C146" s="209"/>
      <c r="D146" s="210"/>
      <c r="E146" s="211"/>
      <c r="F146" s="209">
        <f t="shared" ref="F146:F171" si="13">C146*D146</f>
        <v>0</v>
      </c>
      <c r="G146" s="209"/>
      <c r="H146" s="209"/>
      <c r="I146" s="212">
        <f t="shared" ref="I146:I171" si="14">F146-G146-H146</f>
        <v>0</v>
      </c>
      <c r="J146" s="213"/>
      <c r="K146" s="163"/>
    </row>
    <row r="147" spans="1:11" s="164" customFormat="1" ht="14.25" x14ac:dyDescent="0.2">
      <c r="A147" s="202" t="s">
        <v>645</v>
      </c>
      <c r="B147" s="208" t="s">
        <v>664</v>
      </c>
      <c r="C147" s="209"/>
      <c r="D147" s="210"/>
      <c r="E147" s="211"/>
      <c r="F147" s="209">
        <f t="shared" si="13"/>
        <v>0</v>
      </c>
      <c r="G147" s="209"/>
      <c r="H147" s="209"/>
      <c r="I147" s="212">
        <f t="shared" si="14"/>
        <v>0</v>
      </c>
      <c r="J147" s="213"/>
      <c r="K147" s="163"/>
    </row>
    <row r="148" spans="1:11" s="164" customFormat="1" ht="14.25" x14ac:dyDescent="0.2">
      <c r="A148" s="202" t="s">
        <v>646</v>
      </c>
      <c r="B148" s="208" t="s">
        <v>661</v>
      </c>
      <c r="C148" s="209"/>
      <c r="D148" s="210"/>
      <c r="E148" s="211"/>
      <c r="F148" s="209">
        <f t="shared" si="13"/>
        <v>0</v>
      </c>
      <c r="G148" s="209"/>
      <c r="H148" s="209"/>
      <c r="I148" s="212">
        <f t="shared" si="14"/>
        <v>0</v>
      </c>
      <c r="J148" s="213"/>
      <c r="K148" s="163"/>
    </row>
    <row r="149" spans="1:11" s="164" customFormat="1" ht="14.25" x14ac:dyDescent="0.2">
      <c r="A149" s="202" t="s">
        <v>647</v>
      </c>
      <c r="B149" s="208" t="s">
        <v>662</v>
      </c>
      <c r="C149" s="209"/>
      <c r="D149" s="210"/>
      <c r="E149" s="211"/>
      <c r="F149" s="209">
        <f t="shared" si="13"/>
        <v>0</v>
      </c>
      <c r="G149" s="209"/>
      <c r="H149" s="209"/>
      <c r="I149" s="212">
        <f t="shared" si="14"/>
        <v>0</v>
      </c>
      <c r="J149" s="213"/>
      <c r="K149" s="163"/>
    </row>
    <row r="150" spans="1:11" s="164" customFormat="1" ht="14.25" x14ac:dyDescent="0.2">
      <c r="A150" s="202" t="s">
        <v>648</v>
      </c>
      <c r="B150" s="208" t="s">
        <v>663</v>
      </c>
      <c r="C150" s="209"/>
      <c r="D150" s="210"/>
      <c r="E150" s="211"/>
      <c r="F150" s="209">
        <f t="shared" si="13"/>
        <v>0</v>
      </c>
      <c r="G150" s="209"/>
      <c r="H150" s="209"/>
      <c r="I150" s="212">
        <f t="shared" si="14"/>
        <v>0</v>
      </c>
      <c r="J150" s="213"/>
      <c r="K150" s="163"/>
    </row>
    <row r="151" spans="1:11" s="164" customFormat="1" ht="14.25" x14ac:dyDescent="0.2">
      <c r="A151" s="202" t="s">
        <v>649</v>
      </c>
      <c r="B151" s="208" t="s">
        <v>665</v>
      </c>
      <c r="C151" s="209"/>
      <c r="D151" s="210"/>
      <c r="E151" s="211"/>
      <c r="F151" s="209">
        <f t="shared" si="13"/>
        <v>0</v>
      </c>
      <c r="G151" s="209"/>
      <c r="H151" s="209"/>
      <c r="I151" s="212">
        <f t="shared" si="14"/>
        <v>0</v>
      </c>
      <c r="J151" s="213"/>
      <c r="K151" s="163"/>
    </row>
    <row r="152" spans="1:11" s="164" customFormat="1" ht="14.25" x14ac:dyDescent="0.2">
      <c r="A152" s="202" t="s">
        <v>650</v>
      </c>
      <c r="B152" s="208" t="s">
        <v>666</v>
      </c>
      <c r="C152" s="209"/>
      <c r="D152" s="210"/>
      <c r="E152" s="211"/>
      <c r="F152" s="209">
        <f t="shared" si="13"/>
        <v>0</v>
      </c>
      <c r="G152" s="209"/>
      <c r="H152" s="209"/>
      <c r="I152" s="212">
        <f t="shared" si="14"/>
        <v>0</v>
      </c>
      <c r="J152" s="213"/>
      <c r="K152" s="163"/>
    </row>
    <row r="153" spans="1:11" s="164" customFormat="1" ht="14.25" x14ac:dyDescent="0.2">
      <c r="A153" s="202"/>
      <c r="B153" s="208"/>
      <c r="C153" s="209"/>
      <c r="D153" s="210"/>
      <c r="E153" s="211"/>
      <c r="F153" s="209">
        <f t="shared" si="13"/>
        <v>0</v>
      </c>
      <c r="G153" s="209"/>
      <c r="H153" s="209"/>
      <c r="I153" s="212">
        <f t="shared" si="14"/>
        <v>0</v>
      </c>
      <c r="J153" s="213"/>
      <c r="K153" s="163"/>
    </row>
    <row r="154" spans="1:11" s="164" customFormat="1" ht="14.25" x14ac:dyDescent="0.2">
      <c r="A154" s="202"/>
      <c r="B154" s="208"/>
      <c r="C154" s="209"/>
      <c r="D154" s="210"/>
      <c r="E154" s="211"/>
      <c r="F154" s="209">
        <f t="shared" si="13"/>
        <v>0</v>
      </c>
      <c r="G154" s="209"/>
      <c r="H154" s="209"/>
      <c r="I154" s="212">
        <f t="shared" si="14"/>
        <v>0</v>
      </c>
      <c r="J154" s="213"/>
      <c r="K154" s="163"/>
    </row>
    <row r="155" spans="1:11" s="164" customFormat="1" ht="14.25" x14ac:dyDescent="0.2">
      <c r="A155" s="202"/>
      <c r="B155" s="208"/>
      <c r="C155" s="209"/>
      <c r="D155" s="210"/>
      <c r="E155" s="211"/>
      <c r="F155" s="209">
        <f t="shared" si="13"/>
        <v>0</v>
      </c>
      <c r="G155" s="209"/>
      <c r="H155" s="209"/>
      <c r="I155" s="212">
        <f t="shared" si="14"/>
        <v>0</v>
      </c>
      <c r="J155" s="213"/>
      <c r="K155" s="163"/>
    </row>
    <row r="156" spans="1:11" s="164" customFormat="1" ht="14.25" x14ac:dyDescent="0.2">
      <c r="A156" s="202"/>
      <c r="B156" s="208"/>
      <c r="C156" s="209"/>
      <c r="D156" s="210"/>
      <c r="E156" s="211"/>
      <c r="F156" s="209">
        <f t="shared" si="13"/>
        <v>0</v>
      </c>
      <c r="G156" s="209"/>
      <c r="H156" s="209"/>
      <c r="I156" s="212">
        <f t="shared" si="14"/>
        <v>0</v>
      </c>
      <c r="J156" s="213"/>
      <c r="K156" s="163"/>
    </row>
    <row r="157" spans="1:11" s="164" customFormat="1" ht="14.25" x14ac:dyDescent="0.2">
      <c r="A157" s="202" t="s">
        <v>643</v>
      </c>
      <c r="B157" s="208" t="s">
        <v>667</v>
      </c>
      <c r="C157" s="209"/>
      <c r="D157" s="210"/>
      <c r="E157" s="211"/>
      <c r="F157" s="209">
        <f t="shared" si="13"/>
        <v>0</v>
      </c>
      <c r="G157" s="209"/>
      <c r="H157" s="209"/>
      <c r="I157" s="212">
        <f t="shared" si="14"/>
        <v>0</v>
      </c>
      <c r="J157" s="213"/>
      <c r="K157" s="163"/>
    </row>
    <row r="158" spans="1:11" s="164" customFormat="1" ht="14.25" x14ac:dyDescent="0.2">
      <c r="A158" s="202" t="s">
        <v>651</v>
      </c>
      <c r="B158" s="208" t="s">
        <v>668</v>
      </c>
      <c r="C158" s="209"/>
      <c r="D158" s="210"/>
      <c r="E158" s="211"/>
      <c r="F158" s="209">
        <f t="shared" si="13"/>
        <v>0</v>
      </c>
      <c r="G158" s="209"/>
      <c r="H158" s="209"/>
      <c r="I158" s="212">
        <f t="shared" si="14"/>
        <v>0</v>
      </c>
      <c r="J158" s="213"/>
      <c r="K158" s="163"/>
    </row>
    <row r="159" spans="1:11" s="164" customFormat="1" ht="14.25" x14ac:dyDescent="0.2">
      <c r="A159" s="202" t="s">
        <v>652</v>
      </c>
      <c r="B159" s="208" t="s">
        <v>669</v>
      </c>
      <c r="C159" s="209"/>
      <c r="D159" s="210"/>
      <c r="E159" s="211"/>
      <c r="F159" s="209">
        <f t="shared" si="13"/>
        <v>0</v>
      </c>
      <c r="G159" s="209"/>
      <c r="H159" s="209"/>
      <c r="I159" s="212">
        <f t="shared" si="14"/>
        <v>0</v>
      </c>
      <c r="J159" s="213"/>
      <c r="K159" s="163"/>
    </row>
    <row r="160" spans="1:11" s="164" customFormat="1" ht="14.25" x14ac:dyDescent="0.2">
      <c r="A160" s="202" t="s">
        <v>653</v>
      </c>
      <c r="B160" s="208" t="s">
        <v>670</v>
      </c>
      <c r="C160" s="209"/>
      <c r="D160" s="210"/>
      <c r="E160" s="211"/>
      <c r="F160" s="209">
        <f t="shared" si="13"/>
        <v>0</v>
      </c>
      <c r="G160" s="209"/>
      <c r="H160" s="209"/>
      <c r="I160" s="212">
        <f t="shared" si="14"/>
        <v>0</v>
      </c>
      <c r="J160" s="213"/>
      <c r="K160" s="163"/>
    </row>
    <row r="161" spans="1:41" s="164" customFormat="1" ht="14.25" x14ac:dyDescent="0.2">
      <c r="A161" s="202" t="s">
        <v>654</v>
      </c>
      <c r="B161" s="208" t="s">
        <v>671</v>
      </c>
      <c r="C161" s="209"/>
      <c r="D161" s="210"/>
      <c r="E161" s="211"/>
      <c r="F161" s="209">
        <f t="shared" si="13"/>
        <v>0</v>
      </c>
      <c r="G161" s="209"/>
      <c r="H161" s="209"/>
      <c r="I161" s="212">
        <f t="shared" si="14"/>
        <v>0</v>
      </c>
      <c r="J161" s="213"/>
      <c r="K161" s="163"/>
    </row>
    <row r="162" spans="1:41" s="164" customFormat="1" ht="14.25" x14ac:dyDescent="0.2">
      <c r="A162" s="202" t="s">
        <v>655</v>
      </c>
      <c r="B162" s="208" t="s">
        <v>672</v>
      </c>
      <c r="C162" s="209"/>
      <c r="D162" s="210"/>
      <c r="E162" s="211"/>
      <c r="F162" s="209">
        <f t="shared" si="13"/>
        <v>0</v>
      </c>
      <c r="G162" s="209"/>
      <c r="H162" s="209"/>
      <c r="I162" s="212">
        <f t="shared" si="14"/>
        <v>0</v>
      </c>
      <c r="J162" s="213"/>
      <c r="K162" s="163"/>
    </row>
    <row r="163" spans="1:41" s="164" customFormat="1" ht="14.25" x14ac:dyDescent="0.2">
      <c r="A163" s="202" t="s">
        <v>656</v>
      </c>
      <c r="B163" s="208" t="s">
        <v>673</v>
      </c>
      <c r="C163" s="209"/>
      <c r="D163" s="210"/>
      <c r="E163" s="211"/>
      <c r="F163" s="209">
        <f t="shared" si="13"/>
        <v>0</v>
      </c>
      <c r="G163" s="209"/>
      <c r="H163" s="209"/>
      <c r="I163" s="212">
        <f t="shared" si="14"/>
        <v>0</v>
      </c>
      <c r="J163" s="213"/>
      <c r="K163" s="163"/>
    </row>
    <row r="164" spans="1:41" s="164" customFormat="1" ht="14.25" x14ac:dyDescent="0.2">
      <c r="A164" s="202" t="s">
        <v>657</v>
      </c>
      <c r="B164" s="208" t="s">
        <v>674</v>
      </c>
      <c r="C164" s="209"/>
      <c r="D164" s="210"/>
      <c r="E164" s="211"/>
      <c r="F164" s="209">
        <f t="shared" si="13"/>
        <v>0</v>
      </c>
      <c r="G164" s="209"/>
      <c r="H164" s="209"/>
      <c r="I164" s="212">
        <f t="shared" si="14"/>
        <v>0</v>
      </c>
      <c r="J164" s="213"/>
      <c r="K164" s="163"/>
    </row>
    <row r="165" spans="1:41" s="164" customFormat="1" ht="14.25" x14ac:dyDescent="0.2">
      <c r="A165" s="202" t="s">
        <v>658</v>
      </c>
      <c r="B165" s="208" t="s">
        <v>675</v>
      </c>
      <c r="C165" s="209"/>
      <c r="D165" s="210"/>
      <c r="E165" s="211"/>
      <c r="F165" s="209">
        <f t="shared" si="13"/>
        <v>0</v>
      </c>
      <c r="G165" s="209"/>
      <c r="H165" s="209"/>
      <c r="I165" s="212">
        <f t="shared" si="14"/>
        <v>0</v>
      </c>
      <c r="J165" s="213"/>
      <c r="K165" s="163"/>
    </row>
    <row r="166" spans="1:41" s="164" customFormat="1" ht="14.25" x14ac:dyDescent="0.2">
      <c r="A166" s="202" t="s">
        <v>659</v>
      </c>
      <c r="B166" s="208" t="s">
        <v>676</v>
      </c>
      <c r="C166" s="209"/>
      <c r="D166" s="210"/>
      <c r="E166" s="211"/>
      <c r="F166" s="209">
        <f t="shared" si="13"/>
        <v>0</v>
      </c>
      <c r="G166" s="209"/>
      <c r="H166" s="209"/>
      <c r="I166" s="212">
        <f t="shared" si="14"/>
        <v>0</v>
      </c>
      <c r="J166" s="213"/>
      <c r="K166" s="163"/>
    </row>
    <row r="167" spans="1:41" s="164" customFormat="1" ht="14.25" x14ac:dyDescent="0.2">
      <c r="A167" s="202" t="s">
        <v>644</v>
      </c>
      <c r="B167" s="208" t="s">
        <v>677</v>
      </c>
      <c r="C167" s="209"/>
      <c r="D167" s="210"/>
      <c r="E167" s="211"/>
      <c r="F167" s="209">
        <f t="shared" si="13"/>
        <v>0</v>
      </c>
      <c r="G167" s="209"/>
      <c r="H167" s="209"/>
      <c r="I167" s="212">
        <f t="shared" si="14"/>
        <v>0</v>
      </c>
      <c r="J167" s="213"/>
      <c r="K167" s="163"/>
    </row>
    <row r="168" spans="1:41" s="164" customFormat="1" ht="14.25" x14ac:dyDescent="0.2">
      <c r="A168" s="202"/>
      <c r="B168" s="208"/>
      <c r="C168" s="209"/>
      <c r="D168" s="210"/>
      <c r="E168" s="211"/>
      <c r="F168" s="209">
        <f t="shared" si="13"/>
        <v>0</v>
      </c>
      <c r="G168" s="209"/>
      <c r="H168" s="209"/>
      <c r="I168" s="212">
        <f t="shared" si="14"/>
        <v>0</v>
      </c>
      <c r="J168" s="213"/>
      <c r="K168" s="163"/>
    </row>
    <row r="169" spans="1:41" s="164" customFormat="1" ht="14.25" x14ac:dyDescent="0.2">
      <c r="A169" s="202"/>
      <c r="B169" s="208"/>
      <c r="C169" s="209"/>
      <c r="D169" s="210"/>
      <c r="E169" s="211"/>
      <c r="F169" s="209">
        <f t="shared" si="13"/>
        <v>0</v>
      </c>
      <c r="G169" s="209"/>
      <c r="H169" s="209"/>
      <c r="I169" s="212">
        <f t="shared" si="14"/>
        <v>0</v>
      </c>
      <c r="J169" s="213"/>
      <c r="K169" s="163"/>
    </row>
    <row r="170" spans="1:41" s="164" customFormat="1" ht="14.25" x14ac:dyDescent="0.2">
      <c r="A170" s="202"/>
      <c r="B170" s="208" t="s">
        <v>152</v>
      </c>
      <c r="C170" s="209"/>
      <c r="D170" s="210"/>
      <c r="E170" s="211"/>
      <c r="F170" s="209">
        <f t="shared" si="13"/>
        <v>0</v>
      </c>
      <c r="G170" s="209"/>
      <c r="H170" s="209"/>
      <c r="I170" s="212">
        <f t="shared" si="14"/>
        <v>0</v>
      </c>
      <c r="J170" s="213"/>
      <c r="K170" s="163"/>
    </row>
    <row r="171" spans="1:41" s="164" customFormat="1" ht="14.25" x14ac:dyDescent="0.2">
      <c r="A171" s="202"/>
      <c r="B171" s="208"/>
      <c r="C171" s="209"/>
      <c r="D171" s="210"/>
      <c r="E171" s="211"/>
      <c r="F171" s="209">
        <f t="shared" si="13"/>
        <v>0</v>
      </c>
      <c r="G171" s="209"/>
      <c r="H171" s="209"/>
      <c r="I171" s="212">
        <f t="shared" si="14"/>
        <v>0</v>
      </c>
      <c r="J171" s="213"/>
      <c r="K171" s="163"/>
    </row>
    <row r="172" spans="1:41" s="249" customFormat="1" ht="15" customHeight="1" x14ac:dyDescent="0.2">
      <c r="A172" s="242"/>
      <c r="B172" s="243" t="s">
        <v>216</v>
      </c>
      <c r="C172" s="244"/>
      <c r="D172" s="245"/>
      <c r="E172" s="246"/>
      <c r="F172" s="247">
        <f>SUM(F146:F171)</f>
        <v>0</v>
      </c>
      <c r="G172" s="247">
        <f>SUM(G146:G171)</f>
        <v>0</v>
      </c>
      <c r="H172" s="247">
        <f>SUM(H146:H171)</f>
        <v>0</v>
      </c>
      <c r="I172" s="247">
        <f>F172-G172-H172</f>
        <v>0</v>
      </c>
      <c r="J172" s="400"/>
      <c r="K172" s="382"/>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row>
    <row r="173" spans="1:41" s="193" customFormat="1" ht="20.100000000000001" customHeight="1" x14ac:dyDescent="0.2">
      <c r="A173" s="398" t="s">
        <v>68</v>
      </c>
      <c r="B173" s="199" t="s">
        <v>69</v>
      </c>
      <c r="C173" s="199"/>
      <c r="D173" s="199"/>
      <c r="E173" s="200"/>
      <c r="F173" s="201"/>
      <c r="G173" s="201"/>
      <c r="H173" s="201"/>
      <c r="I173" s="201"/>
      <c r="J173" s="399"/>
      <c r="K173" s="381"/>
    </row>
    <row r="174" spans="1:41" s="164" customFormat="1" ht="14.25" x14ac:dyDescent="0.2">
      <c r="A174" s="202" t="s">
        <v>217</v>
      </c>
      <c r="B174" s="203" t="s">
        <v>218</v>
      </c>
      <c r="C174" s="209"/>
      <c r="D174" s="210"/>
      <c r="E174" s="211"/>
      <c r="F174" s="209">
        <f>C174*D174</f>
        <v>0</v>
      </c>
      <c r="G174" s="209"/>
      <c r="H174" s="209"/>
      <c r="I174" s="212">
        <f t="shared" ref="I174:I188" si="15">F174-G174-H174</f>
        <v>0</v>
      </c>
      <c r="J174" s="213"/>
      <c r="K174" s="163"/>
    </row>
    <row r="175" spans="1:41" s="164" customFormat="1" ht="14.25" x14ac:dyDescent="0.2">
      <c r="A175" s="202"/>
      <c r="B175" s="208"/>
      <c r="C175" s="209"/>
      <c r="D175" s="210"/>
      <c r="E175" s="211"/>
      <c r="F175" s="209">
        <f t="shared" ref="F175:F188" si="16">C175*D175</f>
        <v>0</v>
      </c>
      <c r="G175" s="209"/>
      <c r="H175" s="209"/>
      <c r="I175" s="212">
        <f t="shared" si="15"/>
        <v>0</v>
      </c>
      <c r="J175" s="213"/>
      <c r="K175" s="163"/>
    </row>
    <row r="176" spans="1:41" s="164" customFormat="1" ht="14.25" x14ac:dyDescent="0.2">
      <c r="A176" s="202"/>
      <c r="B176" s="208"/>
      <c r="C176" s="209"/>
      <c r="D176" s="210"/>
      <c r="E176" s="211"/>
      <c r="F176" s="209">
        <f t="shared" si="16"/>
        <v>0</v>
      </c>
      <c r="G176" s="209"/>
      <c r="H176" s="209"/>
      <c r="I176" s="212">
        <f t="shared" si="15"/>
        <v>0</v>
      </c>
      <c r="J176" s="213"/>
      <c r="K176" s="163"/>
    </row>
    <row r="177" spans="1:256" s="164" customFormat="1" ht="14.25" x14ac:dyDescent="0.2">
      <c r="A177" s="202" t="s">
        <v>219</v>
      </c>
      <c r="B177" s="203" t="s">
        <v>220</v>
      </c>
      <c r="C177" s="209"/>
      <c r="D177" s="210"/>
      <c r="E177" s="211"/>
      <c r="F177" s="209">
        <f t="shared" si="16"/>
        <v>0</v>
      </c>
      <c r="G177" s="209"/>
      <c r="H177" s="209"/>
      <c r="I177" s="212">
        <f t="shared" si="15"/>
        <v>0</v>
      </c>
      <c r="J177" s="213"/>
      <c r="K177" s="163"/>
    </row>
    <row r="178" spans="1:256" s="164" customFormat="1" ht="14.25" x14ac:dyDescent="0.2">
      <c r="A178" s="202"/>
      <c r="B178" s="208"/>
      <c r="C178" s="209"/>
      <c r="D178" s="210"/>
      <c r="E178" s="211"/>
      <c r="F178" s="209">
        <f t="shared" si="16"/>
        <v>0</v>
      </c>
      <c r="G178" s="209"/>
      <c r="H178" s="209"/>
      <c r="I178" s="212">
        <f t="shared" si="15"/>
        <v>0</v>
      </c>
      <c r="J178" s="213"/>
      <c r="K178" s="163"/>
    </row>
    <row r="179" spans="1:256" s="164" customFormat="1" ht="14.25" x14ac:dyDescent="0.2">
      <c r="A179" s="202"/>
      <c r="B179" s="208"/>
      <c r="C179" s="209"/>
      <c r="D179" s="210"/>
      <c r="E179" s="211"/>
      <c r="F179" s="209">
        <f t="shared" si="16"/>
        <v>0</v>
      </c>
      <c r="G179" s="209"/>
      <c r="H179" s="209"/>
      <c r="I179" s="212">
        <f t="shared" si="15"/>
        <v>0</v>
      </c>
      <c r="J179" s="213"/>
      <c r="K179" s="163"/>
    </row>
    <row r="180" spans="1:256" s="164" customFormat="1" ht="14.25" x14ac:dyDescent="0.2">
      <c r="A180" s="202" t="s">
        <v>221</v>
      </c>
      <c r="B180" s="203" t="s">
        <v>222</v>
      </c>
      <c r="C180" s="209"/>
      <c r="D180" s="210"/>
      <c r="E180" s="211"/>
      <c r="F180" s="209">
        <f t="shared" si="16"/>
        <v>0</v>
      </c>
      <c r="G180" s="209"/>
      <c r="H180" s="209"/>
      <c r="I180" s="212">
        <f t="shared" si="15"/>
        <v>0</v>
      </c>
      <c r="J180" s="213"/>
      <c r="K180" s="163"/>
    </row>
    <row r="181" spans="1:256" s="164" customFormat="1" ht="14.25" x14ac:dyDescent="0.2">
      <c r="A181" s="202"/>
      <c r="B181" s="208"/>
      <c r="C181" s="209"/>
      <c r="D181" s="210"/>
      <c r="E181" s="211"/>
      <c r="F181" s="209">
        <f t="shared" si="16"/>
        <v>0</v>
      </c>
      <c r="G181" s="209"/>
      <c r="H181" s="209"/>
      <c r="I181" s="212">
        <f t="shared" si="15"/>
        <v>0</v>
      </c>
      <c r="J181" s="213"/>
      <c r="K181" s="163"/>
    </row>
    <row r="182" spans="1:256" s="164" customFormat="1" ht="14.25" x14ac:dyDescent="0.2">
      <c r="A182" s="202"/>
      <c r="B182" s="208"/>
      <c r="C182" s="209"/>
      <c r="D182" s="210"/>
      <c r="E182" s="211"/>
      <c r="F182" s="209">
        <f t="shared" si="16"/>
        <v>0</v>
      </c>
      <c r="G182" s="209"/>
      <c r="H182" s="209"/>
      <c r="I182" s="212">
        <f t="shared" si="15"/>
        <v>0</v>
      </c>
      <c r="J182" s="213"/>
      <c r="K182" s="163"/>
    </row>
    <row r="183" spans="1:256" s="164" customFormat="1" ht="14.25" x14ac:dyDescent="0.2">
      <c r="A183" s="202" t="s">
        <v>223</v>
      </c>
      <c r="B183" s="203" t="s">
        <v>224</v>
      </c>
      <c r="C183" s="209"/>
      <c r="D183" s="210"/>
      <c r="E183" s="211"/>
      <c r="F183" s="209">
        <f t="shared" si="16"/>
        <v>0</v>
      </c>
      <c r="G183" s="209"/>
      <c r="H183" s="209"/>
      <c r="I183" s="212">
        <f t="shared" si="15"/>
        <v>0</v>
      </c>
      <c r="J183" s="213"/>
      <c r="K183" s="163"/>
    </row>
    <row r="184" spans="1:256" s="164" customFormat="1" ht="14.25" x14ac:dyDescent="0.2">
      <c r="A184" s="202"/>
      <c r="B184" s="208"/>
      <c r="C184" s="209"/>
      <c r="D184" s="210"/>
      <c r="E184" s="211"/>
      <c r="F184" s="209">
        <f t="shared" si="16"/>
        <v>0</v>
      </c>
      <c r="G184" s="209"/>
      <c r="H184" s="209"/>
      <c r="I184" s="212">
        <f t="shared" si="15"/>
        <v>0</v>
      </c>
      <c r="J184" s="213"/>
      <c r="K184" s="163"/>
    </row>
    <row r="185" spans="1:256" s="164" customFormat="1" ht="14.25" x14ac:dyDescent="0.2">
      <c r="A185" s="202"/>
      <c r="B185" s="208"/>
      <c r="C185" s="209"/>
      <c r="D185" s="210"/>
      <c r="E185" s="211"/>
      <c r="F185" s="209">
        <f t="shared" si="16"/>
        <v>0</v>
      </c>
      <c r="G185" s="209"/>
      <c r="H185" s="209"/>
      <c r="I185" s="212">
        <f t="shared" si="15"/>
        <v>0</v>
      </c>
      <c r="J185" s="213"/>
      <c r="K185" s="163"/>
    </row>
    <row r="186" spans="1:256" s="164" customFormat="1" ht="14.25" x14ac:dyDescent="0.2">
      <c r="A186" s="202" t="s">
        <v>225</v>
      </c>
      <c r="B186" s="203" t="s">
        <v>226</v>
      </c>
      <c r="C186" s="209"/>
      <c r="D186" s="210"/>
      <c r="E186" s="211"/>
      <c r="F186" s="209">
        <f t="shared" si="16"/>
        <v>0</v>
      </c>
      <c r="G186" s="209"/>
      <c r="H186" s="209"/>
      <c r="I186" s="212">
        <f t="shared" si="15"/>
        <v>0</v>
      </c>
      <c r="J186" s="213"/>
      <c r="K186" s="166"/>
      <c r="L186" s="167"/>
      <c r="M186" s="168"/>
      <c r="N186" s="168"/>
      <c r="O186" s="169"/>
      <c r="P186" s="166"/>
      <c r="Q186" s="167"/>
      <c r="R186" s="168"/>
      <c r="S186" s="168"/>
      <c r="T186" s="169"/>
      <c r="U186" s="166"/>
      <c r="V186" s="167"/>
      <c r="W186" s="168"/>
      <c r="X186" s="168"/>
      <c r="Y186" s="169"/>
      <c r="Z186" s="166"/>
      <c r="AA186" s="167"/>
      <c r="AB186" s="168"/>
      <c r="AC186" s="168"/>
      <c r="AD186" s="169"/>
      <c r="AE186" s="166"/>
      <c r="AF186" s="167"/>
      <c r="AG186" s="168"/>
      <c r="AH186" s="168"/>
      <c r="AI186" s="169"/>
      <c r="AJ186" s="166"/>
      <c r="AK186" s="167"/>
      <c r="AL186" s="168"/>
      <c r="AM186" s="168"/>
      <c r="AN186" s="169"/>
      <c r="AO186" s="166"/>
      <c r="AP186" s="167"/>
      <c r="AQ186" s="168"/>
      <c r="AR186" s="168"/>
      <c r="AS186" s="169"/>
      <c r="AT186" s="166"/>
      <c r="AU186" s="167"/>
      <c r="AV186" s="168"/>
      <c r="AW186" s="168"/>
      <c r="AX186" s="169"/>
      <c r="AY186" s="166"/>
      <c r="AZ186" s="167"/>
      <c r="BA186" s="168"/>
      <c r="BB186" s="168"/>
      <c r="BC186" s="169"/>
      <c r="BD186" s="166"/>
      <c r="BE186" s="167"/>
      <c r="BF186" s="168"/>
      <c r="BG186" s="168"/>
      <c r="BH186" s="169"/>
      <c r="BI186" s="166"/>
      <c r="BJ186" s="167"/>
      <c r="BK186" s="168"/>
      <c r="BL186" s="168"/>
      <c r="BM186" s="169"/>
      <c r="BN186" s="166"/>
      <c r="BO186" s="167"/>
      <c r="BP186" s="168"/>
      <c r="BQ186" s="168"/>
      <c r="BR186" s="169"/>
      <c r="BS186" s="166"/>
      <c r="BT186" s="167"/>
      <c r="BU186" s="168"/>
      <c r="BV186" s="168"/>
      <c r="BW186" s="169"/>
      <c r="BX186" s="166"/>
      <c r="BY186" s="167"/>
      <c r="BZ186" s="168"/>
      <c r="CA186" s="168"/>
      <c r="CB186" s="169"/>
      <c r="CC186" s="166"/>
      <c r="CD186" s="167"/>
      <c r="CE186" s="168"/>
      <c r="CF186" s="168"/>
      <c r="CG186" s="169"/>
      <c r="CH186" s="166"/>
      <c r="CI186" s="167"/>
      <c r="CJ186" s="168"/>
      <c r="CK186" s="168"/>
      <c r="CL186" s="169"/>
      <c r="CM186" s="166"/>
      <c r="CN186" s="167"/>
      <c r="CO186" s="168"/>
      <c r="CP186" s="168"/>
      <c r="CQ186" s="169"/>
      <c r="CR186" s="166"/>
      <c r="CS186" s="167"/>
      <c r="CT186" s="168"/>
      <c r="CU186" s="168"/>
      <c r="CV186" s="169"/>
      <c r="CW186" s="166"/>
      <c r="CX186" s="167"/>
      <c r="CY186" s="168"/>
      <c r="CZ186" s="168"/>
      <c r="DA186" s="169"/>
      <c r="DB186" s="166"/>
      <c r="DC186" s="167"/>
      <c r="DD186" s="168"/>
      <c r="DE186" s="168"/>
      <c r="DF186" s="169"/>
      <c r="DG186" s="166"/>
      <c r="DH186" s="167"/>
      <c r="DI186" s="168"/>
      <c r="DJ186" s="168"/>
      <c r="DK186" s="169"/>
      <c r="DL186" s="166"/>
      <c r="DM186" s="167"/>
      <c r="DN186" s="168"/>
      <c r="DO186" s="168"/>
      <c r="DP186" s="169"/>
      <c r="DQ186" s="166"/>
      <c r="DR186" s="167"/>
      <c r="DS186" s="168"/>
      <c r="DT186" s="168"/>
      <c r="DU186" s="169"/>
      <c r="DV186" s="166"/>
      <c r="DW186" s="167"/>
      <c r="DX186" s="168"/>
      <c r="DY186" s="168"/>
      <c r="DZ186" s="169"/>
      <c r="EA186" s="166"/>
      <c r="EB186" s="167"/>
      <c r="EC186" s="168"/>
      <c r="ED186" s="168"/>
      <c r="EE186" s="169"/>
      <c r="EF186" s="166"/>
      <c r="EG186" s="167"/>
      <c r="EH186" s="168"/>
      <c r="EI186" s="168"/>
      <c r="EJ186" s="169"/>
      <c r="EK186" s="166"/>
      <c r="EL186" s="167"/>
      <c r="EM186" s="168"/>
      <c r="EN186" s="168"/>
      <c r="EO186" s="169"/>
      <c r="EP186" s="166"/>
      <c r="EQ186" s="167"/>
      <c r="ER186" s="168"/>
      <c r="ES186" s="168"/>
      <c r="ET186" s="169"/>
      <c r="EU186" s="166"/>
      <c r="EV186" s="167"/>
      <c r="EW186" s="168"/>
      <c r="EX186" s="168"/>
      <c r="EY186" s="169"/>
      <c r="EZ186" s="166"/>
      <c r="FA186" s="167"/>
      <c r="FB186" s="168"/>
      <c r="FC186" s="168"/>
      <c r="FD186" s="169"/>
      <c r="FE186" s="166"/>
      <c r="FF186" s="167"/>
      <c r="FG186" s="168"/>
      <c r="FH186" s="168"/>
      <c r="FI186" s="169"/>
      <c r="FJ186" s="166"/>
      <c r="FK186" s="167"/>
      <c r="FL186" s="168"/>
      <c r="FM186" s="168"/>
      <c r="FN186" s="169"/>
      <c r="FO186" s="166"/>
      <c r="FP186" s="167"/>
      <c r="FQ186" s="168"/>
      <c r="FR186" s="168"/>
      <c r="FS186" s="169"/>
      <c r="FT186" s="166"/>
      <c r="FU186" s="167"/>
      <c r="FV186" s="168"/>
      <c r="FW186" s="168"/>
      <c r="FX186" s="169"/>
      <c r="FY186" s="166"/>
      <c r="FZ186" s="167"/>
      <c r="GA186" s="168"/>
      <c r="GB186" s="168"/>
      <c r="GC186" s="169"/>
      <c r="GD186" s="166"/>
      <c r="GE186" s="167"/>
      <c r="GF186" s="168"/>
      <c r="GG186" s="168"/>
      <c r="GH186" s="169"/>
      <c r="GI186" s="166"/>
      <c r="GJ186" s="167"/>
      <c r="GK186" s="168"/>
      <c r="GL186" s="168"/>
      <c r="GM186" s="169"/>
      <c r="GN186" s="166"/>
      <c r="GO186" s="167"/>
      <c r="GP186" s="168"/>
      <c r="GQ186" s="168"/>
      <c r="GR186" s="169"/>
      <c r="GS186" s="166"/>
      <c r="GT186" s="167"/>
      <c r="GU186" s="168"/>
      <c r="GV186" s="168"/>
      <c r="GW186" s="169"/>
      <c r="GX186" s="166"/>
      <c r="GY186" s="167"/>
      <c r="GZ186" s="168"/>
      <c r="HA186" s="168"/>
      <c r="HB186" s="169"/>
      <c r="HC186" s="166"/>
      <c r="HD186" s="167"/>
      <c r="HE186" s="168"/>
      <c r="HF186" s="168"/>
      <c r="HG186" s="169"/>
      <c r="HH186" s="166"/>
      <c r="HI186" s="167"/>
      <c r="HJ186" s="168"/>
      <c r="HK186" s="168"/>
      <c r="HL186" s="169"/>
      <c r="HM186" s="166"/>
      <c r="HN186" s="167"/>
      <c r="HO186" s="168"/>
      <c r="HP186" s="168"/>
      <c r="HQ186" s="169"/>
      <c r="HR186" s="166"/>
      <c r="HS186" s="167"/>
      <c r="HT186" s="168"/>
      <c r="HU186" s="168"/>
      <c r="HV186" s="169"/>
      <c r="HW186" s="166"/>
      <c r="HX186" s="167"/>
      <c r="HY186" s="168"/>
      <c r="HZ186" s="168"/>
      <c r="IA186" s="169"/>
      <c r="IB186" s="166"/>
      <c r="IC186" s="167"/>
      <c r="ID186" s="168"/>
      <c r="IE186" s="168"/>
      <c r="IF186" s="169"/>
      <c r="IG186" s="166"/>
      <c r="IH186" s="167"/>
      <c r="II186" s="168"/>
      <c r="IJ186" s="168"/>
      <c r="IK186" s="169"/>
      <c r="IL186" s="166"/>
      <c r="IM186" s="167"/>
      <c r="IN186" s="168"/>
      <c r="IO186" s="168"/>
      <c r="IP186" s="169"/>
      <c r="IQ186" s="166"/>
      <c r="IR186" s="167"/>
      <c r="IS186" s="168"/>
      <c r="IT186" s="168"/>
      <c r="IU186" s="169"/>
      <c r="IV186" s="166"/>
    </row>
    <row r="187" spans="1:256" s="164" customFormat="1" ht="14.25" x14ac:dyDescent="0.2">
      <c r="A187" s="202"/>
      <c r="B187" s="208" t="s">
        <v>152</v>
      </c>
      <c r="C187" s="209"/>
      <c r="D187" s="210"/>
      <c r="E187" s="211"/>
      <c r="F187" s="209">
        <f t="shared" si="16"/>
        <v>0</v>
      </c>
      <c r="G187" s="209"/>
      <c r="H187" s="209"/>
      <c r="I187" s="212">
        <f t="shared" si="15"/>
        <v>0</v>
      </c>
      <c r="J187" s="213"/>
      <c r="K187" s="166"/>
      <c r="L187" s="167"/>
      <c r="M187" s="168"/>
      <c r="N187" s="168"/>
      <c r="O187" s="169"/>
      <c r="P187" s="166"/>
      <c r="Q187" s="167"/>
      <c r="R187" s="168"/>
      <c r="S187" s="168"/>
      <c r="T187" s="169"/>
      <c r="U187" s="166"/>
      <c r="V187" s="167"/>
      <c r="W187" s="168"/>
      <c r="X187" s="168"/>
      <c r="Y187" s="169"/>
      <c r="Z187" s="166"/>
      <c r="AA187" s="167"/>
      <c r="AB187" s="168"/>
      <c r="AC187" s="168"/>
      <c r="AD187" s="169"/>
      <c r="AE187" s="166"/>
      <c r="AF187" s="167"/>
      <c r="AG187" s="168"/>
      <c r="AH187" s="168"/>
      <c r="AI187" s="169"/>
      <c r="AJ187" s="166"/>
      <c r="AK187" s="167"/>
      <c r="AL187" s="168"/>
      <c r="AM187" s="168"/>
      <c r="AN187" s="169"/>
      <c r="AO187" s="166"/>
      <c r="AP187" s="167"/>
      <c r="AQ187" s="168"/>
      <c r="AR187" s="168"/>
      <c r="AS187" s="169"/>
      <c r="AT187" s="166"/>
      <c r="AU187" s="167"/>
      <c r="AV187" s="168"/>
      <c r="AW187" s="168"/>
      <c r="AX187" s="169"/>
      <c r="AY187" s="166"/>
      <c r="AZ187" s="167"/>
      <c r="BA187" s="168"/>
      <c r="BB187" s="168"/>
      <c r="BC187" s="169"/>
      <c r="BD187" s="166"/>
      <c r="BE187" s="167"/>
      <c r="BF187" s="168"/>
      <c r="BG187" s="168"/>
      <c r="BH187" s="169"/>
      <c r="BI187" s="166"/>
      <c r="BJ187" s="167"/>
      <c r="BK187" s="168"/>
      <c r="BL187" s="168"/>
      <c r="BM187" s="169"/>
      <c r="BN187" s="166"/>
      <c r="BO187" s="167"/>
      <c r="BP187" s="168"/>
      <c r="BQ187" s="168"/>
      <c r="BR187" s="169"/>
      <c r="BS187" s="166"/>
      <c r="BT187" s="167"/>
      <c r="BU187" s="168"/>
      <c r="BV187" s="168"/>
      <c r="BW187" s="169"/>
      <c r="BX187" s="166"/>
      <c r="BY187" s="167"/>
      <c r="BZ187" s="168"/>
      <c r="CA187" s="168"/>
      <c r="CB187" s="169"/>
      <c r="CC187" s="166"/>
      <c r="CD187" s="167"/>
      <c r="CE187" s="168"/>
      <c r="CF187" s="168"/>
      <c r="CG187" s="169"/>
      <c r="CH187" s="166"/>
      <c r="CI187" s="167"/>
      <c r="CJ187" s="168"/>
      <c r="CK187" s="168"/>
      <c r="CL187" s="169"/>
      <c r="CM187" s="166"/>
      <c r="CN187" s="167"/>
      <c r="CO187" s="168"/>
      <c r="CP187" s="168"/>
      <c r="CQ187" s="169"/>
      <c r="CR187" s="166"/>
      <c r="CS187" s="167"/>
      <c r="CT187" s="168"/>
      <c r="CU187" s="168"/>
      <c r="CV187" s="169"/>
      <c r="CW187" s="166"/>
      <c r="CX187" s="167"/>
      <c r="CY187" s="168"/>
      <c r="CZ187" s="168"/>
      <c r="DA187" s="169"/>
      <c r="DB187" s="166"/>
      <c r="DC187" s="167"/>
      <c r="DD187" s="168"/>
      <c r="DE187" s="168"/>
      <c r="DF187" s="169"/>
      <c r="DG187" s="166"/>
      <c r="DH187" s="167"/>
      <c r="DI187" s="168"/>
      <c r="DJ187" s="168"/>
      <c r="DK187" s="169"/>
      <c r="DL187" s="166"/>
      <c r="DM187" s="167"/>
      <c r="DN187" s="168"/>
      <c r="DO187" s="168"/>
      <c r="DP187" s="169"/>
      <c r="DQ187" s="166"/>
      <c r="DR187" s="167"/>
      <c r="DS187" s="168"/>
      <c r="DT187" s="168"/>
      <c r="DU187" s="169"/>
      <c r="DV187" s="166"/>
      <c r="DW187" s="167"/>
      <c r="DX187" s="168"/>
      <c r="DY187" s="168"/>
      <c r="DZ187" s="169"/>
      <c r="EA187" s="166"/>
      <c r="EB187" s="167"/>
      <c r="EC187" s="168"/>
      <c r="ED187" s="168"/>
      <c r="EE187" s="169"/>
      <c r="EF187" s="166"/>
      <c r="EG187" s="167"/>
      <c r="EH187" s="168"/>
      <c r="EI187" s="168"/>
      <c r="EJ187" s="169"/>
      <c r="EK187" s="166"/>
      <c r="EL187" s="167"/>
      <c r="EM187" s="168"/>
      <c r="EN187" s="168"/>
      <c r="EO187" s="169"/>
      <c r="EP187" s="166"/>
      <c r="EQ187" s="167"/>
      <c r="ER187" s="168"/>
      <c r="ES187" s="168"/>
      <c r="ET187" s="169"/>
      <c r="EU187" s="166"/>
      <c r="EV187" s="167"/>
      <c r="EW187" s="168"/>
      <c r="EX187" s="168"/>
      <c r="EY187" s="169"/>
      <c r="EZ187" s="166"/>
      <c r="FA187" s="167"/>
      <c r="FB187" s="168"/>
      <c r="FC187" s="168"/>
      <c r="FD187" s="169"/>
      <c r="FE187" s="166"/>
      <c r="FF187" s="167"/>
      <c r="FG187" s="168"/>
      <c r="FH187" s="168"/>
      <c r="FI187" s="169"/>
      <c r="FJ187" s="166"/>
      <c r="FK187" s="167"/>
      <c r="FL187" s="168"/>
      <c r="FM187" s="168"/>
      <c r="FN187" s="169"/>
      <c r="FO187" s="166"/>
      <c r="FP187" s="167"/>
      <c r="FQ187" s="168"/>
      <c r="FR187" s="168"/>
      <c r="FS187" s="169"/>
      <c r="FT187" s="166"/>
      <c r="FU187" s="167"/>
      <c r="FV187" s="168"/>
      <c r="FW187" s="168"/>
      <c r="FX187" s="169"/>
      <c r="FY187" s="166"/>
      <c r="FZ187" s="167"/>
      <c r="GA187" s="168"/>
      <c r="GB187" s="168"/>
      <c r="GC187" s="169"/>
      <c r="GD187" s="166"/>
      <c r="GE187" s="167"/>
      <c r="GF187" s="168"/>
      <c r="GG187" s="168"/>
      <c r="GH187" s="169"/>
      <c r="GI187" s="166"/>
      <c r="GJ187" s="167"/>
      <c r="GK187" s="168"/>
      <c r="GL187" s="168"/>
      <c r="GM187" s="169"/>
      <c r="GN187" s="166"/>
      <c r="GO187" s="167"/>
      <c r="GP187" s="168"/>
      <c r="GQ187" s="168"/>
      <c r="GR187" s="169"/>
      <c r="GS187" s="166"/>
      <c r="GT187" s="167"/>
      <c r="GU187" s="168"/>
      <c r="GV187" s="168"/>
      <c r="GW187" s="169"/>
      <c r="GX187" s="166"/>
      <c r="GY187" s="167"/>
      <c r="GZ187" s="168"/>
      <c r="HA187" s="168"/>
      <c r="HB187" s="169"/>
      <c r="HC187" s="166"/>
      <c r="HD187" s="167"/>
      <c r="HE187" s="168"/>
      <c r="HF187" s="168"/>
      <c r="HG187" s="169"/>
      <c r="HH187" s="166"/>
      <c r="HI187" s="167"/>
      <c r="HJ187" s="168"/>
      <c r="HK187" s="168"/>
      <c r="HL187" s="169"/>
      <c r="HM187" s="166"/>
      <c r="HN187" s="167"/>
      <c r="HO187" s="168"/>
      <c r="HP187" s="168"/>
      <c r="HQ187" s="169"/>
      <c r="HR187" s="166"/>
      <c r="HS187" s="167"/>
      <c r="HT187" s="168"/>
      <c r="HU187" s="168"/>
      <c r="HV187" s="169"/>
      <c r="HW187" s="166"/>
      <c r="HX187" s="167"/>
      <c r="HY187" s="168"/>
      <c r="HZ187" s="168"/>
      <c r="IA187" s="169"/>
      <c r="IB187" s="166"/>
      <c r="IC187" s="167"/>
      <c r="ID187" s="168"/>
      <c r="IE187" s="168"/>
      <c r="IF187" s="169"/>
      <c r="IG187" s="166"/>
      <c r="IH187" s="167"/>
      <c r="II187" s="168"/>
      <c r="IJ187" s="168"/>
      <c r="IK187" s="169"/>
      <c r="IL187" s="166"/>
      <c r="IM187" s="167"/>
      <c r="IN187" s="168"/>
      <c r="IO187" s="168"/>
      <c r="IP187" s="169"/>
      <c r="IQ187" s="166"/>
      <c r="IR187" s="167"/>
      <c r="IS187" s="168"/>
      <c r="IT187" s="168"/>
      <c r="IU187" s="169"/>
      <c r="IV187" s="166"/>
    </row>
    <row r="188" spans="1:256" s="164" customFormat="1" ht="14.25" x14ac:dyDescent="0.2">
      <c r="A188" s="202"/>
      <c r="B188" s="208"/>
      <c r="C188" s="209"/>
      <c r="D188" s="210"/>
      <c r="E188" s="211"/>
      <c r="F188" s="209">
        <f t="shared" si="16"/>
        <v>0</v>
      </c>
      <c r="G188" s="209"/>
      <c r="H188" s="209"/>
      <c r="I188" s="212">
        <f t="shared" si="15"/>
        <v>0</v>
      </c>
      <c r="J188" s="213"/>
      <c r="K188" s="166"/>
      <c r="L188" s="167"/>
      <c r="M188" s="168"/>
      <c r="N188" s="168"/>
      <c r="O188" s="169"/>
      <c r="P188" s="166"/>
      <c r="Q188" s="167"/>
      <c r="R188" s="168"/>
      <c r="S188" s="168"/>
      <c r="T188" s="169"/>
      <c r="U188" s="166"/>
      <c r="V188" s="167"/>
      <c r="W188" s="168"/>
      <c r="X188" s="168"/>
      <c r="Y188" s="169"/>
      <c r="Z188" s="166"/>
      <c r="AA188" s="167"/>
      <c r="AB188" s="168"/>
      <c r="AC188" s="168"/>
      <c r="AD188" s="169"/>
      <c r="AE188" s="166"/>
      <c r="AF188" s="167"/>
      <c r="AG188" s="168"/>
      <c r="AH188" s="168"/>
      <c r="AI188" s="169"/>
      <c r="AJ188" s="166"/>
      <c r="AK188" s="167"/>
      <c r="AL188" s="168"/>
      <c r="AM188" s="168"/>
      <c r="AN188" s="169"/>
      <c r="AO188" s="166"/>
      <c r="AP188" s="167"/>
      <c r="AQ188" s="168"/>
      <c r="AR188" s="168"/>
      <c r="AS188" s="169"/>
      <c r="AT188" s="166"/>
      <c r="AU188" s="167"/>
      <c r="AV188" s="168"/>
      <c r="AW188" s="168"/>
      <c r="AX188" s="169"/>
      <c r="AY188" s="166"/>
      <c r="AZ188" s="167"/>
      <c r="BA188" s="168"/>
      <c r="BB188" s="168"/>
      <c r="BC188" s="169"/>
      <c r="BD188" s="166"/>
      <c r="BE188" s="167"/>
      <c r="BF188" s="168"/>
      <c r="BG188" s="168"/>
      <c r="BH188" s="169"/>
      <c r="BI188" s="166"/>
      <c r="BJ188" s="167"/>
      <c r="BK188" s="168"/>
      <c r="BL188" s="168"/>
      <c r="BM188" s="169"/>
      <c r="BN188" s="166"/>
      <c r="BO188" s="167"/>
      <c r="BP188" s="168"/>
      <c r="BQ188" s="168"/>
      <c r="BR188" s="169"/>
      <c r="BS188" s="166"/>
      <c r="BT188" s="167"/>
      <c r="BU188" s="168"/>
      <c r="BV188" s="168"/>
      <c r="BW188" s="169"/>
      <c r="BX188" s="166"/>
      <c r="BY188" s="167"/>
      <c r="BZ188" s="168"/>
      <c r="CA188" s="168"/>
      <c r="CB188" s="169"/>
      <c r="CC188" s="166"/>
      <c r="CD188" s="167"/>
      <c r="CE188" s="168"/>
      <c r="CF188" s="168"/>
      <c r="CG188" s="169"/>
      <c r="CH188" s="166"/>
      <c r="CI188" s="167"/>
      <c r="CJ188" s="168"/>
      <c r="CK188" s="168"/>
      <c r="CL188" s="169"/>
      <c r="CM188" s="166"/>
      <c r="CN188" s="167"/>
      <c r="CO188" s="168"/>
      <c r="CP188" s="168"/>
      <c r="CQ188" s="169"/>
      <c r="CR188" s="166"/>
      <c r="CS188" s="167"/>
      <c r="CT188" s="168"/>
      <c r="CU188" s="168"/>
      <c r="CV188" s="169"/>
      <c r="CW188" s="166"/>
      <c r="CX188" s="167"/>
      <c r="CY188" s="168"/>
      <c r="CZ188" s="168"/>
      <c r="DA188" s="169"/>
      <c r="DB188" s="166"/>
      <c r="DC188" s="167"/>
      <c r="DD188" s="168"/>
      <c r="DE188" s="168"/>
      <c r="DF188" s="169"/>
      <c r="DG188" s="166"/>
      <c r="DH188" s="167"/>
      <c r="DI188" s="168"/>
      <c r="DJ188" s="168"/>
      <c r="DK188" s="169"/>
      <c r="DL188" s="166"/>
      <c r="DM188" s="167"/>
      <c r="DN188" s="168"/>
      <c r="DO188" s="168"/>
      <c r="DP188" s="169"/>
      <c r="DQ188" s="166"/>
      <c r="DR188" s="167"/>
      <c r="DS188" s="168"/>
      <c r="DT188" s="168"/>
      <c r="DU188" s="169"/>
      <c r="DV188" s="166"/>
      <c r="DW188" s="167"/>
      <c r="DX188" s="168"/>
      <c r="DY188" s="168"/>
      <c r="DZ188" s="169"/>
      <c r="EA188" s="166"/>
      <c r="EB188" s="167"/>
      <c r="EC188" s="168"/>
      <c r="ED188" s="168"/>
      <c r="EE188" s="169"/>
      <c r="EF188" s="166"/>
      <c r="EG188" s="167"/>
      <c r="EH188" s="168"/>
      <c r="EI188" s="168"/>
      <c r="EJ188" s="169"/>
      <c r="EK188" s="166"/>
      <c r="EL188" s="167"/>
      <c r="EM188" s="168"/>
      <c r="EN188" s="168"/>
      <c r="EO188" s="169"/>
      <c r="EP188" s="166"/>
      <c r="EQ188" s="167"/>
      <c r="ER188" s="168"/>
      <c r="ES188" s="168"/>
      <c r="ET188" s="169"/>
      <c r="EU188" s="166"/>
      <c r="EV188" s="167"/>
      <c r="EW188" s="168"/>
      <c r="EX188" s="168"/>
      <c r="EY188" s="169"/>
      <c r="EZ188" s="166"/>
      <c r="FA188" s="167"/>
      <c r="FB188" s="168"/>
      <c r="FC188" s="168"/>
      <c r="FD188" s="169"/>
      <c r="FE188" s="166"/>
      <c r="FF188" s="167"/>
      <c r="FG188" s="168"/>
      <c r="FH188" s="168"/>
      <c r="FI188" s="169"/>
      <c r="FJ188" s="166"/>
      <c r="FK188" s="167"/>
      <c r="FL188" s="168"/>
      <c r="FM188" s="168"/>
      <c r="FN188" s="169"/>
      <c r="FO188" s="166"/>
      <c r="FP188" s="167"/>
      <c r="FQ188" s="168"/>
      <c r="FR188" s="168"/>
      <c r="FS188" s="169"/>
      <c r="FT188" s="166"/>
      <c r="FU188" s="167"/>
      <c r="FV188" s="168"/>
      <c r="FW188" s="168"/>
      <c r="FX188" s="169"/>
      <c r="FY188" s="166"/>
      <c r="FZ188" s="167"/>
      <c r="GA188" s="168"/>
      <c r="GB188" s="168"/>
      <c r="GC188" s="169"/>
      <c r="GD188" s="166"/>
      <c r="GE188" s="167"/>
      <c r="GF188" s="168"/>
      <c r="GG188" s="168"/>
      <c r="GH188" s="169"/>
      <c r="GI188" s="166"/>
      <c r="GJ188" s="167"/>
      <c r="GK188" s="168"/>
      <c r="GL188" s="168"/>
      <c r="GM188" s="169"/>
      <c r="GN188" s="166"/>
      <c r="GO188" s="167"/>
      <c r="GP188" s="168"/>
      <c r="GQ188" s="168"/>
      <c r="GR188" s="169"/>
      <c r="GS188" s="166"/>
      <c r="GT188" s="167"/>
      <c r="GU188" s="168"/>
      <c r="GV188" s="168"/>
      <c r="GW188" s="169"/>
      <c r="GX188" s="166"/>
      <c r="GY188" s="167"/>
      <c r="GZ188" s="168"/>
      <c r="HA188" s="168"/>
      <c r="HB188" s="169"/>
      <c r="HC188" s="166"/>
      <c r="HD188" s="167"/>
      <c r="HE188" s="168"/>
      <c r="HF188" s="168"/>
      <c r="HG188" s="169"/>
      <c r="HH188" s="166"/>
      <c r="HI188" s="167"/>
      <c r="HJ188" s="168"/>
      <c r="HK188" s="168"/>
      <c r="HL188" s="169"/>
      <c r="HM188" s="166"/>
      <c r="HN188" s="167"/>
      <c r="HO188" s="168"/>
      <c r="HP188" s="168"/>
      <c r="HQ188" s="169"/>
      <c r="HR188" s="166"/>
      <c r="HS188" s="167"/>
      <c r="HT188" s="168"/>
      <c r="HU188" s="168"/>
      <c r="HV188" s="169"/>
      <c r="HW188" s="166"/>
      <c r="HX188" s="167"/>
      <c r="HY188" s="168"/>
      <c r="HZ188" s="168"/>
      <c r="IA188" s="169"/>
      <c r="IB188" s="166"/>
      <c r="IC188" s="167"/>
      <c r="ID188" s="168"/>
      <c r="IE188" s="168"/>
      <c r="IF188" s="169"/>
      <c r="IG188" s="166"/>
      <c r="IH188" s="167"/>
      <c r="II188" s="168"/>
      <c r="IJ188" s="168"/>
      <c r="IK188" s="169"/>
      <c r="IL188" s="166"/>
      <c r="IM188" s="167"/>
      <c r="IN188" s="168"/>
      <c r="IO188" s="168"/>
      <c r="IP188" s="169"/>
      <c r="IQ188" s="166"/>
      <c r="IR188" s="167"/>
      <c r="IS188" s="168"/>
      <c r="IT188" s="168"/>
      <c r="IU188" s="169"/>
      <c r="IV188" s="166"/>
    </row>
    <row r="189" spans="1:256" s="249" customFormat="1" ht="15" customHeight="1" x14ac:dyDescent="0.2">
      <c r="A189" s="242"/>
      <c r="B189" s="243" t="s">
        <v>227</v>
      </c>
      <c r="C189" s="244"/>
      <c r="D189" s="245"/>
      <c r="E189" s="246"/>
      <c r="F189" s="247">
        <f>SUM(F174:F188)</f>
        <v>0</v>
      </c>
      <c r="G189" s="247">
        <f>SUM(G174:G188)</f>
        <v>0</v>
      </c>
      <c r="H189" s="247">
        <f>SUM(H174:H188)</f>
        <v>0</v>
      </c>
      <c r="I189" s="247">
        <f>F189-G189-H189</f>
        <v>0</v>
      </c>
      <c r="J189" s="400"/>
      <c r="K189" s="382"/>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row>
    <row r="190" spans="1:256" s="193" customFormat="1" ht="20.100000000000001" customHeight="1" x14ac:dyDescent="0.2">
      <c r="A190" s="398" t="s">
        <v>70</v>
      </c>
      <c r="B190" s="199" t="s">
        <v>71</v>
      </c>
      <c r="C190" s="199"/>
      <c r="D190" s="199"/>
      <c r="E190" s="200"/>
      <c r="F190" s="201"/>
      <c r="G190" s="201"/>
      <c r="H190" s="201"/>
      <c r="I190" s="201"/>
      <c r="J190" s="399"/>
      <c r="K190" s="381"/>
    </row>
    <row r="191" spans="1:256" s="164" customFormat="1" ht="14.25" x14ac:dyDescent="0.2">
      <c r="A191" s="202" t="s">
        <v>228</v>
      </c>
      <c r="B191" s="203" t="s">
        <v>229</v>
      </c>
      <c r="C191" s="209"/>
      <c r="D191" s="210"/>
      <c r="E191" s="211"/>
      <c r="F191" s="209">
        <f>C191*D191</f>
        <v>0</v>
      </c>
      <c r="G191" s="209"/>
      <c r="H191" s="209"/>
      <c r="I191" s="212">
        <f t="shared" ref="I191:I206" si="17">F191-G191-H191</f>
        <v>0</v>
      </c>
      <c r="J191" s="213"/>
      <c r="K191" s="163"/>
    </row>
    <row r="192" spans="1:256" s="164" customFormat="1" ht="14.25" x14ac:dyDescent="0.2">
      <c r="A192" s="202"/>
      <c r="B192" s="208"/>
      <c r="C192" s="209"/>
      <c r="D192" s="210"/>
      <c r="E192" s="211"/>
      <c r="F192" s="209">
        <f t="shared" ref="F192:F206" si="18">C192*D192</f>
        <v>0</v>
      </c>
      <c r="G192" s="209"/>
      <c r="H192" s="209"/>
      <c r="I192" s="212">
        <f t="shared" si="17"/>
        <v>0</v>
      </c>
      <c r="J192" s="213"/>
      <c r="K192" s="163"/>
    </row>
    <row r="193" spans="1:41" s="164" customFormat="1" ht="14.25" x14ac:dyDescent="0.2">
      <c r="A193" s="202"/>
      <c r="B193" s="208"/>
      <c r="C193" s="209"/>
      <c r="D193" s="210"/>
      <c r="E193" s="211"/>
      <c r="F193" s="209">
        <f t="shared" si="18"/>
        <v>0</v>
      </c>
      <c r="G193" s="209"/>
      <c r="H193" s="209"/>
      <c r="I193" s="212">
        <f t="shared" si="17"/>
        <v>0</v>
      </c>
      <c r="J193" s="213"/>
      <c r="K193" s="163"/>
    </row>
    <row r="194" spans="1:41" s="164" customFormat="1" ht="14.25" x14ac:dyDescent="0.2">
      <c r="A194" s="202" t="s">
        <v>230</v>
      </c>
      <c r="B194" s="203" t="s">
        <v>231</v>
      </c>
      <c r="C194" s="209"/>
      <c r="D194" s="210"/>
      <c r="E194" s="211"/>
      <c r="F194" s="209">
        <f t="shared" si="18"/>
        <v>0</v>
      </c>
      <c r="G194" s="209"/>
      <c r="H194" s="209"/>
      <c r="I194" s="212">
        <f t="shared" si="17"/>
        <v>0</v>
      </c>
      <c r="J194" s="213"/>
      <c r="K194" s="163"/>
    </row>
    <row r="195" spans="1:41" s="164" customFormat="1" ht="14.25" x14ac:dyDescent="0.2">
      <c r="A195" s="202"/>
      <c r="B195" s="208"/>
      <c r="C195" s="209"/>
      <c r="D195" s="210"/>
      <c r="E195" s="211"/>
      <c r="F195" s="209">
        <f t="shared" si="18"/>
        <v>0</v>
      </c>
      <c r="G195" s="209"/>
      <c r="H195" s="209"/>
      <c r="I195" s="212">
        <f t="shared" si="17"/>
        <v>0</v>
      </c>
      <c r="J195" s="213"/>
      <c r="K195" s="163"/>
    </row>
    <row r="196" spans="1:41" s="164" customFormat="1" ht="14.25" x14ac:dyDescent="0.2">
      <c r="A196" s="202"/>
      <c r="B196" s="208"/>
      <c r="C196" s="209"/>
      <c r="D196" s="210"/>
      <c r="E196" s="211"/>
      <c r="F196" s="209">
        <f t="shared" si="18"/>
        <v>0</v>
      </c>
      <c r="G196" s="209"/>
      <c r="H196" s="209"/>
      <c r="I196" s="212">
        <f t="shared" si="17"/>
        <v>0</v>
      </c>
      <c r="J196" s="213"/>
      <c r="K196" s="163"/>
    </row>
    <row r="197" spans="1:41" s="164" customFormat="1" ht="14.25" x14ac:dyDescent="0.2">
      <c r="A197" s="202" t="s">
        <v>232</v>
      </c>
      <c r="B197" s="203" t="s">
        <v>233</v>
      </c>
      <c r="C197" s="209"/>
      <c r="D197" s="210"/>
      <c r="E197" s="211"/>
      <c r="F197" s="209">
        <f t="shared" si="18"/>
        <v>0</v>
      </c>
      <c r="G197" s="209"/>
      <c r="H197" s="209"/>
      <c r="I197" s="212">
        <f t="shared" si="17"/>
        <v>0</v>
      </c>
      <c r="J197" s="213"/>
      <c r="K197" s="163"/>
    </row>
    <row r="198" spans="1:41" s="164" customFormat="1" ht="14.25" x14ac:dyDescent="0.2">
      <c r="A198" s="202"/>
      <c r="B198" s="208"/>
      <c r="C198" s="209"/>
      <c r="D198" s="210"/>
      <c r="E198" s="211"/>
      <c r="F198" s="209">
        <f t="shared" si="18"/>
        <v>0</v>
      </c>
      <c r="G198" s="209"/>
      <c r="H198" s="209"/>
      <c r="I198" s="212">
        <f t="shared" si="17"/>
        <v>0</v>
      </c>
      <c r="J198" s="213"/>
      <c r="K198" s="163"/>
    </row>
    <row r="199" spans="1:41" s="164" customFormat="1" ht="14.25" x14ac:dyDescent="0.2">
      <c r="A199" s="202"/>
      <c r="B199" s="208"/>
      <c r="C199" s="209"/>
      <c r="D199" s="210"/>
      <c r="E199" s="211"/>
      <c r="F199" s="209">
        <f t="shared" si="18"/>
        <v>0</v>
      </c>
      <c r="G199" s="209"/>
      <c r="H199" s="209"/>
      <c r="I199" s="212">
        <f t="shared" si="17"/>
        <v>0</v>
      </c>
      <c r="J199" s="213"/>
      <c r="K199" s="163"/>
    </row>
    <row r="200" spans="1:41" s="164" customFormat="1" ht="14.25" x14ac:dyDescent="0.2">
      <c r="A200" s="202" t="s">
        <v>234</v>
      </c>
      <c r="B200" s="203" t="s">
        <v>235</v>
      </c>
      <c r="C200" s="209"/>
      <c r="D200" s="210"/>
      <c r="E200" s="211"/>
      <c r="F200" s="209">
        <f t="shared" si="18"/>
        <v>0</v>
      </c>
      <c r="G200" s="209"/>
      <c r="H200" s="209"/>
      <c r="I200" s="212">
        <f t="shared" si="17"/>
        <v>0</v>
      </c>
      <c r="J200" s="213"/>
      <c r="K200" s="163"/>
    </row>
    <row r="201" spans="1:41" s="164" customFormat="1" ht="14.25" x14ac:dyDescent="0.2">
      <c r="A201" s="202"/>
      <c r="B201" s="208"/>
      <c r="C201" s="209"/>
      <c r="D201" s="210"/>
      <c r="E201" s="211"/>
      <c r="F201" s="209">
        <f t="shared" si="18"/>
        <v>0</v>
      </c>
      <c r="G201" s="209"/>
      <c r="H201" s="209"/>
      <c r="I201" s="212">
        <f t="shared" si="17"/>
        <v>0</v>
      </c>
      <c r="J201" s="213"/>
      <c r="K201" s="163"/>
    </row>
    <row r="202" spans="1:41" s="164" customFormat="1" ht="14.25" x14ac:dyDescent="0.2">
      <c r="A202" s="202"/>
      <c r="B202" s="208"/>
      <c r="C202" s="209"/>
      <c r="D202" s="210"/>
      <c r="E202" s="211"/>
      <c r="F202" s="209">
        <f t="shared" si="18"/>
        <v>0</v>
      </c>
      <c r="G202" s="209"/>
      <c r="H202" s="209"/>
      <c r="I202" s="212">
        <f t="shared" si="17"/>
        <v>0</v>
      </c>
      <c r="J202" s="213"/>
      <c r="K202" s="163"/>
    </row>
    <row r="203" spans="1:41" s="164" customFormat="1" ht="14.25" x14ac:dyDescent="0.2">
      <c r="A203" s="202"/>
      <c r="B203" s="208"/>
      <c r="C203" s="209"/>
      <c r="D203" s="210"/>
      <c r="E203" s="211"/>
      <c r="F203" s="209">
        <f t="shared" si="18"/>
        <v>0</v>
      </c>
      <c r="G203" s="209"/>
      <c r="H203" s="209"/>
      <c r="I203" s="212">
        <f t="shared" si="17"/>
        <v>0</v>
      </c>
      <c r="J203" s="213"/>
      <c r="K203" s="163"/>
    </row>
    <row r="204" spans="1:41" s="164" customFormat="1" ht="14.25" x14ac:dyDescent="0.2">
      <c r="A204" s="202" t="s">
        <v>236</v>
      </c>
      <c r="B204" s="203" t="s">
        <v>237</v>
      </c>
      <c r="C204" s="209"/>
      <c r="D204" s="210"/>
      <c r="E204" s="211"/>
      <c r="F204" s="209">
        <f t="shared" si="18"/>
        <v>0</v>
      </c>
      <c r="G204" s="209"/>
      <c r="H204" s="209"/>
      <c r="I204" s="212">
        <f t="shared" si="17"/>
        <v>0</v>
      </c>
      <c r="J204" s="213"/>
      <c r="K204" s="163"/>
    </row>
    <row r="205" spans="1:41" s="164" customFormat="1" ht="14.25" x14ac:dyDescent="0.2">
      <c r="A205" s="202"/>
      <c r="B205" s="208" t="s">
        <v>152</v>
      </c>
      <c r="C205" s="209"/>
      <c r="D205" s="210"/>
      <c r="E205" s="211"/>
      <c r="F205" s="209">
        <f t="shared" si="18"/>
        <v>0</v>
      </c>
      <c r="G205" s="209"/>
      <c r="H205" s="209"/>
      <c r="I205" s="212">
        <f t="shared" si="17"/>
        <v>0</v>
      </c>
      <c r="J205" s="213"/>
      <c r="K205" s="163"/>
    </row>
    <row r="206" spans="1:41" s="164" customFormat="1" ht="14.25" x14ac:dyDescent="0.2">
      <c r="A206" s="202"/>
      <c r="B206" s="208"/>
      <c r="C206" s="209"/>
      <c r="D206" s="210"/>
      <c r="E206" s="211"/>
      <c r="F206" s="209">
        <f t="shared" si="18"/>
        <v>0</v>
      </c>
      <c r="G206" s="209"/>
      <c r="H206" s="209"/>
      <c r="I206" s="212">
        <f t="shared" si="17"/>
        <v>0</v>
      </c>
      <c r="J206" s="213"/>
      <c r="K206" s="163"/>
    </row>
    <row r="207" spans="1:41" s="249" customFormat="1" ht="15" customHeight="1" x14ac:dyDescent="0.2">
      <c r="A207" s="242"/>
      <c r="B207" s="243" t="s">
        <v>238</v>
      </c>
      <c r="C207" s="244"/>
      <c r="D207" s="245"/>
      <c r="E207" s="246"/>
      <c r="F207" s="247">
        <f>SUM(F191:F206)</f>
        <v>0</v>
      </c>
      <c r="G207" s="247">
        <f>SUM(G191:G206)</f>
        <v>0</v>
      </c>
      <c r="H207" s="247">
        <f>SUM(H191:H206)</f>
        <v>0</v>
      </c>
      <c r="I207" s="247">
        <f>F207-G207-H207</f>
        <v>0</v>
      </c>
      <c r="J207" s="400"/>
      <c r="K207" s="382"/>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row>
    <row r="208" spans="1:41" s="193" customFormat="1" ht="20.100000000000001" customHeight="1" x14ac:dyDescent="0.2">
      <c r="A208" s="398" t="s">
        <v>72</v>
      </c>
      <c r="B208" s="199" t="s">
        <v>73</v>
      </c>
      <c r="C208" s="199"/>
      <c r="D208" s="199"/>
      <c r="E208" s="200"/>
      <c r="F208" s="201"/>
      <c r="G208" s="201"/>
      <c r="H208" s="201"/>
      <c r="I208" s="201"/>
      <c r="J208" s="399"/>
      <c r="K208" s="381"/>
    </row>
    <row r="209" spans="1:11" s="164" customFormat="1" ht="14.25" x14ac:dyDescent="0.2">
      <c r="A209" s="202" t="s">
        <v>239</v>
      </c>
      <c r="B209" s="203" t="s">
        <v>240</v>
      </c>
      <c r="C209" s="209"/>
      <c r="D209" s="210"/>
      <c r="E209" s="211"/>
      <c r="F209" s="209">
        <f>C209*D209</f>
        <v>0</v>
      </c>
      <c r="G209" s="209"/>
      <c r="H209" s="209"/>
      <c r="I209" s="212">
        <f>F209-G209-H209</f>
        <v>0</v>
      </c>
      <c r="J209" s="213"/>
      <c r="K209" s="163"/>
    </row>
    <row r="210" spans="1:11" s="164" customFormat="1" ht="14.25" x14ac:dyDescent="0.2">
      <c r="A210" s="202"/>
      <c r="B210" s="208"/>
      <c r="C210" s="209"/>
      <c r="D210" s="210"/>
      <c r="E210" s="211"/>
      <c r="F210" s="209">
        <f t="shared" ref="F210:F229" si="19">C210*D210</f>
        <v>0</v>
      </c>
      <c r="G210" s="209"/>
      <c r="H210" s="209"/>
      <c r="I210" s="212">
        <f>F210-G210-H210</f>
        <v>0</v>
      </c>
      <c r="J210" s="213"/>
      <c r="K210" s="163"/>
    </row>
    <row r="211" spans="1:11" s="164" customFormat="1" ht="14.25" x14ac:dyDescent="0.2">
      <c r="A211" s="202"/>
      <c r="B211" s="208"/>
      <c r="C211" s="209"/>
      <c r="D211" s="210"/>
      <c r="E211" s="211"/>
      <c r="F211" s="209">
        <f t="shared" si="19"/>
        <v>0</v>
      </c>
      <c r="G211" s="209"/>
      <c r="H211" s="209"/>
      <c r="I211" s="212">
        <f t="shared" ref="I211:I229" si="20">F211-G211-H211</f>
        <v>0</v>
      </c>
      <c r="J211" s="213"/>
      <c r="K211" s="163"/>
    </row>
    <row r="212" spans="1:11" s="164" customFormat="1" ht="14.25" x14ac:dyDescent="0.2">
      <c r="A212" s="202" t="s">
        <v>241</v>
      </c>
      <c r="B212" s="203" t="s">
        <v>242</v>
      </c>
      <c r="C212" s="209"/>
      <c r="D212" s="210"/>
      <c r="E212" s="211"/>
      <c r="F212" s="209">
        <f t="shared" si="19"/>
        <v>0</v>
      </c>
      <c r="G212" s="209"/>
      <c r="H212" s="209"/>
      <c r="I212" s="212">
        <f t="shared" si="20"/>
        <v>0</v>
      </c>
      <c r="J212" s="213"/>
      <c r="K212" s="163"/>
    </row>
    <row r="213" spans="1:11" s="164" customFormat="1" ht="14.25" x14ac:dyDescent="0.2">
      <c r="A213" s="202"/>
      <c r="B213" s="208"/>
      <c r="C213" s="209"/>
      <c r="D213" s="210"/>
      <c r="E213" s="211"/>
      <c r="F213" s="209">
        <f t="shared" si="19"/>
        <v>0</v>
      </c>
      <c r="G213" s="209"/>
      <c r="H213" s="209"/>
      <c r="I213" s="212">
        <f t="shared" si="20"/>
        <v>0</v>
      </c>
      <c r="J213" s="213"/>
      <c r="K213" s="163"/>
    </row>
    <row r="214" spans="1:11" s="164" customFormat="1" ht="14.25" x14ac:dyDescent="0.2">
      <c r="A214" s="202"/>
      <c r="B214" s="208"/>
      <c r="C214" s="209"/>
      <c r="D214" s="210"/>
      <c r="E214" s="211"/>
      <c r="F214" s="209">
        <f t="shared" si="19"/>
        <v>0</v>
      </c>
      <c r="G214" s="209"/>
      <c r="H214" s="209"/>
      <c r="I214" s="212">
        <f t="shared" si="20"/>
        <v>0</v>
      </c>
      <c r="J214" s="213"/>
      <c r="K214" s="163"/>
    </row>
    <row r="215" spans="1:11" s="164" customFormat="1" ht="14.25" x14ac:dyDescent="0.2">
      <c r="A215" s="202" t="s">
        <v>243</v>
      </c>
      <c r="B215" s="203" t="s">
        <v>244</v>
      </c>
      <c r="C215" s="209"/>
      <c r="D215" s="210"/>
      <c r="E215" s="211"/>
      <c r="F215" s="209">
        <f t="shared" si="19"/>
        <v>0</v>
      </c>
      <c r="G215" s="209"/>
      <c r="H215" s="209"/>
      <c r="I215" s="212">
        <f t="shared" si="20"/>
        <v>0</v>
      </c>
      <c r="J215" s="213"/>
      <c r="K215" s="163"/>
    </row>
    <row r="216" spans="1:11" s="164" customFormat="1" ht="14.25" x14ac:dyDescent="0.2">
      <c r="A216" s="202"/>
      <c r="B216" s="208"/>
      <c r="C216" s="209"/>
      <c r="D216" s="210"/>
      <c r="E216" s="211"/>
      <c r="F216" s="209">
        <f t="shared" si="19"/>
        <v>0</v>
      </c>
      <c r="G216" s="209"/>
      <c r="H216" s="209"/>
      <c r="I216" s="212">
        <f t="shared" si="20"/>
        <v>0</v>
      </c>
      <c r="J216" s="213"/>
      <c r="K216" s="163"/>
    </row>
    <row r="217" spans="1:11" s="164" customFormat="1" ht="14.25" x14ac:dyDescent="0.2">
      <c r="A217" s="202"/>
      <c r="B217" s="208"/>
      <c r="C217" s="209"/>
      <c r="D217" s="210"/>
      <c r="E217" s="211"/>
      <c r="F217" s="209">
        <f t="shared" si="19"/>
        <v>0</v>
      </c>
      <c r="G217" s="209"/>
      <c r="H217" s="209"/>
      <c r="I217" s="212">
        <f t="shared" si="20"/>
        <v>0</v>
      </c>
      <c r="J217" s="213"/>
      <c r="K217" s="163"/>
    </row>
    <row r="218" spans="1:11" s="164" customFormat="1" ht="14.25" x14ac:dyDescent="0.2">
      <c r="A218" s="202" t="s">
        <v>245</v>
      </c>
      <c r="B218" s="203" t="s">
        <v>246</v>
      </c>
      <c r="C218" s="209"/>
      <c r="D218" s="210"/>
      <c r="E218" s="211"/>
      <c r="F218" s="209">
        <f t="shared" si="19"/>
        <v>0</v>
      </c>
      <c r="G218" s="209"/>
      <c r="H218" s="209"/>
      <c r="I218" s="212">
        <f t="shared" si="20"/>
        <v>0</v>
      </c>
      <c r="J218" s="213"/>
      <c r="K218" s="163"/>
    </row>
    <row r="219" spans="1:11" s="164" customFormat="1" ht="14.25" x14ac:dyDescent="0.2">
      <c r="A219" s="202"/>
      <c r="B219" s="208"/>
      <c r="C219" s="209"/>
      <c r="D219" s="210"/>
      <c r="E219" s="211"/>
      <c r="F219" s="209">
        <f t="shared" si="19"/>
        <v>0</v>
      </c>
      <c r="G219" s="209"/>
      <c r="H219" s="209"/>
      <c r="I219" s="212">
        <f t="shared" si="20"/>
        <v>0</v>
      </c>
      <c r="J219" s="213"/>
      <c r="K219" s="163"/>
    </row>
    <row r="220" spans="1:11" s="164" customFormat="1" ht="14.25" x14ac:dyDescent="0.2">
      <c r="A220" s="202"/>
      <c r="B220" s="208"/>
      <c r="C220" s="209"/>
      <c r="D220" s="210"/>
      <c r="E220" s="211"/>
      <c r="F220" s="209">
        <f t="shared" si="19"/>
        <v>0</v>
      </c>
      <c r="G220" s="209"/>
      <c r="H220" s="209"/>
      <c r="I220" s="212">
        <f t="shared" si="20"/>
        <v>0</v>
      </c>
      <c r="J220" s="213"/>
      <c r="K220" s="163"/>
    </row>
    <row r="221" spans="1:11" s="164" customFormat="1" ht="14.25" x14ac:dyDescent="0.2">
      <c r="A221" s="202" t="s">
        <v>247</v>
      </c>
      <c r="B221" s="203" t="s">
        <v>248</v>
      </c>
      <c r="C221" s="209"/>
      <c r="D221" s="210"/>
      <c r="E221" s="211"/>
      <c r="F221" s="209">
        <f t="shared" si="19"/>
        <v>0</v>
      </c>
      <c r="G221" s="209"/>
      <c r="H221" s="209"/>
      <c r="I221" s="212">
        <f t="shared" si="20"/>
        <v>0</v>
      </c>
      <c r="J221" s="213"/>
      <c r="K221" s="163"/>
    </row>
    <row r="222" spans="1:11" s="164" customFormat="1" ht="14.25" x14ac:dyDescent="0.2">
      <c r="A222" s="202"/>
      <c r="B222" s="208"/>
      <c r="C222" s="209"/>
      <c r="D222" s="210"/>
      <c r="E222" s="211"/>
      <c r="F222" s="209">
        <f t="shared" si="19"/>
        <v>0</v>
      </c>
      <c r="G222" s="209"/>
      <c r="H222" s="209"/>
      <c r="I222" s="212">
        <f t="shared" si="20"/>
        <v>0</v>
      </c>
      <c r="J222" s="213"/>
      <c r="K222" s="163"/>
    </row>
    <row r="223" spans="1:11" s="164" customFormat="1" ht="14.25" x14ac:dyDescent="0.2">
      <c r="A223" s="202"/>
      <c r="B223" s="208"/>
      <c r="C223" s="209"/>
      <c r="D223" s="210"/>
      <c r="E223" s="211"/>
      <c r="F223" s="209">
        <f t="shared" si="19"/>
        <v>0</v>
      </c>
      <c r="G223" s="209"/>
      <c r="H223" s="209"/>
      <c r="I223" s="212">
        <f t="shared" si="20"/>
        <v>0</v>
      </c>
      <c r="J223" s="213"/>
      <c r="K223" s="163"/>
    </row>
    <row r="224" spans="1:11" s="164" customFormat="1" ht="14.25" x14ac:dyDescent="0.2">
      <c r="A224" s="202" t="s">
        <v>249</v>
      </c>
      <c r="B224" s="203" t="s">
        <v>250</v>
      </c>
      <c r="C224" s="209"/>
      <c r="D224" s="210"/>
      <c r="E224" s="211"/>
      <c r="F224" s="209">
        <f t="shared" si="19"/>
        <v>0</v>
      </c>
      <c r="G224" s="209"/>
      <c r="H224" s="209"/>
      <c r="I224" s="212">
        <f t="shared" si="20"/>
        <v>0</v>
      </c>
      <c r="J224" s="213"/>
      <c r="K224" s="163"/>
    </row>
    <row r="225" spans="1:41" s="164" customFormat="1" ht="14.25" x14ac:dyDescent="0.2">
      <c r="A225" s="202"/>
      <c r="B225" s="208"/>
      <c r="C225" s="209"/>
      <c r="D225" s="210"/>
      <c r="E225" s="211"/>
      <c r="F225" s="209">
        <f t="shared" si="19"/>
        <v>0</v>
      </c>
      <c r="G225" s="209"/>
      <c r="H225" s="209"/>
      <c r="I225" s="212">
        <f t="shared" si="20"/>
        <v>0</v>
      </c>
      <c r="J225" s="213"/>
      <c r="K225" s="163"/>
    </row>
    <row r="226" spans="1:41" s="164" customFormat="1" ht="14.25" x14ac:dyDescent="0.2">
      <c r="A226" s="202"/>
      <c r="B226" s="208"/>
      <c r="C226" s="209"/>
      <c r="D226" s="210"/>
      <c r="E226" s="211"/>
      <c r="F226" s="209">
        <f t="shared" si="19"/>
        <v>0</v>
      </c>
      <c r="G226" s="209"/>
      <c r="H226" s="209"/>
      <c r="I226" s="212">
        <f t="shared" si="20"/>
        <v>0</v>
      </c>
      <c r="J226" s="213"/>
      <c r="K226" s="163"/>
    </row>
    <row r="227" spans="1:41" s="164" customFormat="1" ht="14.25" x14ac:dyDescent="0.2">
      <c r="A227" s="202" t="s">
        <v>251</v>
      </c>
      <c r="B227" s="203" t="s">
        <v>252</v>
      </c>
      <c r="C227" s="209"/>
      <c r="D227" s="210"/>
      <c r="E227" s="211"/>
      <c r="F227" s="209">
        <f t="shared" si="19"/>
        <v>0</v>
      </c>
      <c r="G227" s="209"/>
      <c r="H227" s="209"/>
      <c r="I227" s="212">
        <f t="shared" si="20"/>
        <v>0</v>
      </c>
      <c r="J227" s="213"/>
      <c r="K227" s="163"/>
    </row>
    <row r="228" spans="1:41" s="164" customFormat="1" ht="14.25" x14ac:dyDescent="0.2">
      <c r="A228" s="202"/>
      <c r="B228" s="208" t="s">
        <v>152</v>
      </c>
      <c r="C228" s="209"/>
      <c r="D228" s="210"/>
      <c r="E228" s="211"/>
      <c r="F228" s="209">
        <f t="shared" si="19"/>
        <v>0</v>
      </c>
      <c r="G228" s="209"/>
      <c r="H228" s="209"/>
      <c r="I228" s="212">
        <f t="shared" si="20"/>
        <v>0</v>
      </c>
      <c r="J228" s="213"/>
      <c r="K228" s="163"/>
    </row>
    <row r="229" spans="1:41" s="164" customFormat="1" ht="14.25" x14ac:dyDescent="0.2">
      <c r="A229" s="202"/>
      <c r="B229" s="208"/>
      <c r="C229" s="209"/>
      <c r="D229" s="210"/>
      <c r="E229" s="211"/>
      <c r="F229" s="209">
        <f t="shared" si="19"/>
        <v>0</v>
      </c>
      <c r="G229" s="209"/>
      <c r="H229" s="209"/>
      <c r="I229" s="212">
        <f t="shared" si="20"/>
        <v>0</v>
      </c>
      <c r="J229" s="213"/>
      <c r="K229" s="163"/>
    </row>
    <row r="230" spans="1:41" s="249" customFormat="1" ht="15" customHeight="1" x14ac:dyDescent="0.2">
      <c r="A230" s="242"/>
      <c r="B230" s="243" t="s">
        <v>253</v>
      </c>
      <c r="C230" s="244"/>
      <c r="D230" s="245"/>
      <c r="E230" s="246"/>
      <c r="F230" s="247">
        <f>SUM(F209:F229)</f>
        <v>0</v>
      </c>
      <c r="G230" s="247">
        <f>SUM(G209:G229)</f>
        <v>0</v>
      </c>
      <c r="H230" s="247">
        <f>SUM(H209:H229)</f>
        <v>0</v>
      </c>
      <c r="I230" s="247">
        <f>F230-G230-H230</f>
        <v>0</v>
      </c>
      <c r="J230" s="400"/>
      <c r="K230" s="382"/>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row>
    <row r="231" spans="1:41" s="193" customFormat="1" ht="20.100000000000001" customHeight="1" x14ac:dyDescent="0.2">
      <c r="A231" s="398" t="s">
        <v>74</v>
      </c>
      <c r="B231" s="199" t="s">
        <v>75</v>
      </c>
      <c r="C231" s="199"/>
      <c r="D231" s="199"/>
      <c r="E231" s="200"/>
      <c r="F231" s="201"/>
      <c r="G231" s="201"/>
      <c r="H231" s="201"/>
      <c r="I231" s="201"/>
      <c r="J231" s="399"/>
      <c r="K231" s="381"/>
    </row>
    <row r="232" spans="1:41" s="164" customFormat="1" ht="14.25" x14ac:dyDescent="0.2">
      <c r="A232" s="202" t="s">
        <v>254</v>
      </c>
      <c r="B232" s="203" t="s">
        <v>255</v>
      </c>
      <c r="C232" s="209"/>
      <c r="D232" s="210"/>
      <c r="E232" s="211"/>
      <c r="F232" s="209">
        <f t="shared" ref="F232:F237" si="21">C232*D232</f>
        <v>0</v>
      </c>
      <c r="G232" s="209"/>
      <c r="H232" s="209"/>
      <c r="I232" s="212">
        <f t="shared" ref="I232:I237" si="22">F232-G232-H232</f>
        <v>0</v>
      </c>
      <c r="J232" s="213"/>
      <c r="K232" s="163"/>
    </row>
    <row r="233" spans="1:41" s="164" customFormat="1" ht="14.25" x14ac:dyDescent="0.2">
      <c r="A233" s="202"/>
      <c r="B233" s="208"/>
      <c r="C233" s="209"/>
      <c r="D233" s="210"/>
      <c r="E233" s="211"/>
      <c r="F233" s="209">
        <f t="shared" si="21"/>
        <v>0</v>
      </c>
      <c r="G233" s="209"/>
      <c r="H233" s="209"/>
      <c r="I233" s="212">
        <f t="shared" si="22"/>
        <v>0</v>
      </c>
      <c r="J233" s="213"/>
      <c r="K233" s="163"/>
    </row>
    <row r="234" spans="1:41" s="164" customFormat="1" ht="14.25" x14ac:dyDescent="0.2">
      <c r="A234" s="202"/>
      <c r="B234" s="208"/>
      <c r="C234" s="209"/>
      <c r="D234" s="210"/>
      <c r="E234" s="211"/>
      <c r="F234" s="209">
        <f t="shared" si="21"/>
        <v>0</v>
      </c>
      <c r="G234" s="209"/>
      <c r="H234" s="209"/>
      <c r="I234" s="212">
        <f t="shared" si="22"/>
        <v>0</v>
      </c>
      <c r="J234" s="213"/>
      <c r="K234" s="163"/>
    </row>
    <row r="235" spans="1:41" s="164" customFormat="1" ht="14.25" x14ac:dyDescent="0.2">
      <c r="A235" s="202" t="s">
        <v>256</v>
      </c>
      <c r="B235" s="203" t="s">
        <v>257</v>
      </c>
      <c r="C235" s="209"/>
      <c r="D235" s="210"/>
      <c r="E235" s="211"/>
      <c r="F235" s="209">
        <f t="shared" si="21"/>
        <v>0</v>
      </c>
      <c r="G235" s="209"/>
      <c r="H235" s="209"/>
      <c r="I235" s="212">
        <f t="shared" si="22"/>
        <v>0</v>
      </c>
      <c r="J235" s="213"/>
      <c r="K235" s="163"/>
    </row>
    <row r="236" spans="1:41" s="164" customFormat="1" ht="14.25" x14ac:dyDescent="0.2">
      <c r="A236" s="202"/>
      <c r="B236" s="208" t="s">
        <v>152</v>
      </c>
      <c r="C236" s="209"/>
      <c r="D236" s="210"/>
      <c r="E236" s="211"/>
      <c r="F236" s="209">
        <f t="shared" si="21"/>
        <v>0</v>
      </c>
      <c r="G236" s="209"/>
      <c r="H236" s="209"/>
      <c r="I236" s="212">
        <f t="shared" si="22"/>
        <v>0</v>
      </c>
      <c r="J236" s="213"/>
      <c r="K236" s="163"/>
    </row>
    <row r="237" spans="1:41" s="164" customFormat="1" ht="14.25" x14ac:dyDescent="0.2">
      <c r="A237" s="202"/>
      <c r="B237" s="208"/>
      <c r="C237" s="209"/>
      <c r="D237" s="210"/>
      <c r="E237" s="211"/>
      <c r="F237" s="209">
        <f t="shared" si="21"/>
        <v>0</v>
      </c>
      <c r="G237" s="209"/>
      <c r="H237" s="209"/>
      <c r="I237" s="212">
        <f t="shared" si="22"/>
        <v>0</v>
      </c>
      <c r="J237" s="213"/>
      <c r="K237" s="163"/>
    </row>
    <row r="238" spans="1:41" s="249" customFormat="1" ht="15" customHeight="1" x14ac:dyDescent="0.2">
      <c r="A238" s="242"/>
      <c r="B238" s="243" t="s">
        <v>258</v>
      </c>
      <c r="C238" s="244"/>
      <c r="D238" s="245"/>
      <c r="E238" s="246"/>
      <c r="F238" s="247">
        <f>SUM(F232:F237)</f>
        <v>0</v>
      </c>
      <c r="G238" s="247">
        <f>SUM(G232:G237)</f>
        <v>0</v>
      </c>
      <c r="H238" s="247">
        <f>SUM(H232:H237)</f>
        <v>0</v>
      </c>
      <c r="I238" s="247">
        <f>F238-G238-H238</f>
        <v>0</v>
      </c>
      <c r="J238" s="400"/>
      <c r="K238" s="382"/>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row>
    <row r="239" spans="1:41" s="193" customFormat="1" ht="20.100000000000001" customHeight="1" x14ac:dyDescent="0.2">
      <c r="A239" s="398" t="s">
        <v>76</v>
      </c>
      <c r="B239" s="199" t="s">
        <v>77</v>
      </c>
      <c r="C239" s="199"/>
      <c r="D239" s="199"/>
      <c r="E239" s="200"/>
      <c r="F239" s="201"/>
      <c r="G239" s="201"/>
      <c r="H239" s="201"/>
      <c r="I239" s="201"/>
      <c r="J239" s="399"/>
      <c r="K239" s="381"/>
    </row>
    <row r="240" spans="1:41" s="164" customFormat="1" ht="14.25" x14ac:dyDescent="0.2">
      <c r="A240" s="202" t="s">
        <v>259</v>
      </c>
      <c r="B240" s="203" t="s">
        <v>260</v>
      </c>
      <c r="C240" s="209"/>
      <c r="D240" s="210"/>
      <c r="E240" s="211"/>
      <c r="F240" s="209">
        <f>C240*D240</f>
        <v>0</v>
      </c>
      <c r="G240" s="209"/>
      <c r="H240" s="209"/>
      <c r="I240" s="212">
        <f t="shared" ref="I240:I251" si="23">F240-G240-H240</f>
        <v>0</v>
      </c>
      <c r="J240" s="213"/>
      <c r="K240" s="163"/>
    </row>
    <row r="241" spans="1:41" s="164" customFormat="1" ht="14.25" x14ac:dyDescent="0.2">
      <c r="A241" s="202"/>
      <c r="B241" s="208"/>
      <c r="C241" s="209"/>
      <c r="D241" s="210"/>
      <c r="E241" s="211"/>
      <c r="F241" s="209">
        <f t="shared" ref="F241:F251" si="24">C241*D241</f>
        <v>0</v>
      </c>
      <c r="G241" s="209"/>
      <c r="H241" s="209"/>
      <c r="I241" s="212">
        <f t="shared" si="23"/>
        <v>0</v>
      </c>
      <c r="J241" s="213"/>
      <c r="K241" s="163"/>
    </row>
    <row r="242" spans="1:41" s="164" customFormat="1" ht="14.25" x14ac:dyDescent="0.2">
      <c r="A242" s="202"/>
      <c r="B242" s="208" t="s">
        <v>152</v>
      </c>
      <c r="C242" s="209"/>
      <c r="D242" s="210"/>
      <c r="E242" s="211"/>
      <c r="F242" s="209">
        <f t="shared" si="24"/>
        <v>0</v>
      </c>
      <c r="G242" s="209"/>
      <c r="H242" s="209"/>
      <c r="I242" s="212">
        <f t="shared" si="23"/>
        <v>0</v>
      </c>
      <c r="J242" s="213"/>
      <c r="K242" s="163"/>
    </row>
    <row r="243" spans="1:41" s="164" customFormat="1" ht="14.25" x14ac:dyDescent="0.2">
      <c r="A243" s="202" t="s">
        <v>261</v>
      </c>
      <c r="B243" s="203" t="s">
        <v>262</v>
      </c>
      <c r="C243" s="209"/>
      <c r="D243" s="210"/>
      <c r="E243" s="211"/>
      <c r="F243" s="209">
        <f t="shared" si="24"/>
        <v>0</v>
      </c>
      <c r="G243" s="209"/>
      <c r="H243" s="209"/>
      <c r="I243" s="212">
        <f t="shared" si="23"/>
        <v>0</v>
      </c>
      <c r="J243" s="213"/>
      <c r="K243" s="163"/>
    </row>
    <row r="244" spans="1:41" s="164" customFormat="1" ht="14.25" x14ac:dyDescent="0.2">
      <c r="A244" s="202"/>
      <c r="B244" s="208"/>
      <c r="C244" s="209"/>
      <c r="D244" s="210"/>
      <c r="E244" s="211"/>
      <c r="F244" s="209">
        <f t="shared" si="24"/>
        <v>0</v>
      </c>
      <c r="G244" s="209"/>
      <c r="H244" s="209"/>
      <c r="I244" s="212">
        <f t="shared" si="23"/>
        <v>0</v>
      </c>
      <c r="J244" s="213"/>
      <c r="K244" s="163"/>
    </row>
    <row r="245" spans="1:41" s="164" customFormat="1" ht="14.25" x14ac:dyDescent="0.2">
      <c r="A245" s="202"/>
      <c r="B245" s="208" t="s">
        <v>152</v>
      </c>
      <c r="C245" s="209"/>
      <c r="D245" s="210"/>
      <c r="E245" s="211"/>
      <c r="F245" s="209">
        <f t="shared" si="24"/>
        <v>0</v>
      </c>
      <c r="G245" s="209"/>
      <c r="H245" s="209"/>
      <c r="I245" s="212">
        <f t="shared" si="23"/>
        <v>0</v>
      </c>
      <c r="J245" s="213"/>
      <c r="K245" s="163"/>
    </row>
    <row r="246" spans="1:41" s="164" customFormat="1" ht="14.25" x14ac:dyDescent="0.2">
      <c r="A246" s="202" t="s">
        <v>263</v>
      </c>
      <c r="B246" s="203" t="s">
        <v>264</v>
      </c>
      <c r="C246" s="209"/>
      <c r="D246" s="210"/>
      <c r="E246" s="211"/>
      <c r="F246" s="209">
        <f t="shared" si="24"/>
        <v>0</v>
      </c>
      <c r="G246" s="209"/>
      <c r="H246" s="209"/>
      <c r="I246" s="212">
        <f t="shared" si="23"/>
        <v>0</v>
      </c>
      <c r="J246" s="213"/>
      <c r="K246" s="163"/>
    </row>
    <row r="247" spans="1:41" s="164" customFormat="1" ht="14.25" x14ac:dyDescent="0.2">
      <c r="A247" s="202"/>
      <c r="B247" s="208"/>
      <c r="C247" s="209"/>
      <c r="D247" s="210"/>
      <c r="E247" s="211"/>
      <c r="F247" s="209">
        <f>C247*D247</f>
        <v>0</v>
      </c>
      <c r="G247" s="209"/>
      <c r="H247" s="209"/>
      <c r="I247" s="212">
        <f t="shared" si="23"/>
        <v>0</v>
      </c>
      <c r="J247" s="213"/>
      <c r="K247" s="163"/>
    </row>
    <row r="248" spans="1:41" s="164" customFormat="1" ht="14.25" x14ac:dyDescent="0.2">
      <c r="A248" s="202"/>
      <c r="B248" s="208"/>
      <c r="C248" s="209"/>
      <c r="D248" s="210"/>
      <c r="E248" s="211"/>
      <c r="F248" s="209">
        <f t="shared" si="24"/>
        <v>0</v>
      </c>
      <c r="G248" s="209"/>
      <c r="H248" s="209"/>
      <c r="I248" s="212">
        <f t="shared" si="23"/>
        <v>0</v>
      </c>
      <c r="J248" s="213"/>
      <c r="K248" s="163"/>
    </row>
    <row r="249" spans="1:41" s="164" customFormat="1" ht="14.25" x14ac:dyDescent="0.2">
      <c r="A249" s="202" t="s">
        <v>265</v>
      </c>
      <c r="B249" s="203" t="s">
        <v>861</v>
      </c>
      <c r="C249" s="209"/>
      <c r="D249" s="210"/>
      <c r="E249" s="211"/>
      <c r="F249" s="209">
        <f t="shared" si="24"/>
        <v>0</v>
      </c>
      <c r="G249" s="209"/>
      <c r="H249" s="209"/>
      <c r="I249" s="212">
        <f t="shared" si="23"/>
        <v>0</v>
      </c>
      <c r="J249" s="213"/>
      <c r="K249" s="163"/>
    </row>
    <row r="250" spans="1:41" s="164" customFormat="1" ht="14.25" x14ac:dyDescent="0.2">
      <c r="A250" s="202"/>
      <c r="B250" s="208" t="s">
        <v>152</v>
      </c>
      <c r="C250" s="209"/>
      <c r="D250" s="210"/>
      <c r="E250" s="211"/>
      <c r="F250" s="209">
        <f t="shared" si="24"/>
        <v>0</v>
      </c>
      <c r="G250" s="209"/>
      <c r="H250" s="209"/>
      <c r="I250" s="212">
        <f t="shared" si="23"/>
        <v>0</v>
      </c>
      <c r="J250" s="213"/>
      <c r="K250" s="163"/>
    </row>
    <row r="251" spans="1:41" s="164" customFormat="1" ht="14.25" x14ac:dyDescent="0.2">
      <c r="A251" s="202"/>
      <c r="B251" s="208"/>
      <c r="C251" s="209"/>
      <c r="D251" s="210"/>
      <c r="E251" s="211"/>
      <c r="F251" s="209">
        <f t="shared" si="24"/>
        <v>0</v>
      </c>
      <c r="G251" s="209"/>
      <c r="H251" s="209"/>
      <c r="I251" s="212">
        <f t="shared" si="23"/>
        <v>0</v>
      </c>
      <c r="J251" s="213"/>
      <c r="K251" s="163"/>
    </row>
    <row r="252" spans="1:41" s="249" customFormat="1" ht="15" customHeight="1" x14ac:dyDescent="0.2">
      <c r="A252" s="242"/>
      <c r="B252" s="243" t="s">
        <v>266</v>
      </c>
      <c r="C252" s="244"/>
      <c r="D252" s="245"/>
      <c r="E252" s="246"/>
      <c r="F252" s="247">
        <f>SUM(F240:F251)</f>
        <v>0</v>
      </c>
      <c r="G252" s="247">
        <f>SUM(G240:G251)</f>
        <v>0</v>
      </c>
      <c r="H252" s="247">
        <f>SUM(H240:H251)</f>
        <v>0</v>
      </c>
      <c r="I252" s="247">
        <f>F252-G252-H252</f>
        <v>0</v>
      </c>
      <c r="J252" s="400"/>
      <c r="K252" s="382"/>
      <c r="L252" s="24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row>
    <row r="253" spans="1:41" s="193" customFormat="1" ht="20.100000000000001" customHeight="1" x14ac:dyDescent="0.2">
      <c r="A253" s="398" t="s">
        <v>78</v>
      </c>
      <c r="B253" s="199" t="s">
        <v>79</v>
      </c>
      <c r="C253" s="199"/>
      <c r="D253" s="199"/>
      <c r="E253" s="200"/>
      <c r="F253" s="201"/>
      <c r="G253" s="201"/>
      <c r="H253" s="201"/>
      <c r="I253" s="201"/>
      <c r="J253" s="399"/>
      <c r="K253" s="381"/>
    </row>
    <row r="254" spans="1:41" s="164" customFormat="1" ht="14.25" x14ac:dyDescent="0.2">
      <c r="A254" s="202" t="s">
        <v>267</v>
      </c>
      <c r="B254" s="203" t="s">
        <v>268</v>
      </c>
      <c r="C254" s="209"/>
      <c r="D254" s="210"/>
      <c r="E254" s="211"/>
      <c r="F254" s="209">
        <f>C254*D254</f>
        <v>0</v>
      </c>
      <c r="G254" s="209"/>
      <c r="H254" s="209"/>
      <c r="I254" s="212">
        <f t="shared" ref="I254:I262" si="25">F254-G254-H254</f>
        <v>0</v>
      </c>
      <c r="J254" s="213"/>
      <c r="K254" s="163"/>
    </row>
    <row r="255" spans="1:41" s="164" customFormat="1" ht="14.25" x14ac:dyDescent="0.2">
      <c r="A255" s="202"/>
      <c r="B255" s="208"/>
      <c r="C255" s="209"/>
      <c r="D255" s="210"/>
      <c r="E255" s="211"/>
      <c r="F255" s="209">
        <f t="shared" ref="F255:F262" si="26">C255*D255</f>
        <v>0</v>
      </c>
      <c r="G255" s="209"/>
      <c r="H255" s="209"/>
      <c r="I255" s="212">
        <f t="shared" si="25"/>
        <v>0</v>
      </c>
      <c r="J255" s="213"/>
      <c r="K255" s="163"/>
    </row>
    <row r="256" spans="1:41" s="164" customFormat="1" ht="14.25" x14ac:dyDescent="0.2">
      <c r="A256" s="202"/>
      <c r="B256" s="208"/>
      <c r="C256" s="209"/>
      <c r="D256" s="210"/>
      <c r="E256" s="211"/>
      <c r="F256" s="209">
        <f t="shared" si="26"/>
        <v>0</v>
      </c>
      <c r="G256" s="209"/>
      <c r="H256" s="209"/>
      <c r="I256" s="212">
        <f t="shared" si="25"/>
        <v>0</v>
      </c>
      <c r="J256" s="213"/>
      <c r="K256" s="163"/>
    </row>
    <row r="257" spans="1:41" s="164" customFormat="1" ht="14.25" x14ac:dyDescent="0.2">
      <c r="A257" s="202" t="s">
        <v>269</v>
      </c>
      <c r="B257" s="203" t="s">
        <v>270</v>
      </c>
      <c r="C257" s="209"/>
      <c r="D257" s="210"/>
      <c r="E257" s="211"/>
      <c r="F257" s="209">
        <f t="shared" si="26"/>
        <v>0</v>
      </c>
      <c r="G257" s="209"/>
      <c r="H257" s="209"/>
      <c r="I257" s="212">
        <f t="shared" si="25"/>
        <v>0</v>
      </c>
      <c r="J257" s="213"/>
      <c r="K257" s="163"/>
    </row>
    <row r="258" spans="1:41" s="164" customFormat="1" ht="14.25" x14ac:dyDescent="0.2">
      <c r="A258" s="202"/>
      <c r="B258" s="208"/>
      <c r="C258" s="209"/>
      <c r="D258" s="210"/>
      <c r="E258" s="211"/>
      <c r="F258" s="209">
        <f t="shared" si="26"/>
        <v>0</v>
      </c>
      <c r="G258" s="209"/>
      <c r="H258" s="209"/>
      <c r="I258" s="212">
        <f t="shared" si="25"/>
        <v>0</v>
      </c>
      <c r="J258" s="213"/>
      <c r="K258" s="163"/>
    </row>
    <row r="259" spans="1:41" s="164" customFormat="1" ht="14.25" x14ac:dyDescent="0.2">
      <c r="A259" s="202"/>
      <c r="B259" s="208"/>
      <c r="C259" s="209"/>
      <c r="D259" s="210"/>
      <c r="E259" s="211"/>
      <c r="F259" s="209">
        <f t="shared" si="26"/>
        <v>0</v>
      </c>
      <c r="G259" s="209"/>
      <c r="H259" s="209"/>
      <c r="I259" s="212">
        <f t="shared" si="25"/>
        <v>0</v>
      </c>
      <c r="J259" s="213"/>
      <c r="K259" s="163"/>
    </row>
    <row r="260" spans="1:41" s="164" customFormat="1" ht="14.25" x14ac:dyDescent="0.2">
      <c r="A260" s="202" t="s">
        <v>271</v>
      </c>
      <c r="B260" s="203" t="s">
        <v>272</v>
      </c>
      <c r="C260" s="209"/>
      <c r="D260" s="210"/>
      <c r="E260" s="211"/>
      <c r="F260" s="209">
        <f t="shared" si="26"/>
        <v>0</v>
      </c>
      <c r="G260" s="209"/>
      <c r="H260" s="209"/>
      <c r="I260" s="212">
        <f t="shared" si="25"/>
        <v>0</v>
      </c>
      <c r="J260" s="213"/>
      <c r="K260" s="163"/>
    </row>
    <row r="261" spans="1:41" s="164" customFormat="1" ht="14.25" x14ac:dyDescent="0.2">
      <c r="A261" s="202"/>
      <c r="B261" s="208" t="s">
        <v>152</v>
      </c>
      <c r="C261" s="209"/>
      <c r="D261" s="210"/>
      <c r="E261" s="211"/>
      <c r="F261" s="209">
        <f t="shared" si="26"/>
        <v>0</v>
      </c>
      <c r="G261" s="209"/>
      <c r="H261" s="209"/>
      <c r="I261" s="212">
        <f t="shared" si="25"/>
        <v>0</v>
      </c>
      <c r="J261" s="213"/>
      <c r="K261" s="163"/>
    </row>
    <row r="262" spans="1:41" s="164" customFormat="1" ht="14.25" x14ac:dyDescent="0.2">
      <c r="A262" s="202"/>
      <c r="B262" s="208"/>
      <c r="C262" s="209"/>
      <c r="D262" s="210"/>
      <c r="E262" s="211"/>
      <c r="F262" s="209">
        <f t="shared" si="26"/>
        <v>0</v>
      </c>
      <c r="G262" s="209"/>
      <c r="H262" s="209"/>
      <c r="I262" s="212">
        <f t="shared" si="25"/>
        <v>0</v>
      </c>
      <c r="J262" s="213"/>
      <c r="K262" s="163"/>
    </row>
    <row r="263" spans="1:41" s="249" customFormat="1" ht="15" customHeight="1" x14ac:dyDescent="0.2">
      <c r="A263" s="242"/>
      <c r="B263" s="243" t="s">
        <v>273</v>
      </c>
      <c r="C263" s="244"/>
      <c r="D263" s="245"/>
      <c r="E263" s="246"/>
      <c r="F263" s="247">
        <f>SUM(F254:F262)</f>
        <v>0</v>
      </c>
      <c r="G263" s="247">
        <f>SUM(G254:G262)</f>
        <v>0</v>
      </c>
      <c r="H263" s="247">
        <f>SUM(H254:H262)</f>
        <v>0</v>
      </c>
      <c r="I263" s="247">
        <f>F263-G263-H263</f>
        <v>0</v>
      </c>
      <c r="J263" s="400"/>
      <c r="K263" s="382"/>
      <c r="L263" s="248"/>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row>
    <row r="264" spans="1:41" s="193" customFormat="1" ht="20.100000000000001" customHeight="1" x14ac:dyDescent="0.2">
      <c r="A264" s="398" t="s">
        <v>80</v>
      </c>
      <c r="B264" s="199" t="s">
        <v>274</v>
      </c>
      <c r="C264" s="199"/>
      <c r="D264" s="199"/>
      <c r="E264" s="200"/>
      <c r="F264" s="201"/>
      <c r="G264" s="201"/>
      <c r="H264" s="201"/>
      <c r="I264" s="201"/>
      <c r="J264" s="399"/>
      <c r="K264" s="381"/>
    </row>
    <row r="265" spans="1:41" s="164" customFormat="1" ht="14.25" x14ac:dyDescent="0.2">
      <c r="A265" s="202" t="s">
        <v>275</v>
      </c>
      <c r="B265" s="203" t="s">
        <v>276</v>
      </c>
      <c r="C265" s="209"/>
      <c r="D265" s="210"/>
      <c r="E265" s="211"/>
      <c r="F265" s="209">
        <f>C265*D265</f>
        <v>0</v>
      </c>
      <c r="G265" s="209"/>
      <c r="H265" s="209"/>
      <c r="I265" s="212">
        <f t="shared" ref="I265:I282" si="27">F265-G265-H265</f>
        <v>0</v>
      </c>
      <c r="J265" s="213"/>
      <c r="K265" s="163"/>
    </row>
    <row r="266" spans="1:41" s="164" customFormat="1" ht="14.25" x14ac:dyDescent="0.2">
      <c r="A266" s="202"/>
      <c r="B266" s="208"/>
      <c r="C266" s="209"/>
      <c r="D266" s="210"/>
      <c r="E266" s="211"/>
      <c r="F266" s="209">
        <f t="shared" ref="F266:F282" si="28">C266*D266</f>
        <v>0</v>
      </c>
      <c r="G266" s="209"/>
      <c r="H266" s="209"/>
      <c r="I266" s="212">
        <f t="shared" si="27"/>
        <v>0</v>
      </c>
      <c r="J266" s="213"/>
      <c r="K266" s="163"/>
    </row>
    <row r="267" spans="1:41" s="164" customFormat="1" ht="14.25" x14ac:dyDescent="0.2">
      <c r="A267" s="202"/>
      <c r="B267" s="208"/>
      <c r="C267" s="209"/>
      <c r="D267" s="210"/>
      <c r="E267" s="211"/>
      <c r="F267" s="209">
        <f t="shared" si="28"/>
        <v>0</v>
      </c>
      <c r="G267" s="209"/>
      <c r="H267" s="209"/>
      <c r="I267" s="212">
        <f t="shared" si="27"/>
        <v>0</v>
      </c>
      <c r="J267" s="213"/>
      <c r="K267" s="163"/>
    </row>
    <row r="268" spans="1:41" s="164" customFormat="1" ht="14.25" x14ac:dyDescent="0.2">
      <c r="A268" s="202" t="s">
        <v>277</v>
      </c>
      <c r="B268" s="203" t="s">
        <v>278</v>
      </c>
      <c r="C268" s="209"/>
      <c r="D268" s="210"/>
      <c r="E268" s="211"/>
      <c r="F268" s="209">
        <f t="shared" si="28"/>
        <v>0</v>
      </c>
      <c r="G268" s="209"/>
      <c r="H268" s="209"/>
      <c r="I268" s="212">
        <f t="shared" si="27"/>
        <v>0</v>
      </c>
      <c r="J268" s="213"/>
      <c r="K268" s="163"/>
    </row>
    <row r="269" spans="1:41" s="164" customFormat="1" ht="14.25" x14ac:dyDescent="0.2">
      <c r="A269" s="202"/>
      <c r="B269" s="208"/>
      <c r="C269" s="209"/>
      <c r="D269" s="210"/>
      <c r="E269" s="211"/>
      <c r="F269" s="209">
        <f t="shared" si="28"/>
        <v>0</v>
      </c>
      <c r="G269" s="209"/>
      <c r="H269" s="209"/>
      <c r="I269" s="212">
        <f t="shared" si="27"/>
        <v>0</v>
      </c>
      <c r="J269" s="213"/>
      <c r="K269" s="163"/>
    </row>
    <row r="270" spans="1:41" s="164" customFormat="1" ht="14.25" x14ac:dyDescent="0.2">
      <c r="A270" s="202"/>
      <c r="B270" s="208"/>
      <c r="C270" s="209"/>
      <c r="D270" s="210"/>
      <c r="E270" s="211"/>
      <c r="F270" s="209">
        <f t="shared" si="28"/>
        <v>0</v>
      </c>
      <c r="G270" s="209"/>
      <c r="H270" s="209"/>
      <c r="I270" s="212">
        <f t="shared" si="27"/>
        <v>0</v>
      </c>
      <c r="J270" s="213"/>
      <c r="K270" s="163"/>
    </row>
    <row r="271" spans="1:41" s="164" customFormat="1" ht="14.25" x14ac:dyDescent="0.2">
      <c r="A271" s="202" t="s">
        <v>279</v>
      </c>
      <c r="B271" s="203" t="s">
        <v>280</v>
      </c>
      <c r="C271" s="209"/>
      <c r="D271" s="210"/>
      <c r="E271" s="211"/>
      <c r="F271" s="209">
        <f t="shared" si="28"/>
        <v>0</v>
      </c>
      <c r="G271" s="209"/>
      <c r="H271" s="209"/>
      <c r="I271" s="212">
        <f t="shared" si="27"/>
        <v>0</v>
      </c>
      <c r="J271" s="213"/>
      <c r="K271" s="163"/>
    </row>
    <row r="272" spans="1:41" s="164" customFormat="1" ht="14.25" x14ac:dyDescent="0.2">
      <c r="A272" s="202"/>
      <c r="B272" s="208"/>
      <c r="C272" s="209"/>
      <c r="D272" s="210"/>
      <c r="E272" s="211"/>
      <c r="F272" s="209">
        <f t="shared" si="28"/>
        <v>0</v>
      </c>
      <c r="G272" s="209"/>
      <c r="H272" s="209"/>
      <c r="I272" s="212">
        <f t="shared" si="27"/>
        <v>0</v>
      </c>
      <c r="J272" s="213"/>
      <c r="K272" s="163"/>
    </row>
    <row r="273" spans="1:41" s="164" customFormat="1" ht="14.25" x14ac:dyDescent="0.2">
      <c r="A273" s="202"/>
      <c r="B273" s="208"/>
      <c r="C273" s="209"/>
      <c r="D273" s="210"/>
      <c r="E273" s="211"/>
      <c r="F273" s="209">
        <f t="shared" si="28"/>
        <v>0</v>
      </c>
      <c r="G273" s="209"/>
      <c r="H273" s="209"/>
      <c r="I273" s="212">
        <f t="shared" si="27"/>
        <v>0</v>
      </c>
      <c r="J273" s="213"/>
      <c r="K273" s="163"/>
    </row>
    <row r="274" spans="1:41" s="164" customFormat="1" ht="14.25" x14ac:dyDescent="0.2">
      <c r="A274" s="202" t="s">
        <v>281</v>
      </c>
      <c r="B274" s="203" t="s">
        <v>282</v>
      </c>
      <c r="C274" s="209"/>
      <c r="D274" s="210"/>
      <c r="E274" s="211"/>
      <c r="F274" s="209">
        <f t="shared" si="28"/>
        <v>0</v>
      </c>
      <c r="G274" s="209"/>
      <c r="H274" s="209"/>
      <c r="I274" s="212">
        <f t="shared" si="27"/>
        <v>0</v>
      </c>
      <c r="J274" s="213"/>
      <c r="K274" s="163"/>
    </row>
    <row r="275" spans="1:41" s="164" customFormat="1" ht="14.25" x14ac:dyDescent="0.2">
      <c r="A275" s="202"/>
      <c r="B275" s="208"/>
      <c r="C275" s="209"/>
      <c r="D275" s="210"/>
      <c r="E275" s="211"/>
      <c r="F275" s="209">
        <f t="shared" si="28"/>
        <v>0</v>
      </c>
      <c r="G275" s="209"/>
      <c r="H275" s="209"/>
      <c r="I275" s="212">
        <f t="shared" si="27"/>
        <v>0</v>
      </c>
      <c r="J275" s="213"/>
      <c r="K275" s="163"/>
    </row>
    <row r="276" spans="1:41" s="164" customFormat="1" ht="14.25" x14ac:dyDescent="0.2">
      <c r="A276" s="202"/>
      <c r="B276" s="208"/>
      <c r="C276" s="209"/>
      <c r="D276" s="210"/>
      <c r="E276" s="211"/>
      <c r="F276" s="209">
        <f t="shared" si="28"/>
        <v>0</v>
      </c>
      <c r="G276" s="209"/>
      <c r="H276" s="209"/>
      <c r="I276" s="212">
        <f t="shared" si="27"/>
        <v>0</v>
      </c>
      <c r="J276" s="213"/>
      <c r="K276" s="163"/>
    </row>
    <row r="277" spans="1:41" s="164" customFormat="1" ht="14.25" x14ac:dyDescent="0.2">
      <c r="A277" s="202" t="s">
        <v>740</v>
      </c>
      <c r="B277" s="203" t="s">
        <v>741</v>
      </c>
      <c r="C277" s="209"/>
      <c r="D277" s="210"/>
      <c r="E277" s="211"/>
      <c r="F277" s="209">
        <f t="shared" si="28"/>
        <v>0</v>
      </c>
      <c r="G277" s="209"/>
      <c r="H277" s="209"/>
      <c r="I277" s="212">
        <f t="shared" si="27"/>
        <v>0</v>
      </c>
      <c r="J277" s="213"/>
      <c r="K277" s="163"/>
    </row>
    <row r="278" spans="1:41" s="164" customFormat="1" ht="14.25" x14ac:dyDescent="0.2">
      <c r="A278" s="202"/>
      <c r="B278" s="203"/>
      <c r="C278" s="209"/>
      <c r="D278" s="210"/>
      <c r="E278" s="211"/>
      <c r="F278" s="209">
        <f t="shared" si="28"/>
        <v>0</v>
      </c>
      <c r="G278" s="209"/>
      <c r="H278" s="209"/>
      <c r="I278" s="212">
        <f t="shared" si="27"/>
        <v>0</v>
      </c>
      <c r="J278" s="213"/>
      <c r="K278" s="163"/>
    </row>
    <row r="279" spans="1:41" s="164" customFormat="1" ht="14.25" x14ac:dyDescent="0.2">
      <c r="A279" s="202"/>
      <c r="B279" s="203"/>
      <c r="C279" s="209"/>
      <c r="D279" s="210"/>
      <c r="E279" s="211"/>
      <c r="F279" s="209">
        <f t="shared" si="28"/>
        <v>0</v>
      </c>
      <c r="G279" s="209"/>
      <c r="H279" s="209"/>
      <c r="I279" s="212">
        <f t="shared" si="27"/>
        <v>0</v>
      </c>
      <c r="J279" s="213"/>
      <c r="K279" s="163"/>
    </row>
    <row r="280" spans="1:41" s="164" customFormat="1" ht="14.25" x14ac:dyDescent="0.2">
      <c r="A280" s="202" t="s">
        <v>795</v>
      </c>
      <c r="B280" s="203" t="s">
        <v>796</v>
      </c>
      <c r="C280" s="209"/>
      <c r="D280" s="210"/>
      <c r="E280" s="211"/>
      <c r="F280" s="209">
        <f t="shared" si="28"/>
        <v>0</v>
      </c>
      <c r="G280" s="209"/>
      <c r="H280" s="209"/>
      <c r="I280" s="212">
        <f t="shared" si="27"/>
        <v>0</v>
      </c>
      <c r="J280" s="213"/>
      <c r="K280" s="163"/>
    </row>
    <row r="281" spans="1:41" s="164" customFormat="1" ht="14.25" x14ac:dyDescent="0.2">
      <c r="A281" s="202"/>
      <c r="B281" s="208" t="s">
        <v>152</v>
      </c>
      <c r="C281" s="209"/>
      <c r="D281" s="210"/>
      <c r="E281" s="211"/>
      <c r="F281" s="209">
        <f t="shared" si="28"/>
        <v>0</v>
      </c>
      <c r="G281" s="209"/>
      <c r="H281" s="209"/>
      <c r="I281" s="212">
        <f t="shared" si="27"/>
        <v>0</v>
      </c>
      <c r="J281" s="213"/>
      <c r="K281" s="163"/>
    </row>
    <row r="282" spans="1:41" s="164" customFormat="1" ht="14.25" x14ac:dyDescent="0.2">
      <c r="A282" s="202"/>
      <c r="B282" s="208"/>
      <c r="C282" s="209"/>
      <c r="D282" s="210"/>
      <c r="E282" s="211"/>
      <c r="F282" s="209">
        <f t="shared" si="28"/>
        <v>0</v>
      </c>
      <c r="G282" s="209"/>
      <c r="H282" s="209"/>
      <c r="I282" s="212">
        <f t="shared" si="27"/>
        <v>0</v>
      </c>
      <c r="J282" s="213"/>
      <c r="K282" s="163"/>
    </row>
    <row r="283" spans="1:41" s="249" customFormat="1" ht="15" customHeight="1" x14ac:dyDescent="0.2">
      <c r="A283" s="242"/>
      <c r="B283" s="243" t="s">
        <v>283</v>
      </c>
      <c r="C283" s="244"/>
      <c r="D283" s="245"/>
      <c r="E283" s="246"/>
      <c r="F283" s="247">
        <f>SUM(F265:F282)</f>
        <v>0</v>
      </c>
      <c r="G283" s="247">
        <f>SUM(G265:G282)</f>
        <v>0</v>
      </c>
      <c r="H283" s="247">
        <f>SUM(H265:H282)</f>
        <v>0</v>
      </c>
      <c r="I283" s="247">
        <f>F283-G283-H283</f>
        <v>0</v>
      </c>
      <c r="J283" s="400"/>
      <c r="K283" s="382"/>
      <c r="L283" s="248"/>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row>
    <row r="284" spans="1:41" s="193" customFormat="1" ht="20.100000000000001" customHeight="1" x14ac:dyDescent="0.2">
      <c r="A284" s="398" t="s">
        <v>81</v>
      </c>
      <c r="B284" s="199" t="s">
        <v>82</v>
      </c>
      <c r="C284" s="199"/>
      <c r="D284" s="199"/>
      <c r="E284" s="200"/>
      <c r="F284" s="201"/>
      <c r="G284" s="201"/>
      <c r="H284" s="201"/>
      <c r="I284" s="201"/>
      <c r="J284" s="399"/>
      <c r="K284" s="381"/>
    </row>
    <row r="285" spans="1:41" s="164" customFormat="1" ht="14.25" x14ac:dyDescent="0.2">
      <c r="A285" s="202" t="s">
        <v>284</v>
      </c>
      <c r="B285" s="203" t="s">
        <v>285</v>
      </c>
      <c r="C285" s="209"/>
      <c r="D285" s="210"/>
      <c r="E285" s="211"/>
      <c r="F285" s="209">
        <f>C285*D285</f>
        <v>0</v>
      </c>
      <c r="G285" s="209"/>
      <c r="H285" s="209"/>
      <c r="I285" s="212">
        <f t="shared" ref="I285:I305" si="29">F285-G285-H285</f>
        <v>0</v>
      </c>
      <c r="J285" s="213"/>
      <c r="K285" s="163"/>
    </row>
    <row r="286" spans="1:41" s="164" customFormat="1" ht="14.25" x14ac:dyDescent="0.2">
      <c r="A286" s="202"/>
      <c r="B286" s="208"/>
      <c r="C286" s="209"/>
      <c r="D286" s="210"/>
      <c r="E286" s="211"/>
      <c r="F286" s="209">
        <f t="shared" ref="F286:F305" si="30">C286*D286</f>
        <v>0</v>
      </c>
      <c r="G286" s="209"/>
      <c r="H286" s="209"/>
      <c r="I286" s="212">
        <f t="shared" si="29"/>
        <v>0</v>
      </c>
      <c r="J286" s="213"/>
      <c r="K286" s="163"/>
    </row>
    <row r="287" spans="1:41" s="164" customFormat="1" ht="14.25" x14ac:dyDescent="0.2">
      <c r="A287" s="202"/>
      <c r="B287" s="208"/>
      <c r="C287" s="209"/>
      <c r="D287" s="210"/>
      <c r="E287" s="211"/>
      <c r="F287" s="209">
        <f t="shared" si="30"/>
        <v>0</v>
      </c>
      <c r="G287" s="209"/>
      <c r="H287" s="209"/>
      <c r="I287" s="212">
        <f t="shared" si="29"/>
        <v>0</v>
      </c>
      <c r="J287" s="213"/>
      <c r="K287" s="163"/>
    </row>
    <row r="288" spans="1:41" s="164" customFormat="1" ht="14.25" x14ac:dyDescent="0.2">
      <c r="A288" s="202" t="s">
        <v>286</v>
      </c>
      <c r="B288" s="203" t="s">
        <v>287</v>
      </c>
      <c r="C288" s="209"/>
      <c r="D288" s="210"/>
      <c r="E288" s="211"/>
      <c r="F288" s="209">
        <f t="shared" si="30"/>
        <v>0</v>
      </c>
      <c r="G288" s="209"/>
      <c r="H288" s="209"/>
      <c r="I288" s="212">
        <f t="shared" si="29"/>
        <v>0</v>
      </c>
      <c r="J288" s="213"/>
      <c r="K288" s="163"/>
    </row>
    <row r="289" spans="1:11" s="164" customFormat="1" ht="14.25" x14ac:dyDescent="0.2">
      <c r="A289" s="202"/>
      <c r="B289" s="208"/>
      <c r="C289" s="209"/>
      <c r="D289" s="210"/>
      <c r="E289" s="211"/>
      <c r="F289" s="209">
        <f t="shared" si="30"/>
        <v>0</v>
      </c>
      <c r="G289" s="209"/>
      <c r="H289" s="209"/>
      <c r="I289" s="212">
        <f t="shared" si="29"/>
        <v>0</v>
      </c>
      <c r="J289" s="213"/>
      <c r="K289" s="163"/>
    </row>
    <row r="290" spans="1:11" s="164" customFormat="1" ht="14.25" x14ac:dyDescent="0.2">
      <c r="A290" s="202"/>
      <c r="B290" s="208"/>
      <c r="C290" s="209"/>
      <c r="D290" s="210"/>
      <c r="E290" s="211"/>
      <c r="F290" s="209">
        <f t="shared" si="30"/>
        <v>0</v>
      </c>
      <c r="G290" s="209"/>
      <c r="H290" s="209"/>
      <c r="I290" s="212">
        <f t="shared" si="29"/>
        <v>0</v>
      </c>
      <c r="J290" s="213"/>
      <c r="K290" s="163"/>
    </row>
    <row r="291" spans="1:11" s="164" customFormat="1" ht="14.25" x14ac:dyDescent="0.2">
      <c r="A291" s="202" t="s">
        <v>288</v>
      </c>
      <c r="B291" s="203" t="s">
        <v>289</v>
      </c>
      <c r="C291" s="209"/>
      <c r="D291" s="210"/>
      <c r="E291" s="211"/>
      <c r="F291" s="209">
        <f t="shared" si="30"/>
        <v>0</v>
      </c>
      <c r="G291" s="209"/>
      <c r="H291" s="209"/>
      <c r="I291" s="212">
        <f t="shared" si="29"/>
        <v>0</v>
      </c>
      <c r="J291" s="213"/>
      <c r="K291" s="163"/>
    </row>
    <row r="292" spans="1:11" s="164" customFormat="1" ht="14.25" x14ac:dyDescent="0.2">
      <c r="A292" s="202"/>
      <c r="B292" s="208"/>
      <c r="C292" s="209"/>
      <c r="D292" s="210"/>
      <c r="E292" s="211"/>
      <c r="F292" s="209">
        <f t="shared" si="30"/>
        <v>0</v>
      </c>
      <c r="G292" s="209"/>
      <c r="H292" s="209"/>
      <c r="I292" s="212">
        <f t="shared" si="29"/>
        <v>0</v>
      </c>
      <c r="J292" s="213"/>
      <c r="K292" s="163"/>
    </row>
    <row r="293" spans="1:11" s="164" customFormat="1" ht="14.25" x14ac:dyDescent="0.2">
      <c r="A293" s="202"/>
      <c r="B293" s="208"/>
      <c r="C293" s="209"/>
      <c r="D293" s="210"/>
      <c r="E293" s="211"/>
      <c r="F293" s="209">
        <f t="shared" si="30"/>
        <v>0</v>
      </c>
      <c r="G293" s="209"/>
      <c r="H293" s="209"/>
      <c r="I293" s="212">
        <f t="shared" si="29"/>
        <v>0</v>
      </c>
      <c r="J293" s="213"/>
      <c r="K293" s="163"/>
    </row>
    <row r="294" spans="1:11" s="164" customFormat="1" ht="14.25" x14ac:dyDescent="0.2">
      <c r="A294" s="202" t="s">
        <v>290</v>
      </c>
      <c r="B294" s="203" t="s">
        <v>280</v>
      </c>
      <c r="C294" s="209"/>
      <c r="D294" s="210"/>
      <c r="E294" s="211"/>
      <c r="F294" s="209">
        <f t="shared" si="30"/>
        <v>0</v>
      </c>
      <c r="G294" s="209"/>
      <c r="H294" s="209"/>
      <c r="I294" s="212">
        <f t="shared" si="29"/>
        <v>0</v>
      </c>
      <c r="J294" s="213"/>
      <c r="K294" s="163"/>
    </row>
    <row r="295" spans="1:11" s="164" customFormat="1" ht="14.25" x14ac:dyDescent="0.2">
      <c r="A295" s="202"/>
      <c r="B295" s="208"/>
      <c r="C295" s="209"/>
      <c r="D295" s="210"/>
      <c r="E295" s="211"/>
      <c r="F295" s="209">
        <f t="shared" si="30"/>
        <v>0</v>
      </c>
      <c r="G295" s="209"/>
      <c r="H295" s="209"/>
      <c r="I295" s="212">
        <f t="shared" si="29"/>
        <v>0</v>
      </c>
      <c r="J295" s="213"/>
      <c r="K295" s="163"/>
    </row>
    <row r="296" spans="1:11" s="164" customFormat="1" ht="14.25" x14ac:dyDescent="0.2">
      <c r="A296" s="202"/>
      <c r="B296" s="208"/>
      <c r="C296" s="209"/>
      <c r="D296" s="210"/>
      <c r="E296" s="211"/>
      <c r="F296" s="209">
        <f t="shared" si="30"/>
        <v>0</v>
      </c>
      <c r="G296" s="209"/>
      <c r="H296" s="209"/>
      <c r="I296" s="212">
        <f t="shared" si="29"/>
        <v>0</v>
      </c>
      <c r="J296" s="213"/>
      <c r="K296" s="163"/>
    </row>
    <row r="297" spans="1:11" s="164" customFormat="1" ht="14.25" x14ac:dyDescent="0.2">
      <c r="A297" s="202" t="s">
        <v>291</v>
      </c>
      <c r="B297" s="203" t="s">
        <v>292</v>
      </c>
      <c r="C297" s="209"/>
      <c r="D297" s="210"/>
      <c r="E297" s="211"/>
      <c r="F297" s="209">
        <f t="shared" si="30"/>
        <v>0</v>
      </c>
      <c r="G297" s="209"/>
      <c r="H297" s="209"/>
      <c r="I297" s="212">
        <f t="shared" si="29"/>
        <v>0</v>
      </c>
      <c r="J297" s="213"/>
      <c r="K297" s="163"/>
    </row>
    <row r="298" spans="1:11" s="164" customFormat="1" ht="14.25" x14ac:dyDescent="0.2">
      <c r="A298" s="202"/>
      <c r="B298" s="208"/>
      <c r="C298" s="209"/>
      <c r="D298" s="210"/>
      <c r="E298" s="211"/>
      <c r="F298" s="209">
        <f t="shared" si="30"/>
        <v>0</v>
      </c>
      <c r="G298" s="209"/>
      <c r="H298" s="209"/>
      <c r="I298" s="212">
        <f t="shared" si="29"/>
        <v>0</v>
      </c>
      <c r="J298" s="213"/>
      <c r="K298" s="163"/>
    </row>
    <row r="299" spans="1:11" s="164" customFormat="1" ht="14.25" x14ac:dyDescent="0.2">
      <c r="A299" s="202"/>
      <c r="B299" s="208"/>
      <c r="C299" s="209"/>
      <c r="D299" s="210"/>
      <c r="E299" s="211"/>
      <c r="F299" s="209">
        <f t="shared" si="30"/>
        <v>0</v>
      </c>
      <c r="G299" s="209"/>
      <c r="H299" s="209"/>
      <c r="I299" s="212">
        <f t="shared" si="29"/>
        <v>0</v>
      </c>
      <c r="J299" s="213"/>
      <c r="K299" s="163"/>
    </row>
    <row r="300" spans="1:11" s="164" customFormat="1" ht="14.25" x14ac:dyDescent="0.2">
      <c r="A300" s="202" t="s">
        <v>293</v>
      </c>
      <c r="B300" s="203" t="s">
        <v>294</v>
      </c>
      <c r="C300" s="209"/>
      <c r="D300" s="210"/>
      <c r="E300" s="211"/>
      <c r="F300" s="209">
        <f t="shared" si="30"/>
        <v>0</v>
      </c>
      <c r="G300" s="209"/>
      <c r="H300" s="209"/>
      <c r="I300" s="212">
        <f t="shared" si="29"/>
        <v>0</v>
      </c>
      <c r="J300" s="213"/>
      <c r="K300" s="163"/>
    </row>
    <row r="301" spans="1:11" s="164" customFormat="1" ht="14.25" x14ac:dyDescent="0.2">
      <c r="A301" s="202"/>
      <c r="B301" s="208"/>
      <c r="C301" s="209"/>
      <c r="D301" s="210"/>
      <c r="E301" s="211"/>
      <c r="F301" s="209">
        <f t="shared" si="30"/>
        <v>0</v>
      </c>
      <c r="G301" s="209"/>
      <c r="H301" s="209"/>
      <c r="I301" s="212">
        <f t="shared" si="29"/>
        <v>0</v>
      </c>
      <c r="J301" s="213"/>
      <c r="K301" s="163"/>
    </row>
    <row r="302" spans="1:11" s="164" customFormat="1" ht="14.25" x14ac:dyDescent="0.2">
      <c r="A302" s="202"/>
      <c r="B302" s="208"/>
      <c r="C302" s="209"/>
      <c r="D302" s="210"/>
      <c r="E302" s="211"/>
      <c r="F302" s="209">
        <f t="shared" si="30"/>
        <v>0</v>
      </c>
      <c r="G302" s="209"/>
      <c r="H302" s="209"/>
      <c r="I302" s="212">
        <f t="shared" si="29"/>
        <v>0</v>
      </c>
      <c r="J302" s="213"/>
      <c r="K302" s="163"/>
    </row>
    <row r="303" spans="1:11" s="164" customFormat="1" ht="14.25" x14ac:dyDescent="0.2">
      <c r="A303" s="202" t="s">
        <v>742</v>
      </c>
      <c r="B303" s="203" t="s">
        <v>743</v>
      </c>
      <c r="C303" s="209"/>
      <c r="D303" s="210"/>
      <c r="E303" s="211"/>
      <c r="F303" s="209">
        <f t="shared" si="30"/>
        <v>0</v>
      </c>
      <c r="G303" s="209"/>
      <c r="H303" s="209"/>
      <c r="I303" s="212">
        <f t="shared" si="29"/>
        <v>0</v>
      </c>
      <c r="J303" s="213"/>
      <c r="K303" s="163"/>
    </row>
    <row r="304" spans="1:11" s="164" customFormat="1" ht="14.25" x14ac:dyDescent="0.2">
      <c r="A304" s="202"/>
      <c r="B304" s="208"/>
      <c r="C304" s="209"/>
      <c r="D304" s="210"/>
      <c r="E304" s="211"/>
      <c r="F304" s="209">
        <f t="shared" si="30"/>
        <v>0</v>
      </c>
      <c r="G304" s="209"/>
      <c r="H304" s="209"/>
      <c r="I304" s="212">
        <f t="shared" si="29"/>
        <v>0</v>
      </c>
      <c r="J304" s="213"/>
      <c r="K304" s="163"/>
    </row>
    <row r="305" spans="1:41" s="164" customFormat="1" ht="14.25" x14ac:dyDescent="0.2">
      <c r="A305" s="202"/>
      <c r="B305" s="208"/>
      <c r="C305" s="209"/>
      <c r="D305" s="210"/>
      <c r="E305" s="211"/>
      <c r="F305" s="209">
        <f t="shared" si="30"/>
        <v>0</v>
      </c>
      <c r="G305" s="209"/>
      <c r="H305" s="209"/>
      <c r="I305" s="212">
        <f t="shared" si="29"/>
        <v>0</v>
      </c>
      <c r="J305" s="213"/>
      <c r="K305" s="163"/>
    </row>
    <row r="306" spans="1:41" s="249" customFormat="1" ht="15" customHeight="1" x14ac:dyDescent="0.2">
      <c r="A306" s="242"/>
      <c r="B306" s="243" t="s">
        <v>295</v>
      </c>
      <c r="C306" s="244"/>
      <c r="D306" s="245"/>
      <c r="E306" s="246"/>
      <c r="F306" s="247">
        <f>SUM(F285:F305)</f>
        <v>0</v>
      </c>
      <c r="G306" s="247">
        <f>SUM(G285:G305)</f>
        <v>0</v>
      </c>
      <c r="H306" s="247">
        <f>SUM(H285:H305)</f>
        <v>0</v>
      </c>
      <c r="I306" s="247">
        <f>F306-G306-H306</f>
        <v>0</v>
      </c>
      <c r="J306" s="400"/>
      <c r="K306" s="382"/>
      <c r="L306" s="248"/>
      <c r="M306" s="248"/>
      <c r="N306" s="248"/>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8"/>
      <c r="AL306" s="248"/>
      <c r="AM306" s="248"/>
      <c r="AN306" s="248"/>
      <c r="AO306" s="248"/>
    </row>
    <row r="307" spans="1:41" s="193" customFormat="1" ht="20.100000000000001" customHeight="1" x14ac:dyDescent="0.2">
      <c r="A307" s="398" t="s">
        <v>83</v>
      </c>
      <c r="B307" s="199" t="s">
        <v>84</v>
      </c>
      <c r="C307" s="199"/>
      <c r="D307" s="199"/>
      <c r="E307" s="200"/>
      <c r="F307" s="201"/>
      <c r="G307" s="201"/>
      <c r="H307" s="201"/>
      <c r="I307" s="201"/>
      <c r="J307" s="399"/>
      <c r="K307" s="381"/>
    </row>
    <row r="308" spans="1:41" s="164" customFormat="1" ht="14.25" x14ac:dyDescent="0.2">
      <c r="A308" s="202" t="s">
        <v>296</v>
      </c>
      <c r="B308" s="203" t="s">
        <v>297</v>
      </c>
      <c r="C308" s="209"/>
      <c r="D308" s="210"/>
      <c r="E308" s="211"/>
      <c r="F308" s="209">
        <f>C308*D308</f>
        <v>0</v>
      </c>
      <c r="G308" s="209"/>
      <c r="H308" s="209"/>
      <c r="I308" s="212">
        <f t="shared" ref="I308:I322" si="31">F308-G308-H308</f>
        <v>0</v>
      </c>
      <c r="J308" s="213"/>
      <c r="K308" s="163"/>
    </row>
    <row r="309" spans="1:41" s="164" customFormat="1" ht="14.25" x14ac:dyDescent="0.2">
      <c r="A309" s="202"/>
      <c r="B309" s="203" t="s">
        <v>298</v>
      </c>
      <c r="C309" s="209"/>
      <c r="D309" s="210"/>
      <c r="E309" s="211"/>
      <c r="F309" s="209">
        <f t="shared" ref="F309:F322" si="32">C309*D309</f>
        <v>0</v>
      </c>
      <c r="G309" s="209"/>
      <c r="H309" s="209"/>
      <c r="I309" s="212">
        <f t="shared" si="31"/>
        <v>0</v>
      </c>
      <c r="J309" s="213"/>
      <c r="K309" s="163"/>
    </row>
    <row r="310" spans="1:41" s="164" customFormat="1" ht="14.25" x14ac:dyDescent="0.2">
      <c r="A310" s="202"/>
      <c r="B310" s="203" t="s">
        <v>299</v>
      </c>
      <c r="C310" s="209"/>
      <c r="D310" s="210"/>
      <c r="E310" s="211"/>
      <c r="F310" s="209">
        <f t="shared" si="32"/>
        <v>0</v>
      </c>
      <c r="G310" s="209"/>
      <c r="H310" s="209"/>
      <c r="I310" s="212">
        <f t="shared" si="31"/>
        <v>0</v>
      </c>
      <c r="J310" s="213"/>
      <c r="K310" s="163"/>
    </row>
    <row r="311" spans="1:41" s="164" customFormat="1" ht="14.25" x14ac:dyDescent="0.2">
      <c r="A311" s="202"/>
      <c r="B311" s="203" t="s">
        <v>300</v>
      </c>
      <c r="C311" s="209"/>
      <c r="D311" s="210"/>
      <c r="E311" s="211"/>
      <c r="F311" s="209">
        <f t="shared" ref="F311:F316" si="33">C311*D311</f>
        <v>0</v>
      </c>
      <c r="G311" s="209"/>
      <c r="H311" s="209"/>
      <c r="I311" s="212">
        <f t="shared" si="31"/>
        <v>0</v>
      </c>
      <c r="J311" s="213"/>
      <c r="K311" s="163"/>
    </row>
    <row r="312" spans="1:41" s="164" customFormat="1" ht="14.25" x14ac:dyDescent="0.2">
      <c r="A312" s="202"/>
      <c r="B312" s="203" t="s">
        <v>5</v>
      </c>
      <c r="C312" s="209"/>
      <c r="D312" s="210"/>
      <c r="E312" s="211"/>
      <c r="F312" s="209">
        <f t="shared" si="33"/>
        <v>0</v>
      </c>
      <c r="G312" s="209"/>
      <c r="H312" s="209"/>
      <c r="I312" s="212">
        <f t="shared" si="31"/>
        <v>0</v>
      </c>
      <c r="J312" s="213"/>
      <c r="K312" s="163"/>
    </row>
    <row r="313" spans="1:41" s="164" customFormat="1" ht="14.25" x14ac:dyDescent="0.2">
      <c r="A313" s="202"/>
      <c r="B313" s="208"/>
      <c r="C313" s="209"/>
      <c r="D313" s="210"/>
      <c r="E313" s="211"/>
      <c r="F313" s="209">
        <f t="shared" si="33"/>
        <v>0</v>
      </c>
      <c r="G313" s="209"/>
      <c r="H313" s="209"/>
      <c r="I313" s="212">
        <f t="shared" si="31"/>
        <v>0</v>
      </c>
      <c r="J313" s="213"/>
      <c r="K313" s="163"/>
    </row>
    <row r="314" spans="1:41" s="164" customFormat="1" ht="14.25" x14ac:dyDescent="0.2">
      <c r="A314" s="202" t="s">
        <v>301</v>
      </c>
      <c r="B314" s="203" t="s">
        <v>302</v>
      </c>
      <c r="C314" s="209"/>
      <c r="D314" s="210"/>
      <c r="E314" s="211"/>
      <c r="F314" s="209">
        <f t="shared" si="33"/>
        <v>0</v>
      </c>
      <c r="G314" s="209"/>
      <c r="H314" s="209"/>
      <c r="I314" s="212">
        <f t="shared" si="31"/>
        <v>0</v>
      </c>
      <c r="J314" s="213"/>
      <c r="K314" s="163"/>
    </row>
    <row r="315" spans="1:41" s="164" customFormat="1" ht="14.25" x14ac:dyDescent="0.2">
      <c r="A315" s="202"/>
      <c r="B315" s="208"/>
      <c r="C315" s="209"/>
      <c r="D315" s="210"/>
      <c r="E315" s="211"/>
      <c r="F315" s="209">
        <f t="shared" si="33"/>
        <v>0</v>
      </c>
      <c r="G315" s="209"/>
      <c r="H315" s="209"/>
      <c r="I315" s="212">
        <f t="shared" si="31"/>
        <v>0</v>
      </c>
      <c r="J315" s="213"/>
      <c r="K315" s="163"/>
    </row>
    <row r="316" spans="1:41" s="164" customFormat="1" ht="14.25" x14ac:dyDescent="0.2">
      <c r="A316" s="202"/>
      <c r="B316" s="208"/>
      <c r="C316" s="209"/>
      <c r="D316" s="210"/>
      <c r="E316" s="211"/>
      <c r="F316" s="209">
        <f t="shared" si="33"/>
        <v>0</v>
      </c>
      <c r="G316" s="209"/>
      <c r="H316" s="209"/>
      <c r="I316" s="212">
        <f t="shared" si="31"/>
        <v>0</v>
      </c>
      <c r="J316" s="213"/>
      <c r="K316" s="163"/>
    </row>
    <row r="317" spans="1:41" s="164" customFormat="1" ht="14.25" x14ac:dyDescent="0.2">
      <c r="A317" s="202" t="s">
        <v>303</v>
      </c>
      <c r="B317" s="203" t="s">
        <v>304</v>
      </c>
      <c r="C317" s="209"/>
      <c r="D317" s="210"/>
      <c r="E317" s="211"/>
      <c r="F317" s="209">
        <f t="shared" si="32"/>
        <v>0</v>
      </c>
      <c r="G317" s="209"/>
      <c r="H317" s="209"/>
      <c r="I317" s="212">
        <f t="shared" si="31"/>
        <v>0</v>
      </c>
      <c r="J317" s="213"/>
      <c r="K317" s="163"/>
    </row>
    <row r="318" spans="1:41" s="164" customFormat="1" ht="14.25" x14ac:dyDescent="0.2">
      <c r="A318" s="202"/>
      <c r="B318" s="203"/>
      <c r="C318" s="209"/>
      <c r="D318" s="210"/>
      <c r="E318" s="211"/>
      <c r="F318" s="209">
        <f t="shared" si="32"/>
        <v>0</v>
      </c>
      <c r="G318" s="209"/>
      <c r="H318" s="209"/>
      <c r="I318" s="212">
        <f t="shared" si="31"/>
        <v>0</v>
      </c>
      <c r="J318" s="213"/>
      <c r="K318" s="163"/>
    </row>
    <row r="319" spans="1:41" s="164" customFormat="1" ht="14.25" x14ac:dyDescent="0.2">
      <c r="A319" s="202"/>
      <c r="B319" s="203"/>
      <c r="C319" s="209"/>
      <c r="D319" s="210"/>
      <c r="E319" s="211"/>
      <c r="F319" s="209">
        <f t="shared" si="32"/>
        <v>0</v>
      </c>
      <c r="G319" s="209"/>
      <c r="H319" s="209"/>
      <c r="I319" s="212">
        <f t="shared" si="31"/>
        <v>0</v>
      </c>
      <c r="J319" s="213"/>
      <c r="K319" s="163"/>
    </row>
    <row r="320" spans="1:41" s="164" customFormat="1" ht="14.25" x14ac:dyDescent="0.2">
      <c r="A320" s="202" t="s">
        <v>797</v>
      </c>
      <c r="B320" s="203" t="s">
        <v>798</v>
      </c>
      <c r="C320" s="209"/>
      <c r="D320" s="210"/>
      <c r="E320" s="211"/>
      <c r="F320" s="209">
        <f t="shared" si="32"/>
        <v>0</v>
      </c>
      <c r="G320" s="209"/>
      <c r="H320" s="209"/>
      <c r="I320" s="212">
        <f t="shared" si="31"/>
        <v>0</v>
      </c>
      <c r="J320" s="213"/>
      <c r="K320" s="163"/>
    </row>
    <row r="321" spans="1:41" s="164" customFormat="1" ht="14.25" x14ac:dyDescent="0.2">
      <c r="A321" s="202"/>
      <c r="B321" s="208" t="s">
        <v>152</v>
      </c>
      <c r="C321" s="209"/>
      <c r="D321" s="210"/>
      <c r="E321" s="211"/>
      <c r="F321" s="209">
        <f t="shared" si="32"/>
        <v>0</v>
      </c>
      <c r="G321" s="209"/>
      <c r="H321" s="209"/>
      <c r="I321" s="212">
        <f t="shared" si="31"/>
        <v>0</v>
      </c>
      <c r="J321" s="213"/>
      <c r="K321" s="163"/>
    </row>
    <row r="322" spans="1:41" s="164" customFormat="1" ht="14.25" x14ac:dyDescent="0.2">
      <c r="A322" s="202"/>
      <c r="B322" s="208"/>
      <c r="C322" s="209"/>
      <c r="D322" s="210"/>
      <c r="E322" s="211"/>
      <c r="F322" s="209">
        <f t="shared" si="32"/>
        <v>0</v>
      </c>
      <c r="G322" s="209"/>
      <c r="H322" s="209"/>
      <c r="I322" s="212">
        <f t="shared" si="31"/>
        <v>0</v>
      </c>
      <c r="J322" s="213"/>
      <c r="K322" s="163"/>
    </row>
    <row r="323" spans="1:41" s="249" customFormat="1" ht="15" customHeight="1" x14ac:dyDescent="0.2">
      <c r="A323" s="242" t="s">
        <v>143</v>
      </c>
      <c r="B323" s="243" t="s">
        <v>305</v>
      </c>
      <c r="C323" s="244"/>
      <c r="D323" s="245"/>
      <c r="E323" s="246"/>
      <c r="F323" s="247">
        <f>SUM(F308:F322)</f>
        <v>0</v>
      </c>
      <c r="G323" s="247">
        <f>SUM(G308:G322)</f>
        <v>0</v>
      </c>
      <c r="H323" s="247">
        <f>SUM(H308:H322)</f>
        <v>0</v>
      </c>
      <c r="I323" s="247">
        <f>F323-G323-H323</f>
        <v>0</v>
      </c>
      <c r="J323" s="400"/>
      <c r="K323" s="382"/>
      <c r="L323" s="248"/>
      <c r="M323" s="248"/>
      <c r="N323" s="248"/>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row>
    <row r="324" spans="1:41" s="193" customFormat="1" ht="20.100000000000001" customHeight="1" x14ac:dyDescent="0.2">
      <c r="A324" s="401" t="s">
        <v>85</v>
      </c>
      <c r="B324" s="228" t="s">
        <v>86</v>
      </c>
      <c r="C324" s="228"/>
      <c r="D324" s="228"/>
      <c r="E324" s="229"/>
      <c r="F324" s="230"/>
      <c r="G324" s="230"/>
      <c r="H324" s="230"/>
      <c r="I324" s="230"/>
      <c r="J324" s="402"/>
      <c r="K324" s="381"/>
    </row>
    <row r="325" spans="1:41" s="164" customFormat="1" ht="14.25" x14ac:dyDescent="0.2">
      <c r="A325" s="202" t="s">
        <v>306</v>
      </c>
      <c r="B325" s="203" t="s">
        <v>307</v>
      </c>
      <c r="C325" s="209"/>
      <c r="D325" s="210"/>
      <c r="E325" s="211"/>
      <c r="F325" s="209">
        <f>C325*D325</f>
        <v>0</v>
      </c>
      <c r="G325" s="209"/>
      <c r="H325" s="209"/>
      <c r="I325" s="212">
        <f t="shared" ref="I325:I334" si="34">F325-G325-H325</f>
        <v>0</v>
      </c>
      <c r="J325" s="213"/>
      <c r="K325" s="163"/>
    </row>
    <row r="326" spans="1:41" s="164" customFormat="1" ht="14.25" x14ac:dyDescent="0.2">
      <c r="A326" s="202"/>
      <c r="B326" s="208"/>
      <c r="C326" s="209"/>
      <c r="D326" s="210"/>
      <c r="E326" s="211"/>
      <c r="F326" s="209">
        <f t="shared" ref="F326:F334" si="35">C326*D326</f>
        <v>0</v>
      </c>
      <c r="G326" s="209"/>
      <c r="H326" s="209"/>
      <c r="I326" s="212">
        <f t="shared" si="34"/>
        <v>0</v>
      </c>
      <c r="J326" s="213"/>
      <c r="K326" s="163"/>
    </row>
    <row r="327" spans="1:41" s="164" customFormat="1" ht="14.25" x14ac:dyDescent="0.2">
      <c r="A327" s="202"/>
      <c r="B327" s="208"/>
      <c r="C327" s="209"/>
      <c r="D327" s="210"/>
      <c r="E327" s="211"/>
      <c r="F327" s="209">
        <f t="shared" si="35"/>
        <v>0</v>
      </c>
      <c r="G327" s="209"/>
      <c r="H327" s="209"/>
      <c r="I327" s="212">
        <f t="shared" si="34"/>
        <v>0</v>
      </c>
      <c r="J327" s="213"/>
      <c r="K327" s="163"/>
    </row>
    <row r="328" spans="1:41" s="164" customFormat="1" ht="14.25" x14ac:dyDescent="0.2">
      <c r="A328" s="202" t="s">
        <v>308</v>
      </c>
      <c r="B328" s="203" t="s">
        <v>309</v>
      </c>
      <c r="C328" s="209"/>
      <c r="D328" s="210"/>
      <c r="E328" s="211"/>
      <c r="F328" s="209">
        <f t="shared" si="35"/>
        <v>0</v>
      </c>
      <c r="G328" s="209"/>
      <c r="H328" s="209"/>
      <c r="I328" s="212">
        <f t="shared" si="34"/>
        <v>0</v>
      </c>
      <c r="J328" s="213"/>
      <c r="K328" s="163"/>
    </row>
    <row r="329" spans="1:41" s="164" customFormat="1" ht="14.25" x14ac:dyDescent="0.2">
      <c r="A329" s="202"/>
      <c r="B329" s="208"/>
      <c r="C329" s="209"/>
      <c r="D329" s="210"/>
      <c r="E329" s="211"/>
      <c r="F329" s="209">
        <f t="shared" si="35"/>
        <v>0</v>
      </c>
      <c r="G329" s="209"/>
      <c r="H329" s="209"/>
      <c r="I329" s="212">
        <f t="shared" si="34"/>
        <v>0</v>
      </c>
      <c r="J329" s="213"/>
      <c r="K329" s="163"/>
    </row>
    <row r="330" spans="1:41" s="164" customFormat="1" ht="14.25" x14ac:dyDescent="0.2">
      <c r="A330" s="202"/>
      <c r="B330" s="208"/>
      <c r="C330" s="209"/>
      <c r="D330" s="210"/>
      <c r="E330" s="211"/>
      <c r="F330" s="209">
        <f t="shared" si="35"/>
        <v>0</v>
      </c>
      <c r="G330" s="209"/>
      <c r="H330" s="209"/>
      <c r="I330" s="212">
        <f t="shared" si="34"/>
        <v>0</v>
      </c>
      <c r="J330" s="213"/>
      <c r="K330" s="163"/>
    </row>
    <row r="331" spans="1:41" s="164" customFormat="1" ht="14.25" x14ac:dyDescent="0.2">
      <c r="A331" s="202" t="s">
        <v>310</v>
      </c>
      <c r="B331" s="203" t="s">
        <v>311</v>
      </c>
      <c r="C331" s="209"/>
      <c r="D331" s="210"/>
      <c r="E331" s="211"/>
      <c r="F331" s="209">
        <f t="shared" si="35"/>
        <v>0</v>
      </c>
      <c r="G331" s="209"/>
      <c r="H331" s="209"/>
      <c r="I331" s="212">
        <f t="shared" si="34"/>
        <v>0</v>
      </c>
      <c r="J331" s="213"/>
      <c r="K331" s="163"/>
    </row>
    <row r="332" spans="1:41" s="164" customFormat="1" ht="14.25" x14ac:dyDescent="0.2">
      <c r="A332" s="202"/>
      <c r="B332" s="208"/>
      <c r="C332" s="209"/>
      <c r="D332" s="210"/>
      <c r="E332" s="211"/>
      <c r="F332" s="209">
        <f t="shared" si="35"/>
        <v>0</v>
      </c>
      <c r="G332" s="209"/>
      <c r="H332" s="209"/>
      <c r="I332" s="212">
        <f t="shared" si="34"/>
        <v>0</v>
      </c>
      <c r="J332" s="213"/>
      <c r="K332" s="163"/>
    </row>
    <row r="333" spans="1:41" s="164" customFormat="1" ht="14.25" x14ac:dyDescent="0.2">
      <c r="A333" s="202"/>
      <c r="B333" s="208" t="s">
        <v>152</v>
      </c>
      <c r="C333" s="209"/>
      <c r="D333" s="210"/>
      <c r="E333" s="211"/>
      <c r="F333" s="209">
        <f t="shared" si="35"/>
        <v>0</v>
      </c>
      <c r="G333" s="209"/>
      <c r="H333" s="209"/>
      <c r="I333" s="212">
        <f t="shared" si="34"/>
        <v>0</v>
      </c>
      <c r="J333" s="213"/>
      <c r="K333" s="163"/>
    </row>
    <row r="334" spans="1:41" s="164" customFormat="1" ht="14.25" x14ac:dyDescent="0.2">
      <c r="A334" s="202"/>
      <c r="B334" s="208"/>
      <c r="C334" s="209"/>
      <c r="D334" s="210"/>
      <c r="E334" s="211"/>
      <c r="F334" s="209">
        <f t="shared" si="35"/>
        <v>0</v>
      </c>
      <c r="G334" s="209"/>
      <c r="H334" s="209"/>
      <c r="I334" s="212">
        <f t="shared" si="34"/>
        <v>0</v>
      </c>
      <c r="J334" s="213"/>
      <c r="K334" s="163"/>
    </row>
    <row r="335" spans="1:41" s="249" customFormat="1" ht="15" customHeight="1" x14ac:dyDescent="0.2">
      <c r="A335" s="242"/>
      <c r="B335" s="243" t="s">
        <v>312</v>
      </c>
      <c r="C335" s="244"/>
      <c r="D335" s="245"/>
      <c r="E335" s="246"/>
      <c r="F335" s="247">
        <f>SUM(F325:F334)</f>
        <v>0</v>
      </c>
      <c r="G335" s="247">
        <f>SUM(G325:G334)</f>
        <v>0</v>
      </c>
      <c r="H335" s="247">
        <f>SUM(H325:H334)</f>
        <v>0</v>
      </c>
      <c r="I335" s="247">
        <f>F335-G335-H335</f>
        <v>0</v>
      </c>
      <c r="J335" s="400"/>
      <c r="K335" s="382"/>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row>
    <row r="336" spans="1:41" s="193" customFormat="1" ht="20.100000000000001" customHeight="1" x14ac:dyDescent="0.2">
      <c r="A336" s="398" t="s">
        <v>87</v>
      </c>
      <c r="B336" s="199" t="s">
        <v>88</v>
      </c>
      <c r="C336" s="199"/>
      <c r="D336" s="199"/>
      <c r="E336" s="200"/>
      <c r="F336" s="201"/>
      <c r="G336" s="201"/>
      <c r="H336" s="201"/>
      <c r="I336" s="201"/>
      <c r="J336" s="399"/>
      <c r="K336" s="381"/>
    </row>
    <row r="337" spans="1:41" s="165" customFormat="1" ht="14.25" x14ac:dyDescent="0.2">
      <c r="A337" s="202" t="s">
        <v>313</v>
      </c>
      <c r="B337" s="203" t="s">
        <v>314</v>
      </c>
      <c r="C337" s="209"/>
      <c r="D337" s="210"/>
      <c r="E337" s="211"/>
      <c r="F337" s="209">
        <f t="shared" ref="F337:F345" si="36">C337*D337</f>
        <v>0</v>
      </c>
      <c r="G337" s="209"/>
      <c r="H337" s="209"/>
      <c r="I337" s="212">
        <f t="shared" ref="I337:I345" si="37">F337-G337-H337</f>
        <v>0</v>
      </c>
      <c r="J337" s="213"/>
      <c r="K337" s="163"/>
    </row>
    <row r="338" spans="1:41" s="165" customFormat="1" ht="14.25" x14ac:dyDescent="0.2">
      <c r="A338" s="202"/>
      <c r="B338" s="208"/>
      <c r="C338" s="209"/>
      <c r="D338" s="210"/>
      <c r="E338" s="211"/>
      <c r="F338" s="209">
        <f t="shared" si="36"/>
        <v>0</v>
      </c>
      <c r="G338" s="209"/>
      <c r="H338" s="209"/>
      <c r="I338" s="212">
        <f t="shared" si="37"/>
        <v>0</v>
      </c>
      <c r="J338" s="213"/>
      <c r="K338" s="163"/>
    </row>
    <row r="339" spans="1:41" s="165" customFormat="1" ht="14.25" x14ac:dyDescent="0.2">
      <c r="A339" s="202"/>
      <c r="B339" s="208"/>
      <c r="C339" s="209"/>
      <c r="D339" s="210"/>
      <c r="E339" s="211"/>
      <c r="F339" s="209">
        <f t="shared" si="36"/>
        <v>0</v>
      </c>
      <c r="G339" s="209"/>
      <c r="H339" s="209"/>
      <c r="I339" s="212">
        <f t="shared" si="37"/>
        <v>0</v>
      </c>
      <c r="J339" s="213"/>
      <c r="K339" s="163"/>
    </row>
    <row r="340" spans="1:41" s="165" customFormat="1" ht="14.25" x14ac:dyDescent="0.2">
      <c r="A340" s="202" t="s">
        <v>315</v>
      </c>
      <c r="B340" s="203" t="s">
        <v>316</v>
      </c>
      <c r="C340" s="209"/>
      <c r="D340" s="210"/>
      <c r="E340" s="211"/>
      <c r="F340" s="209">
        <f t="shared" si="36"/>
        <v>0</v>
      </c>
      <c r="G340" s="209"/>
      <c r="H340" s="209"/>
      <c r="I340" s="212">
        <f t="shared" si="37"/>
        <v>0</v>
      </c>
      <c r="J340" s="213"/>
      <c r="K340" s="163"/>
    </row>
    <row r="341" spans="1:41" s="165" customFormat="1" ht="14.25" x14ac:dyDescent="0.2">
      <c r="A341" s="202"/>
      <c r="B341" s="208"/>
      <c r="C341" s="209"/>
      <c r="D341" s="210"/>
      <c r="E341" s="211"/>
      <c r="F341" s="209">
        <f t="shared" si="36"/>
        <v>0</v>
      </c>
      <c r="G341" s="209"/>
      <c r="H341" s="209"/>
      <c r="I341" s="212">
        <f t="shared" si="37"/>
        <v>0</v>
      </c>
      <c r="J341" s="213"/>
      <c r="K341" s="163"/>
    </row>
    <row r="342" spans="1:41" s="165" customFormat="1" ht="14.25" x14ac:dyDescent="0.2">
      <c r="A342" s="202"/>
      <c r="B342" s="208"/>
      <c r="C342" s="209"/>
      <c r="D342" s="210"/>
      <c r="E342" s="211"/>
      <c r="F342" s="209">
        <f t="shared" si="36"/>
        <v>0</v>
      </c>
      <c r="G342" s="209"/>
      <c r="H342" s="209"/>
      <c r="I342" s="212">
        <f t="shared" si="37"/>
        <v>0</v>
      </c>
      <c r="J342" s="213"/>
      <c r="K342" s="163"/>
    </row>
    <row r="343" spans="1:41" s="165" customFormat="1" ht="14.25" x14ac:dyDescent="0.2">
      <c r="A343" s="202" t="s">
        <v>317</v>
      </c>
      <c r="B343" s="203" t="s">
        <v>318</v>
      </c>
      <c r="C343" s="209"/>
      <c r="D343" s="210"/>
      <c r="E343" s="211"/>
      <c r="F343" s="209">
        <f t="shared" si="36"/>
        <v>0</v>
      </c>
      <c r="G343" s="209"/>
      <c r="H343" s="209"/>
      <c r="I343" s="212">
        <f t="shared" si="37"/>
        <v>0</v>
      </c>
      <c r="J343" s="213"/>
      <c r="K343" s="163"/>
    </row>
    <row r="344" spans="1:41" s="165" customFormat="1" ht="14.25" x14ac:dyDescent="0.2">
      <c r="A344" s="202"/>
      <c r="B344" s="208"/>
      <c r="C344" s="209"/>
      <c r="D344" s="210"/>
      <c r="E344" s="211"/>
      <c r="F344" s="209">
        <f t="shared" si="36"/>
        <v>0</v>
      </c>
      <c r="G344" s="209"/>
      <c r="H344" s="209"/>
      <c r="I344" s="212">
        <f t="shared" si="37"/>
        <v>0</v>
      </c>
      <c r="J344" s="213"/>
      <c r="K344" s="163"/>
    </row>
    <row r="345" spans="1:41" s="164" customFormat="1" ht="14.25" x14ac:dyDescent="0.2">
      <c r="A345" s="202"/>
      <c r="B345" s="208"/>
      <c r="C345" s="209"/>
      <c r="D345" s="210"/>
      <c r="E345" s="211"/>
      <c r="F345" s="209">
        <f t="shared" si="36"/>
        <v>0</v>
      </c>
      <c r="G345" s="209"/>
      <c r="H345" s="209"/>
      <c r="I345" s="212">
        <f t="shared" si="37"/>
        <v>0</v>
      </c>
      <c r="J345" s="213"/>
      <c r="K345" s="163"/>
    </row>
    <row r="346" spans="1:41" s="249" customFormat="1" ht="15" customHeight="1" x14ac:dyDescent="0.2">
      <c r="A346" s="242"/>
      <c r="B346" s="243" t="s">
        <v>319</v>
      </c>
      <c r="C346" s="244"/>
      <c r="D346" s="245"/>
      <c r="E346" s="246"/>
      <c r="F346" s="247">
        <f>SUM(F337:F345)</f>
        <v>0</v>
      </c>
      <c r="G346" s="247">
        <f>SUM(G337:G345)</f>
        <v>0</v>
      </c>
      <c r="H346" s="247">
        <f>SUM(H337:H345)</f>
        <v>0</v>
      </c>
      <c r="I346" s="247">
        <f>F346-G346-H346</f>
        <v>0</v>
      </c>
      <c r="J346" s="400"/>
      <c r="K346" s="382"/>
      <c r="L346" s="248"/>
      <c r="M346" s="248"/>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row>
    <row r="347" spans="1:41" s="193" customFormat="1" ht="20.100000000000001" customHeight="1" x14ac:dyDescent="0.2">
      <c r="A347" s="398" t="s">
        <v>89</v>
      </c>
      <c r="B347" s="199" t="s">
        <v>693</v>
      </c>
      <c r="C347" s="199"/>
      <c r="D347" s="199"/>
      <c r="E347" s="200"/>
      <c r="F347" s="201"/>
      <c r="G347" s="201"/>
      <c r="H347" s="201"/>
      <c r="I347" s="201"/>
      <c r="J347" s="399"/>
      <c r="K347" s="381"/>
    </row>
    <row r="348" spans="1:41" s="164" customFormat="1" ht="14.25" x14ac:dyDescent="0.2">
      <c r="A348" s="202" t="s">
        <v>320</v>
      </c>
      <c r="B348" s="203" t="s">
        <v>691</v>
      </c>
      <c r="C348" s="209"/>
      <c r="D348" s="210"/>
      <c r="E348" s="211"/>
      <c r="F348" s="209">
        <f t="shared" ref="F348:F353" si="38">C348*D348</f>
        <v>0</v>
      </c>
      <c r="G348" s="209"/>
      <c r="H348" s="209"/>
      <c r="I348" s="212">
        <f t="shared" ref="I348:I353" si="39">F348-G348-H348</f>
        <v>0</v>
      </c>
      <c r="J348" s="213"/>
      <c r="K348" s="163"/>
    </row>
    <row r="349" spans="1:41" s="164" customFormat="1" ht="14.25" x14ac:dyDescent="0.2">
      <c r="A349" s="202"/>
      <c r="B349" s="208"/>
      <c r="C349" s="209"/>
      <c r="D349" s="210"/>
      <c r="E349" s="211"/>
      <c r="F349" s="209">
        <f t="shared" si="38"/>
        <v>0</v>
      </c>
      <c r="G349" s="209"/>
      <c r="H349" s="209"/>
      <c r="I349" s="212">
        <f t="shared" si="39"/>
        <v>0</v>
      </c>
      <c r="J349" s="213"/>
      <c r="K349" s="163"/>
    </row>
    <row r="350" spans="1:41" s="164" customFormat="1" ht="14.25" x14ac:dyDescent="0.2">
      <c r="A350" s="202"/>
      <c r="B350" s="208" t="s">
        <v>152</v>
      </c>
      <c r="C350" s="209"/>
      <c r="D350" s="210"/>
      <c r="E350" s="211"/>
      <c r="F350" s="209">
        <f t="shared" si="38"/>
        <v>0</v>
      </c>
      <c r="G350" s="209"/>
      <c r="H350" s="209"/>
      <c r="I350" s="212">
        <f t="shared" si="39"/>
        <v>0</v>
      </c>
      <c r="J350" s="213"/>
      <c r="K350" s="163"/>
    </row>
    <row r="351" spans="1:41" s="164" customFormat="1" ht="14.25" x14ac:dyDescent="0.2">
      <c r="A351" s="202" t="s">
        <v>321</v>
      </c>
      <c r="B351" s="203" t="s">
        <v>692</v>
      </c>
      <c r="C351" s="209"/>
      <c r="D351" s="210"/>
      <c r="E351" s="211"/>
      <c r="F351" s="209">
        <f t="shared" si="38"/>
        <v>0</v>
      </c>
      <c r="G351" s="209"/>
      <c r="H351" s="209"/>
      <c r="I351" s="212">
        <f t="shared" si="39"/>
        <v>0</v>
      </c>
      <c r="J351" s="213"/>
      <c r="K351" s="163"/>
    </row>
    <row r="352" spans="1:41" s="164" customFormat="1" ht="14.25" x14ac:dyDescent="0.2">
      <c r="A352" s="202"/>
      <c r="B352" s="208" t="s">
        <v>152</v>
      </c>
      <c r="C352" s="209"/>
      <c r="D352" s="210"/>
      <c r="E352" s="211"/>
      <c r="F352" s="209">
        <f t="shared" si="38"/>
        <v>0</v>
      </c>
      <c r="G352" s="209"/>
      <c r="H352" s="209"/>
      <c r="I352" s="212">
        <f t="shared" si="39"/>
        <v>0</v>
      </c>
      <c r="J352" s="213"/>
      <c r="K352" s="163"/>
    </row>
    <row r="353" spans="1:41" s="164" customFormat="1" ht="14.25" x14ac:dyDescent="0.2">
      <c r="A353" s="202"/>
      <c r="B353" s="208"/>
      <c r="C353" s="209"/>
      <c r="D353" s="210"/>
      <c r="E353" s="211"/>
      <c r="F353" s="209">
        <f t="shared" si="38"/>
        <v>0</v>
      </c>
      <c r="G353" s="209"/>
      <c r="H353" s="209"/>
      <c r="I353" s="212">
        <f t="shared" si="39"/>
        <v>0</v>
      </c>
      <c r="J353" s="213"/>
      <c r="K353" s="163"/>
    </row>
    <row r="354" spans="1:41" s="249" customFormat="1" ht="15" customHeight="1" x14ac:dyDescent="0.2">
      <c r="A354" s="242"/>
      <c r="B354" s="243" t="s">
        <v>322</v>
      </c>
      <c r="C354" s="244"/>
      <c r="D354" s="245"/>
      <c r="E354" s="246"/>
      <c r="F354" s="247">
        <f>SUM(F348:F353)</f>
        <v>0</v>
      </c>
      <c r="G354" s="247">
        <f>SUM(G348:G353)</f>
        <v>0</v>
      </c>
      <c r="H354" s="247">
        <f>SUM(H348:H353)</f>
        <v>0</v>
      </c>
      <c r="I354" s="247">
        <f>F354-G354-H354</f>
        <v>0</v>
      </c>
      <c r="J354" s="400"/>
      <c r="K354" s="382"/>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row>
    <row r="355" spans="1:41" s="193" customFormat="1" ht="20.100000000000001" customHeight="1" x14ac:dyDescent="0.2">
      <c r="A355" s="398" t="s">
        <v>90</v>
      </c>
      <c r="B355" s="199" t="s">
        <v>91</v>
      </c>
      <c r="C355" s="199"/>
      <c r="D355" s="199"/>
      <c r="E355" s="200"/>
      <c r="F355" s="201" t="s">
        <v>143</v>
      </c>
      <c r="G355" s="201"/>
      <c r="H355" s="201"/>
      <c r="I355" s="201"/>
      <c r="J355" s="399"/>
      <c r="K355" s="381"/>
    </row>
    <row r="356" spans="1:41" s="164" customFormat="1" ht="14.25" x14ac:dyDescent="0.2">
      <c r="A356" s="202" t="s">
        <v>323</v>
      </c>
      <c r="B356" s="203" t="s">
        <v>324</v>
      </c>
      <c r="C356" s="209"/>
      <c r="D356" s="210"/>
      <c r="E356" s="211"/>
      <c r="F356" s="209">
        <f>C356*D356</f>
        <v>0</v>
      </c>
      <c r="G356" s="227"/>
      <c r="H356" s="209"/>
      <c r="I356" s="212">
        <f t="shared" ref="I356:I373" si="40">F356-G356-H356</f>
        <v>0</v>
      </c>
      <c r="J356" s="213"/>
      <c r="K356" s="163"/>
    </row>
    <row r="357" spans="1:41" s="164" customFormat="1" ht="14.25" x14ac:dyDescent="0.2">
      <c r="A357" s="202"/>
      <c r="B357" s="208"/>
      <c r="C357" s="209"/>
      <c r="D357" s="210"/>
      <c r="E357" s="211"/>
      <c r="F357" s="209">
        <f t="shared" ref="F357:F373" si="41">C357*D357</f>
        <v>0</v>
      </c>
      <c r="G357" s="227"/>
      <c r="H357" s="209"/>
      <c r="I357" s="212">
        <f t="shared" si="40"/>
        <v>0</v>
      </c>
      <c r="J357" s="213"/>
      <c r="K357" s="163"/>
    </row>
    <row r="358" spans="1:41" s="164" customFormat="1" ht="14.25" x14ac:dyDescent="0.2">
      <c r="A358" s="202"/>
      <c r="B358" s="208"/>
      <c r="C358" s="209"/>
      <c r="D358" s="210"/>
      <c r="E358" s="211"/>
      <c r="F358" s="209">
        <f t="shared" si="41"/>
        <v>0</v>
      </c>
      <c r="G358" s="227"/>
      <c r="H358" s="209"/>
      <c r="I358" s="212">
        <f t="shared" si="40"/>
        <v>0</v>
      </c>
      <c r="J358" s="213"/>
      <c r="K358" s="163"/>
    </row>
    <row r="359" spans="1:41" s="164" customFormat="1" ht="14.25" x14ac:dyDescent="0.2">
      <c r="A359" s="202" t="s">
        <v>325</v>
      </c>
      <c r="B359" s="203" t="s">
        <v>326</v>
      </c>
      <c r="C359" s="209"/>
      <c r="D359" s="210"/>
      <c r="E359" s="211"/>
      <c r="F359" s="209">
        <f t="shared" si="41"/>
        <v>0</v>
      </c>
      <c r="G359" s="227"/>
      <c r="H359" s="209"/>
      <c r="I359" s="212">
        <f t="shared" si="40"/>
        <v>0</v>
      </c>
      <c r="J359" s="213"/>
      <c r="K359" s="163"/>
    </row>
    <row r="360" spans="1:41" s="164" customFormat="1" ht="14.25" x14ac:dyDescent="0.2">
      <c r="A360" s="202"/>
      <c r="B360" s="208"/>
      <c r="C360" s="209"/>
      <c r="D360" s="210"/>
      <c r="E360" s="211"/>
      <c r="F360" s="209">
        <f t="shared" si="41"/>
        <v>0</v>
      </c>
      <c r="G360" s="227"/>
      <c r="H360" s="209"/>
      <c r="I360" s="212">
        <f t="shared" si="40"/>
        <v>0</v>
      </c>
      <c r="J360" s="213"/>
      <c r="K360" s="163"/>
    </row>
    <row r="361" spans="1:41" s="164" customFormat="1" ht="14.25" x14ac:dyDescent="0.2">
      <c r="A361" s="202"/>
      <c r="B361" s="208"/>
      <c r="C361" s="209"/>
      <c r="D361" s="210"/>
      <c r="E361" s="211"/>
      <c r="F361" s="209">
        <f t="shared" si="41"/>
        <v>0</v>
      </c>
      <c r="G361" s="227"/>
      <c r="H361" s="209"/>
      <c r="I361" s="212">
        <f t="shared" si="40"/>
        <v>0</v>
      </c>
      <c r="J361" s="213"/>
      <c r="K361" s="163"/>
    </row>
    <row r="362" spans="1:41" s="164" customFormat="1" ht="14.25" x14ac:dyDescent="0.2">
      <c r="A362" s="202" t="s">
        <v>327</v>
      </c>
      <c r="B362" s="203" t="s">
        <v>328</v>
      </c>
      <c r="C362" s="209"/>
      <c r="D362" s="210"/>
      <c r="E362" s="211"/>
      <c r="F362" s="209">
        <f t="shared" si="41"/>
        <v>0</v>
      </c>
      <c r="G362" s="227"/>
      <c r="H362" s="209"/>
      <c r="I362" s="212">
        <f t="shared" si="40"/>
        <v>0</v>
      </c>
      <c r="J362" s="213"/>
      <c r="K362" s="163"/>
    </row>
    <row r="363" spans="1:41" s="164" customFormat="1" ht="14.25" x14ac:dyDescent="0.2">
      <c r="A363" s="202"/>
      <c r="B363" s="208"/>
      <c r="C363" s="209"/>
      <c r="D363" s="210"/>
      <c r="E363" s="211"/>
      <c r="F363" s="209">
        <f t="shared" si="41"/>
        <v>0</v>
      </c>
      <c r="G363" s="227"/>
      <c r="H363" s="209"/>
      <c r="I363" s="212">
        <f t="shared" si="40"/>
        <v>0</v>
      </c>
      <c r="J363" s="213"/>
      <c r="K363" s="163"/>
    </row>
    <row r="364" spans="1:41" s="164" customFormat="1" ht="14.25" x14ac:dyDescent="0.2">
      <c r="A364" s="202"/>
      <c r="B364" s="208"/>
      <c r="C364" s="209"/>
      <c r="D364" s="210"/>
      <c r="E364" s="211"/>
      <c r="F364" s="209">
        <f t="shared" si="41"/>
        <v>0</v>
      </c>
      <c r="G364" s="227"/>
      <c r="H364" s="209"/>
      <c r="I364" s="212">
        <f t="shared" si="40"/>
        <v>0</v>
      </c>
      <c r="J364" s="213"/>
      <c r="K364" s="163"/>
    </row>
    <row r="365" spans="1:41" s="164" customFormat="1" ht="14.25" x14ac:dyDescent="0.2">
      <c r="A365" s="202" t="s">
        <v>329</v>
      </c>
      <c r="B365" s="203" t="s">
        <v>330</v>
      </c>
      <c r="C365" s="209"/>
      <c r="D365" s="210"/>
      <c r="E365" s="211"/>
      <c r="F365" s="209">
        <f t="shared" si="41"/>
        <v>0</v>
      </c>
      <c r="G365" s="227"/>
      <c r="H365" s="209"/>
      <c r="I365" s="212">
        <f t="shared" si="40"/>
        <v>0</v>
      </c>
      <c r="J365" s="213"/>
      <c r="K365" s="163"/>
    </row>
    <row r="366" spans="1:41" s="164" customFormat="1" ht="14.25" x14ac:dyDescent="0.2">
      <c r="A366" s="202"/>
      <c r="B366" s="208"/>
      <c r="C366" s="209"/>
      <c r="D366" s="210"/>
      <c r="E366" s="211"/>
      <c r="F366" s="209">
        <f t="shared" si="41"/>
        <v>0</v>
      </c>
      <c r="G366" s="227"/>
      <c r="H366" s="209"/>
      <c r="I366" s="212">
        <f t="shared" si="40"/>
        <v>0</v>
      </c>
      <c r="J366" s="213"/>
      <c r="K366" s="163"/>
    </row>
    <row r="367" spans="1:41" s="164" customFormat="1" ht="14.25" x14ac:dyDescent="0.2">
      <c r="A367" s="202"/>
      <c r="B367" s="208"/>
      <c r="C367" s="209"/>
      <c r="D367" s="210"/>
      <c r="E367" s="211"/>
      <c r="F367" s="209">
        <f t="shared" si="41"/>
        <v>0</v>
      </c>
      <c r="G367" s="227"/>
      <c r="H367" s="209"/>
      <c r="I367" s="212">
        <f t="shared" si="40"/>
        <v>0</v>
      </c>
      <c r="J367" s="213"/>
      <c r="K367" s="163"/>
    </row>
    <row r="368" spans="1:41" s="164" customFormat="1" ht="14.25" x14ac:dyDescent="0.2">
      <c r="A368" s="202" t="s">
        <v>331</v>
      </c>
      <c r="B368" s="203" t="s">
        <v>332</v>
      </c>
      <c r="C368" s="209"/>
      <c r="D368" s="210"/>
      <c r="E368" s="211"/>
      <c r="F368" s="209">
        <f t="shared" si="41"/>
        <v>0</v>
      </c>
      <c r="G368" s="227"/>
      <c r="H368" s="209"/>
      <c r="I368" s="212">
        <f t="shared" si="40"/>
        <v>0</v>
      </c>
      <c r="J368" s="213"/>
      <c r="K368" s="163"/>
    </row>
    <row r="369" spans="1:41" s="164" customFormat="1" ht="14.25" x14ac:dyDescent="0.2">
      <c r="A369" s="202"/>
      <c r="B369" s="208"/>
      <c r="C369" s="209"/>
      <c r="D369" s="210"/>
      <c r="E369" s="211"/>
      <c r="F369" s="209">
        <f t="shared" si="41"/>
        <v>0</v>
      </c>
      <c r="G369" s="227"/>
      <c r="H369" s="209"/>
      <c r="I369" s="212">
        <f t="shared" si="40"/>
        <v>0</v>
      </c>
      <c r="J369" s="213"/>
      <c r="K369" s="163"/>
    </row>
    <row r="370" spans="1:41" s="164" customFormat="1" ht="14.25" x14ac:dyDescent="0.2">
      <c r="A370" s="202"/>
      <c r="B370" s="208"/>
      <c r="C370" s="209"/>
      <c r="D370" s="210"/>
      <c r="E370" s="211"/>
      <c r="F370" s="209">
        <f t="shared" si="41"/>
        <v>0</v>
      </c>
      <c r="G370" s="227"/>
      <c r="H370" s="209"/>
      <c r="I370" s="212">
        <f t="shared" si="40"/>
        <v>0</v>
      </c>
      <c r="J370" s="213"/>
      <c r="K370" s="163"/>
    </row>
    <row r="371" spans="1:41" s="164" customFormat="1" ht="14.25" x14ac:dyDescent="0.2">
      <c r="A371" s="202" t="s">
        <v>333</v>
      </c>
      <c r="B371" s="203" t="s">
        <v>334</v>
      </c>
      <c r="C371" s="209"/>
      <c r="D371" s="210"/>
      <c r="E371" s="211"/>
      <c r="F371" s="209">
        <f t="shared" si="41"/>
        <v>0</v>
      </c>
      <c r="G371" s="227"/>
      <c r="H371" s="209"/>
      <c r="I371" s="212">
        <f t="shared" si="40"/>
        <v>0</v>
      </c>
      <c r="J371" s="213"/>
      <c r="K371" s="163"/>
    </row>
    <row r="372" spans="1:41" s="164" customFormat="1" ht="14.25" x14ac:dyDescent="0.2">
      <c r="A372" s="202"/>
      <c r="B372" s="208"/>
      <c r="C372" s="209"/>
      <c r="D372" s="210"/>
      <c r="E372" s="211"/>
      <c r="F372" s="209">
        <f>C372*D372</f>
        <v>0</v>
      </c>
      <c r="G372" s="227"/>
      <c r="H372" s="209"/>
      <c r="I372" s="212">
        <f t="shared" si="40"/>
        <v>0</v>
      </c>
      <c r="J372" s="213"/>
      <c r="K372" s="163"/>
    </row>
    <row r="373" spans="1:41" s="164" customFormat="1" ht="14.25" x14ac:dyDescent="0.2">
      <c r="A373" s="202"/>
      <c r="B373" s="208"/>
      <c r="C373" s="209"/>
      <c r="D373" s="210"/>
      <c r="E373" s="211"/>
      <c r="F373" s="209">
        <f t="shared" si="41"/>
        <v>0</v>
      </c>
      <c r="G373" s="227"/>
      <c r="H373" s="209"/>
      <c r="I373" s="212">
        <f t="shared" si="40"/>
        <v>0</v>
      </c>
      <c r="J373" s="213"/>
      <c r="K373" s="163"/>
    </row>
    <row r="374" spans="1:41" s="249" customFormat="1" ht="15" customHeight="1" x14ac:dyDescent="0.2">
      <c r="A374" s="242"/>
      <c r="B374" s="243" t="s">
        <v>335</v>
      </c>
      <c r="C374" s="244"/>
      <c r="D374" s="245"/>
      <c r="E374" s="246"/>
      <c r="F374" s="247">
        <f>SUM(F356:F373)</f>
        <v>0</v>
      </c>
      <c r="G374" s="247">
        <f>SUM(G356:G373)</f>
        <v>0</v>
      </c>
      <c r="H374" s="247">
        <f>SUM(H356:H373)</f>
        <v>0</v>
      </c>
      <c r="I374" s="247">
        <f>F374-G374-H374</f>
        <v>0</v>
      </c>
      <c r="J374" s="400"/>
      <c r="K374" s="382"/>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8"/>
      <c r="AL374" s="248"/>
      <c r="AM374" s="248"/>
      <c r="AN374" s="248"/>
      <c r="AO374" s="248"/>
    </row>
    <row r="375" spans="1:41" s="193" customFormat="1" ht="20.100000000000001" customHeight="1" x14ac:dyDescent="0.2">
      <c r="A375" s="398" t="s">
        <v>92</v>
      </c>
      <c r="B375" s="199" t="s">
        <v>93</v>
      </c>
      <c r="C375" s="199"/>
      <c r="D375" s="199"/>
      <c r="E375" s="200"/>
      <c r="F375" s="201"/>
      <c r="G375" s="201"/>
      <c r="H375" s="201"/>
      <c r="I375" s="201"/>
      <c r="J375" s="399"/>
      <c r="K375" s="381"/>
    </row>
    <row r="376" spans="1:41" s="164" customFormat="1" ht="14.25" x14ac:dyDescent="0.2">
      <c r="A376" s="202" t="s">
        <v>336</v>
      </c>
      <c r="B376" s="203" t="s">
        <v>337</v>
      </c>
      <c r="C376" s="209"/>
      <c r="D376" s="210"/>
      <c r="E376" s="211"/>
      <c r="F376" s="209">
        <f>C376*D376</f>
        <v>0</v>
      </c>
      <c r="G376" s="209"/>
      <c r="H376" s="209"/>
      <c r="I376" s="212">
        <f t="shared" ref="I376:I399" si="42">F376-G376-H376</f>
        <v>0</v>
      </c>
      <c r="J376" s="213"/>
      <c r="K376" s="163"/>
    </row>
    <row r="377" spans="1:41" s="164" customFormat="1" ht="14.25" x14ac:dyDescent="0.2">
      <c r="A377" s="202"/>
      <c r="B377" s="208"/>
      <c r="C377" s="209"/>
      <c r="D377" s="210"/>
      <c r="E377" s="211"/>
      <c r="F377" s="209">
        <f t="shared" ref="F377:F399" si="43">C377*D377</f>
        <v>0</v>
      </c>
      <c r="G377" s="209"/>
      <c r="H377" s="209"/>
      <c r="I377" s="212">
        <f t="shared" si="42"/>
        <v>0</v>
      </c>
      <c r="J377" s="213"/>
      <c r="K377" s="163"/>
    </row>
    <row r="378" spans="1:41" s="164" customFormat="1" ht="14.25" x14ac:dyDescent="0.2">
      <c r="A378" s="202"/>
      <c r="B378" s="208"/>
      <c r="C378" s="209"/>
      <c r="D378" s="210"/>
      <c r="E378" s="211"/>
      <c r="F378" s="209">
        <f t="shared" si="43"/>
        <v>0</v>
      </c>
      <c r="G378" s="209"/>
      <c r="H378" s="209"/>
      <c r="I378" s="212">
        <f t="shared" si="42"/>
        <v>0</v>
      </c>
      <c r="J378" s="213"/>
      <c r="K378" s="163"/>
    </row>
    <row r="379" spans="1:41" s="164" customFormat="1" ht="14.25" x14ac:dyDescent="0.2">
      <c r="A379" s="202" t="s">
        <v>338</v>
      </c>
      <c r="B379" s="203" t="s">
        <v>339</v>
      </c>
      <c r="C379" s="209"/>
      <c r="D379" s="210"/>
      <c r="E379" s="211"/>
      <c r="F379" s="209">
        <f t="shared" si="43"/>
        <v>0</v>
      </c>
      <c r="G379" s="209"/>
      <c r="H379" s="209"/>
      <c r="I379" s="212">
        <f t="shared" si="42"/>
        <v>0</v>
      </c>
      <c r="J379" s="213"/>
      <c r="K379" s="163"/>
    </row>
    <row r="380" spans="1:41" s="164" customFormat="1" ht="14.25" x14ac:dyDescent="0.2">
      <c r="A380" s="202"/>
      <c r="B380" s="208"/>
      <c r="C380" s="209"/>
      <c r="D380" s="210"/>
      <c r="E380" s="211"/>
      <c r="F380" s="209">
        <f t="shared" si="43"/>
        <v>0</v>
      </c>
      <c r="G380" s="209"/>
      <c r="H380" s="209"/>
      <c r="I380" s="212">
        <f t="shared" si="42"/>
        <v>0</v>
      </c>
      <c r="J380" s="213"/>
      <c r="K380" s="163"/>
    </row>
    <row r="381" spans="1:41" s="164" customFormat="1" ht="14.25" x14ac:dyDescent="0.2">
      <c r="A381" s="202"/>
      <c r="B381" s="208"/>
      <c r="C381" s="209"/>
      <c r="D381" s="210"/>
      <c r="E381" s="211"/>
      <c r="F381" s="209">
        <f t="shared" si="43"/>
        <v>0</v>
      </c>
      <c r="G381" s="209"/>
      <c r="H381" s="209"/>
      <c r="I381" s="212">
        <f t="shared" si="42"/>
        <v>0</v>
      </c>
      <c r="J381" s="213"/>
      <c r="K381" s="163"/>
    </row>
    <row r="382" spans="1:41" s="164" customFormat="1" ht="14.25" x14ac:dyDescent="0.2">
      <c r="A382" s="202" t="s">
        <v>340</v>
      </c>
      <c r="B382" s="203" t="s">
        <v>341</v>
      </c>
      <c r="C382" s="209"/>
      <c r="D382" s="210"/>
      <c r="E382" s="211"/>
      <c r="F382" s="209">
        <f t="shared" si="43"/>
        <v>0</v>
      </c>
      <c r="G382" s="209"/>
      <c r="H382" s="209"/>
      <c r="I382" s="212">
        <f t="shared" si="42"/>
        <v>0</v>
      </c>
      <c r="J382" s="213"/>
      <c r="K382" s="163"/>
    </row>
    <row r="383" spans="1:41" s="164" customFormat="1" ht="14.25" x14ac:dyDescent="0.2">
      <c r="A383" s="202"/>
      <c r="B383" s="208"/>
      <c r="C383" s="209"/>
      <c r="D383" s="210"/>
      <c r="E383" s="211"/>
      <c r="F383" s="209">
        <f t="shared" si="43"/>
        <v>0</v>
      </c>
      <c r="G383" s="209"/>
      <c r="H383" s="209"/>
      <c r="I383" s="212">
        <f t="shared" si="42"/>
        <v>0</v>
      </c>
      <c r="J383" s="213"/>
      <c r="K383" s="163"/>
    </row>
    <row r="384" spans="1:41" s="164" customFormat="1" ht="14.25" x14ac:dyDescent="0.2">
      <c r="A384" s="202"/>
      <c r="B384" s="208"/>
      <c r="C384" s="209"/>
      <c r="D384" s="210"/>
      <c r="E384" s="211"/>
      <c r="F384" s="209">
        <f t="shared" si="43"/>
        <v>0</v>
      </c>
      <c r="G384" s="209"/>
      <c r="H384" s="209"/>
      <c r="I384" s="212">
        <f t="shared" si="42"/>
        <v>0</v>
      </c>
      <c r="J384" s="213"/>
      <c r="K384" s="163"/>
    </row>
    <row r="385" spans="1:41" s="164" customFormat="1" ht="14.25" x14ac:dyDescent="0.2">
      <c r="A385" s="202" t="s">
        <v>342</v>
      </c>
      <c r="B385" s="203" t="s">
        <v>343</v>
      </c>
      <c r="C385" s="209"/>
      <c r="D385" s="210"/>
      <c r="E385" s="211"/>
      <c r="F385" s="209">
        <f t="shared" si="43"/>
        <v>0</v>
      </c>
      <c r="G385" s="209"/>
      <c r="H385" s="209"/>
      <c r="I385" s="212">
        <f t="shared" si="42"/>
        <v>0</v>
      </c>
      <c r="J385" s="213"/>
      <c r="K385" s="163"/>
    </row>
    <row r="386" spans="1:41" s="164" customFormat="1" ht="14.25" x14ac:dyDescent="0.2">
      <c r="A386" s="202"/>
      <c r="B386" s="208"/>
      <c r="C386" s="209"/>
      <c r="D386" s="210"/>
      <c r="E386" s="211"/>
      <c r="F386" s="209">
        <f t="shared" si="43"/>
        <v>0</v>
      </c>
      <c r="G386" s="209"/>
      <c r="H386" s="209"/>
      <c r="I386" s="212">
        <f t="shared" si="42"/>
        <v>0</v>
      </c>
      <c r="J386" s="213"/>
      <c r="K386" s="163"/>
    </row>
    <row r="387" spans="1:41" s="164" customFormat="1" ht="14.25" x14ac:dyDescent="0.2">
      <c r="A387" s="202"/>
      <c r="B387" s="208"/>
      <c r="C387" s="209"/>
      <c r="D387" s="210"/>
      <c r="E387" s="211"/>
      <c r="F387" s="209">
        <f t="shared" si="43"/>
        <v>0</v>
      </c>
      <c r="G387" s="209"/>
      <c r="H387" s="209"/>
      <c r="I387" s="212">
        <f t="shared" si="42"/>
        <v>0</v>
      </c>
      <c r="J387" s="213"/>
      <c r="K387" s="163"/>
    </row>
    <row r="388" spans="1:41" s="164" customFormat="1" ht="14.25" x14ac:dyDescent="0.2">
      <c r="A388" s="202" t="s">
        <v>344</v>
      </c>
      <c r="B388" s="203" t="s">
        <v>345</v>
      </c>
      <c r="C388" s="209"/>
      <c r="D388" s="210"/>
      <c r="E388" s="211"/>
      <c r="F388" s="209">
        <f t="shared" si="43"/>
        <v>0</v>
      </c>
      <c r="G388" s="209"/>
      <c r="H388" s="209"/>
      <c r="I388" s="212">
        <f t="shared" si="42"/>
        <v>0</v>
      </c>
      <c r="J388" s="213"/>
      <c r="K388" s="163"/>
    </row>
    <row r="389" spans="1:41" s="164" customFormat="1" ht="14.25" x14ac:dyDescent="0.2">
      <c r="A389" s="202"/>
      <c r="B389" s="208"/>
      <c r="C389" s="209"/>
      <c r="D389" s="210"/>
      <c r="E389" s="211"/>
      <c r="F389" s="209">
        <f t="shared" si="43"/>
        <v>0</v>
      </c>
      <c r="G389" s="209"/>
      <c r="H389" s="209"/>
      <c r="I389" s="212">
        <f t="shared" si="42"/>
        <v>0</v>
      </c>
      <c r="J389" s="213"/>
      <c r="K389" s="163"/>
    </row>
    <row r="390" spans="1:41" s="164" customFormat="1" ht="14.25" x14ac:dyDescent="0.2">
      <c r="A390" s="202"/>
      <c r="B390" s="208"/>
      <c r="C390" s="209"/>
      <c r="D390" s="210"/>
      <c r="E390" s="211"/>
      <c r="F390" s="209">
        <f t="shared" si="43"/>
        <v>0</v>
      </c>
      <c r="G390" s="209"/>
      <c r="H390" s="209"/>
      <c r="I390" s="212">
        <f t="shared" si="42"/>
        <v>0</v>
      </c>
      <c r="J390" s="213"/>
      <c r="K390" s="163"/>
    </row>
    <row r="391" spans="1:41" s="164" customFormat="1" ht="14.25" x14ac:dyDescent="0.2">
      <c r="A391" s="202" t="s">
        <v>346</v>
      </c>
      <c r="B391" s="203" t="s">
        <v>347</v>
      </c>
      <c r="C391" s="209"/>
      <c r="D391" s="210"/>
      <c r="E391" s="211"/>
      <c r="F391" s="209">
        <f t="shared" si="43"/>
        <v>0</v>
      </c>
      <c r="G391" s="209"/>
      <c r="H391" s="209"/>
      <c r="I391" s="212">
        <f t="shared" si="42"/>
        <v>0</v>
      </c>
      <c r="J391" s="213"/>
      <c r="K391" s="163"/>
    </row>
    <row r="392" spans="1:41" s="164" customFormat="1" ht="14.25" x14ac:dyDescent="0.2">
      <c r="A392" s="202"/>
      <c r="B392" s="208"/>
      <c r="C392" s="209"/>
      <c r="D392" s="210"/>
      <c r="E392" s="211"/>
      <c r="F392" s="209">
        <f t="shared" si="43"/>
        <v>0</v>
      </c>
      <c r="G392" s="209"/>
      <c r="H392" s="209"/>
      <c r="I392" s="212">
        <f t="shared" si="42"/>
        <v>0</v>
      </c>
      <c r="J392" s="213"/>
      <c r="K392" s="163"/>
    </row>
    <row r="393" spans="1:41" s="164" customFormat="1" ht="14.25" x14ac:dyDescent="0.2">
      <c r="A393" s="202"/>
      <c r="B393" s="208"/>
      <c r="C393" s="209"/>
      <c r="D393" s="210"/>
      <c r="E393" s="211"/>
      <c r="F393" s="209">
        <f t="shared" si="43"/>
        <v>0</v>
      </c>
      <c r="G393" s="209"/>
      <c r="H393" s="209"/>
      <c r="I393" s="212">
        <f t="shared" si="42"/>
        <v>0</v>
      </c>
      <c r="J393" s="213"/>
      <c r="K393" s="163"/>
    </row>
    <row r="394" spans="1:41" s="164" customFormat="1" ht="14.25" x14ac:dyDescent="0.2">
      <c r="A394" s="202" t="s">
        <v>348</v>
      </c>
      <c r="B394" s="203" t="s">
        <v>349</v>
      </c>
      <c r="C394" s="209"/>
      <c r="D394" s="210"/>
      <c r="E394" s="211"/>
      <c r="F394" s="209">
        <f t="shared" si="43"/>
        <v>0</v>
      </c>
      <c r="G394" s="209"/>
      <c r="H394" s="209"/>
      <c r="I394" s="212">
        <f t="shared" si="42"/>
        <v>0</v>
      </c>
      <c r="J394" s="213"/>
      <c r="K394" s="163"/>
    </row>
    <row r="395" spans="1:41" s="164" customFormat="1" ht="14.25" x14ac:dyDescent="0.2">
      <c r="A395" s="202"/>
      <c r="B395" s="208"/>
      <c r="C395" s="209"/>
      <c r="D395" s="210"/>
      <c r="E395" s="211"/>
      <c r="F395" s="209">
        <f t="shared" si="43"/>
        <v>0</v>
      </c>
      <c r="G395" s="209"/>
      <c r="H395" s="209"/>
      <c r="I395" s="212">
        <f t="shared" si="42"/>
        <v>0</v>
      </c>
      <c r="J395" s="213"/>
      <c r="K395" s="163"/>
    </row>
    <row r="396" spans="1:41" s="164" customFormat="1" ht="14.25" x14ac:dyDescent="0.2">
      <c r="A396" s="202"/>
      <c r="B396" s="208"/>
      <c r="C396" s="209"/>
      <c r="D396" s="210"/>
      <c r="E396" s="211"/>
      <c r="F396" s="209">
        <f t="shared" si="43"/>
        <v>0</v>
      </c>
      <c r="G396" s="209"/>
      <c r="H396" s="209"/>
      <c r="I396" s="212">
        <f t="shared" si="42"/>
        <v>0</v>
      </c>
      <c r="J396" s="213"/>
      <c r="K396" s="163"/>
    </row>
    <row r="397" spans="1:41" s="164" customFormat="1" ht="14.25" x14ac:dyDescent="0.2">
      <c r="A397" s="202" t="s">
        <v>350</v>
      </c>
      <c r="B397" s="203" t="s">
        <v>799</v>
      </c>
      <c r="C397" s="209"/>
      <c r="D397" s="210"/>
      <c r="E397" s="211"/>
      <c r="F397" s="209">
        <f t="shared" si="43"/>
        <v>0</v>
      </c>
      <c r="G397" s="209"/>
      <c r="H397" s="209"/>
      <c r="I397" s="212">
        <f t="shared" si="42"/>
        <v>0</v>
      </c>
      <c r="J397" s="213"/>
      <c r="K397" s="163"/>
    </row>
    <row r="398" spans="1:41" s="164" customFormat="1" ht="14.25" x14ac:dyDescent="0.2">
      <c r="A398" s="202"/>
      <c r="B398" s="208"/>
      <c r="C398" s="209"/>
      <c r="D398" s="210"/>
      <c r="E398" s="211"/>
      <c r="F398" s="209">
        <f t="shared" si="43"/>
        <v>0</v>
      </c>
      <c r="G398" s="209"/>
      <c r="H398" s="209"/>
      <c r="I398" s="212">
        <f t="shared" si="42"/>
        <v>0</v>
      </c>
      <c r="J398" s="213"/>
      <c r="K398" s="163"/>
    </row>
    <row r="399" spans="1:41" s="164" customFormat="1" ht="14.25" x14ac:dyDescent="0.2">
      <c r="A399" s="202"/>
      <c r="B399" s="208"/>
      <c r="C399" s="209"/>
      <c r="D399" s="210"/>
      <c r="E399" s="211"/>
      <c r="F399" s="209">
        <f t="shared" si="43"/>
        <v>0</v>
      </c>
      <c r="G399" s="209"/>
      <c r="H399" s="209"/>
      <c r="I399" s="212">
        <f t="shared" si="42"/>
        <v>0</v>
      </c>
      <c r="J399" s="213"/>
      <c r="K399" s="163"/>
    </row>
    <row r="400" spans="1:41" s="249" customFormat="1" ht="15" customHeight="1" x14ac:dyDescent="0.2">
      <c r="A400" s="242"/>
      <c r="B400" s="243" t="s">
        <v>351</v>
      </c>
      <c r="C400" s="244"/>
      <c r="D400" s="245"/>
      <c r="E400" s="246"/>
      <c r="F400" s="247">
        <f>SUM(F376:F399)</f>
        <v>0</v>
      </c>
      <c r="G400" s="247">
        <f>SUM(G376:G399)</f>
        <v>0</v>
      </c>
      <c r="H400" s="247">
        <f>SUM(H376:H399)</f>
        <v>0</v>
      </c>
      <c r="I400" s="247">
        <f>F400-G400-H400</f>
        <v>0</v>
      </c>
      <c r="J400" s="400"/>
      <c r="K400" s="382"/>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248"/>
      <c r="AL400" s="248"/>
      <c r="AM400" s="248"/>
      <c r="AN400" s="248"/>
      <c r="AO400" s="248"/>
    </row>
    <row r="401" spans="1:11" s="193" customFormat="1" ht="20.100000000000001" customHeight="1" x14ac:dyDescent="0.2">
      <c r="A401" s="398" t="s">
        <v>94</v>
      </c>
      <c r="B401" s="199" t="s">
        <v>95</v>
      </c>
      <c r="C401" s="199"/>
      <c r="D401" s="199"/>
      <c r="E401" s="200"/>
      <c r="F401" s="201"/>
      <c r="G401" s="201"/>
      <c r="H401" s="201"/>
      <c r="I401" s="201"/>
      <c r="J401" s="399"/>
      <c r="K401" s="381"/>
    </row>
    <row r="402" spans="1:11" s="164" customFormat="1" ht="14.25" x14ac:dyDescent="0.2">
      <c r="A402" s="202" t="s">
        <v>352</v>
      </c>
      <c r="B402" s="203" t="s">
        <v>353</v>
      </c>
      <c r="C402" s="209"/>
      <c r="D402" s="210"/>
      <c r="E402" s="211"/>
      <c r="F402" s="209">
        <f>C402*D402</f>
        <v>0</v>
      </c>
      <c r="G402" s="209"/>
      <c r="H402" s="209"/>
      <c r="I402" s="212">
        <f t="shared" ref="I402:I420" si="44">F402-G402-H402</f>
        <v>0</v>
      </c>
      <c r="J402" s="213"/>
      <c r="K402" s="163"/>
    </row>
    <row r="403" spans="1:11" s="164" customFormat="1" ht="14.25" x14ac:dyDescent="0.2">
      <c r="A403" s="202"/>
      <c r="B403" s="208"/>
      <c r="C403" s="209"/>
      <c r="D403" s="210"/>
      <c r="E403" s="211"/>
      <c r="F403" s="209">
        <f t="shared" ref="F403:F420" si="45">C403*D403</f>
        <v>0</v>
      </c>
      <c r="G403" s="209"/>
      <c r="H403" s="209"/>
      <c r="I403" s="212">
        <f t="shared" si="44"/>
        <v>0</v>
      </c>
      <c r="J403" s="213"/>
      <c r="K403" s="163"/>
    </row>
    <row r="404" spans="1:11" s="164" customFormat="1" ht="14.25" x14ac:dyDescent="0.2">
      <c r="A404" s="202"/>
      <c r="B404" s="208"/>
      <c r="C404" s="209"/>
      <c r="D404" s="210"/>
      <c r="E404" s="211"/>
      <c r="F404" s="209">
        <f t="shared" si="45"/>
        <v>0</v>
      </c>
      <c r="G404" s="209"/>
      <c r="H404" s="209"/>
      <c r="I404" s="212">
        <f t="shared" si="44"/>
        <v>0</v>
      </c>
      <c r="J404" s="213"/>
      <c r="K404" s="163"/>
    </row>
    <row r="405" spans="1:11" s="164" customFormat="1" ht="14.25" x14ac:dyDescent="0.2">
      <c r="A405" s="202" t="s">
        <v>354</v>
      </c>
      <c r="B405" s="203" t="s">
        <v>355</v>
      </c>
      <c r="C405" s="209"/>
      <c r="D405" s="210"/>
      <c r="E405" s="211"/>
      <c r="F405" s="209">
        <f t="shared" si="45"/>
        <v>0</v>
      </c>
      <c r="G405" s="209"/>
      <c r="H405" s="209"/>
      <c r="I405" s="212">
        <f t="shared" si="44"/>
        <v>0</v>
      </c>
      <c r="J405" s="213"/>
      <c r="K405" s="163"/>
    </row>
    <row r="406" spans="1:11" s="164" customFormat="1" ht="14.25" x14ac:dyDescent="0.2">
      <c r="A406" s="202"/>
      <c r="B406" s="208"/>
      <c r="C406" s="209"/>
      <c r="D406" s="210"/>
      <c r="E406" s="211"/>
      <c r="F406" s="209">
        <f t="shared" si="45"/>
        <v>0</v>
      </c>
      <c r="G406" s="209"/>
      <c r="H406" s="209"/>
      <c r="I406" s="212">
        <f t="shared" si="44"/>
        <v>0</v>
      </c>
      <c r="J406" s="213"/>
      <c r="K406" s="163"/>
    </row>
    <row r="407" spans="1:11" s="164" customFormat="1" ht="14.25" x14ac:dyDescent="0.2">
      <c r="A407" s="202"/>
      <c r="B407" s="208"/>
      <c r="C407" s="209"/>
      <c r="D407" s="210"/>
      <c r="E407" s="211"/>
      <c r="F407" s="209">
        <f t="shared" si="45"/>
        <v>0</v>
      </c>
      <c r="G407" s="209"/>
      <c r="H407" s="209"/>
      <c r="I407" s="212">
        <f t="shared" si="44"/>
        <v>0</v>
      </c>
      <c r="J407" s="213"/>
      <c r="K407" s="163"/>
    </row>
    <row r="408" spans="1:11" s="164" customFormat="1" ht="14.25" x14ac:dyDescent="0.2">
      <c r="A408" s="202" t="s">
        <v>356</v>
      </c>
      <c r="B408" s="203" t="s">
        <v>345</v>
      </c>
      <c r="C408" s="209"/>
      <c r="D408" s="210"/>
      <c r="E408" s="211"/>
      <c r="F408" s="209">
        <f t="shared" si="45"/>
        <v>0</v>
      </c>
      <c r="G408" s="209"/>
      <c r="H408" s="209"/>
      <c r="I408" s="212">
        <f t="shared" si="44"/>
        <v>0</v>
      </c>
      <c r="J408" s="213"/>
      <c r="K408" s="163"/>
    </row>
    <row r="409" spans="1:11" s="164" customFormat="1" ht="14.25" x14ac:dyDescent="0.2">
      <c r="A409" s="202"/>
      <c r="B409" s="208"/>
      <c r="C409" s="209"/>
      <c r="D409" s="210"/>
      <c r="E409" s="211"/>
      <c r="F409" s="209">
        <f t="shared" si="45"/>
        <v>0</v>
      </c>
      <c r="G409" s="209"/>
      <c r="H409" s="209"/>
      <c r="I409" s="212">
        <f t="shared" si="44"/>
        <v>0</v>
      </c>
      <c r="J409" s="213"/>
      <c r="K409" s="163"/>
    </row>
    <row r="410" spans="1:11" s="164" customFormat="1" ht="14.25" x14ac:dyDescent="0.2">
      <c r="A410" s="202"/>
      <c r="B410" s="208"/>
      <c r="C410" s="209"/>
      <c r="D410" s="210"/>
      <c r="E410" s="211"/>
      <c r="F410" s="209">
        <f t="shared" si="45"/>
        <v>0</v>
      </c>
      <c r="G410" s="209"/>
      <c r="H410" s="209"/>
      <c r="I410" s="212">
        <f t="shared" si="44"/>
        <v>0</v>
      </c>
      <c r="J410" s="213"/>
      <c r="K410" s="163"/>
    </row>
    <row r="411" spans="1:11" s="164" customFormat="1" ht="15.75" customHeight="1" x14ac:dyDescent="0.2">
      <c r="A411" s="202" t="s">
        <v>357</v>
      </c>
      <c r="B411" s="203" t="s">
        <v>347</v>
      </c>
      <c r="C411" s="209"/>
      <c r="D411" s="210"/>
      <c r="E411" s="211"/>
      <c r="F411" s="209">
        <f t="shared" si="45"/>
        <v>0</v>
      </c>
      <c r="G411" s="209"/>
      <c r="H411" s="209"/>
      <c r="I411" s="212">
        <f t="shared" si="44"/>
        <v>0</v>
      </c>
      <c r="J411" s="213"/>
      <c r="K411" s="163"/>
    </row>
    <row r="412" spans="1:11" s="164" customFormat="1" ht="15.75" customHeight="1" x14ac:dyDescent="0.2">
      <c r="A412" s="202"/>
      <c r="B412" s="208"/>
      <c r="C412" s="209"/>
      <c r="D412" s="210"/>
      <c r="E412" s="211"/>
      <c r="F412" s="209">
        <f t="shared" si="45"/>
        <v>0</v>
      </c>
      <c r="G412" s="209"/>
      <c r="H412" s="209"/>
      <c r="I412" s="212">
        <f t="shared" si="44"/>
        <v>0</v>
      </c>
      <c r="J412" s="213"/>
      <c r="K412" s="163"/>
    </row>
    <row r="413" spans="1:11" s="164" customFormat="1" ht="15.75" customHeight="1" x14ac:dyDescent="0.2">
      <c r="A413" s="202"/>
      <c r="B413" s="208"/>
      <c r="C413" s="209"/>
      <c r="D413" s="210"/>
      <c r="E413" s="211"/>
      <c r="F413" s="209">
        <f t="shared" si="45"/>
        <v>0</v>
      </c>
      <c r="G413" s="209"/>
      <c r="H413" s="209"/>
      <c r="I413" s="212">
        <f t="shared" si="44"/>
        <v>0</v>
      </c>
      <c r="J413" s="213"/>
      <c r="K413" s="163"/>
    </row>
    <row r="414" spans="1:11" s="164" customFormat="1" ht="14.25" x14ac:dyDescent="0.2">
      <c r="A414" s="202" t="s">
        <v>358</v>
      </c>
      <c r="B414" s="203" t="s">
        <v>359</v>
      </c>
      <c r="C414" s="209"/>
      <c r="D414" s="210"/>
      <c r="E414" s="211"/>
      <c r="F414" s="209">
        <f t="shared" si="45"/>
        <v>0</v>
      </c>
      <c r="G414" s="209"/>
      <c r="H414" s="209"/>
      <c r="I414" s="212">
        <f t="shared" si="44"/>
        <v>0</v>
      </c>
      <c r="J414" s="213"/>
      <c r="K414" s="163"/>
    </row>
    <row r="415" spans="1:11" s="164" customFormat="1" ht="14.25" x14ac:dyDescent="0.2">
      <c r="A415" s="202"/>
      <c r="B415" s="208"/>
      <c r="C415" s="209"/>
      <c r="D415" s="210"/>
      <c r="E415" s="211"/>
      <c r="F415" s="209">
        <f t="shared" si="45"/>
        <v>0</v>
      </c>
      <c r="G415" s="209"/>
      <c r="H415" s="209"/>
      <c r="I415" s="212">
        <f t="shared" si="44"/>
        <v>0</v>
      </c>
      <c r="J415" s="213"/>
      <c r="K415" s="163"/>
    </row>
    <row r="416" spans="1:11" s="164" customFormat="1" ht="14.25" x14ac:dyDescent="0.2">
      <c r="A416" s="202"/>
      <c r="B416" s="208"/>
      <c r="C416" s="209"/>
      <c r="D416" s="210"/>
      <c r="E416" s="211"/>
      <c r="F416" s="209">
        <f t="shared" si="45"/>
        <v>0</v>
      </c>
      <c r="G416" s="209"/>
      <c r="H416" s="209"/>
      <c r="I416" s="212">
        <f t="shared" si="44"/>
        <v>0</v>
      </c>
      <c r="J416" s="213"/>
      <c r="K416" s="163"/>
    </row>
    <row r="417" spans="1:41" s="164" customFormat="1" ht="14.25" x14ac:dyDescent="0.2">
      <c r="A417" s="202" t="s">
        <v>360</v>
      </c>
      <c r="B417" s="203" t="s">
        <v>361</v>
      </c>
      <c r="C417" s="209"/>
      <c r="D417" s="210"/>
      <c r="E417" s="211"/>
      <c r="F417" s="209">
        <f t="shared" si="45"/>
        <v>0</v>
      </c>
      <c r="G417" s="209"/>
      <c r="H417" s="209"/>
      <c r="I417" s="212">
        <f t="shared" si="44"/>
        <v>0</v>
      </c>
      <c r="J417" s="213"/>
      <c r="K417" s="163"/>
    </row>
    <row r="418" spans="1:41" s="164" customFormat="1" ht="14.25" x14ac:dyDescent="0.2">
      <c r="A418" s="202"/>
      <c r="B418" s="208"/>
      <c r="C418" s="209"/>
      <c r="D418" s="210"/>
      <c r="E418" s="211"/>
      <c r="F418" s="209">
        <f t="shared" si="45"/>
        <v>0</v>
      </c>
      <c r="G418" s="209"/>
      <c r="H418" s="209"/>
      <c r="I418" s="212">
        <f t="shared" si="44"/>
        <v>0</v>
      </c>
      <c r="J418" s="213"/>
      <c r="K418" s="163"/>
    </row>
    <row r="419" spans="1:41" s="164" customFormat="1" ht="14.25" x14ac:dyDescent="0.2">
      <c r="A419" s="202"/>
      <c r="B419" s="208"/>
      <c r="C419" s="209"/>
      <c r="D419" s="210"/>
      <c r="E419" s="211"/>
      <c r="F419" s="209">
        <f t="shared" si="45"/>
        <v>0</v>
      </c>
      <c r="G419" s="209"/>
      <c r="H419" s="209"/>
      <c r="I419" s="212">
        <f t="shared" si="44"/>
        <v>0</v>
      </c>
      <c r="J419" s="213"/>
      <c r="K419" s="163"/>
    </row>
    <row r="420" spans="1:41" s="164" customFormat="1" ht="14.25" x14ac:dyDescent="0.2">
      <c r="A420" s="202"/>
      <c r="B420" s="208"/>
      <c r="C420" s="209"/>
      <c r="D420" s="210"/>
      <c r="E420" s="211"/>
      <c r="F420" s="209">
        <f t="shared" si="45"/>
        <v>0</v>
      </c>
      <c r="G420" s="209"/>
      <c r="H420" s="209"/>
      <c r="I420" s="212">
        <f t="shared" si="44"/>
        <v>0</v>
      </c>
      <c r="J420" s="213"/>
      <c r="K420" s="163"/>
    </row>
    <row r="421" spans="1:41" s="249" customFormat="1" ht="15" customHeight="1" x14ac:dyDescent="0.2">
      <c r="A421" s="242"/>
      <c r="B421" s="243" t="s">
        <v>362</v>
      </c>
      <c r="C421" s="244"/>
      <c r="D421" s="245"/>
      <c r="E421" s="246"/>
      <c r="F421" s="247">
        <f>SUM(F402:F420)</f>
        <v>0</v>
      </c>
      <c r="G421" s="247">
        <f>SUM(G402:G420)</f>
        <v>0</v>
      </c>
      <c r="H421" s="247">
        <f>SUM(H402:H420)</f>
        <v>0</v>
      </c>
      <c r="I421" s="247">
        <f>F421-G421-H421</f>
        <v>0</v>
      </c>
      <c r="J421" s="400"/>
      <c r="K421" s="382"/>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8"/>
      <c r="AL421" s="248"/>
      <c r="AM421" s="248"/>
      <c r="AN421" s="248"/>
      <c r="AO421" s="248"/>
    </row>
    <row r="422" spans="1:41" s="193" customFormat="1" ht="20.100000000000001" customHeight="1" x14ac:dyDescent="0.2">
      <c r="A422" s="398" t="s">
        <v>96</v>
      </c>
      <c r="B422" s="199" t="s">
        <v>363</v>
      </c>
      <c r="C422" s="199"/>
      <c r="D422" s="199"/>
      <c r="E422" s="200"/>
      <c r="F422" s="201"/>
      <c r="G422" s="201"/>
      <c r="H422" s="201"/>
      <c r="I422" s="201"/>
      <c r="J422" s="399"/>
      <c r="K422" s="381"/>
    </row>
    <row r="423" spans="1:41" s="170" customFormat="1" ht="14.25" x14ac:dyDescent="0.2">
      <c r="A423" s="202" t="s">
        <v>364</v>
      </c>
      <c r="B423" s="203" t="s">
        <v>365</v>
      </c>
      <c r="C423" s="209"/>
      <c r="D423" s="210"/>
      <c r="E423" s="211"/>
      <c r="F423" s="209">
        <f>C423*D423</f>
        <v>0</v>
      </c>
      <c r="G423" s="209"/>
      <c r="H423" s="209"/>
      <c r="I423" s="212">
        <f t="shared" ref="I423:I436" si="46">F423-G423-H423</f>
        <v>0</v>
      </c>
      <c r="J423" s="213"/>
      <c r="K423" s="384"/>
    </row>
    <row r="424" spans="1:41" s="170" customFormat="1" ht="14.25" x14ac:dyDescent="0.2">
      <c r="A424" s="202"/>
      <c r="B424" s="208"/>
      <c r="C424" s="209"/>
      <c r="D424" s="210"/>
      <c r="E424" s="211"/>
      <c r="F424" s="209">
        <f t="shared" ref="F424:F436" si="47">C424*D424</f>
        <v>0</v>
      </c>
      <c r="G424" s="209"/>
      <c r="H424" s="209"/>
      <c r="I424" s="212">
        <f t="shared" si="46"/>
        <v>0</v>
      </c>
      <c r="J424" s="213"/>
      <c r="K424" s="384"/>
    </row>
    <row r="425" spans="1:41" s="170" customFormat="1" ht="14.25" x14ac:dyDescent="0.2">
      <c r="A425" s="202" t="s">
        <v>366</v>
      </c>
      <c r="B425" s="203" t="s">
        <v>367</v>
      </c>
      <c r="C425" s="209"/>
      <c r="D425" s="210"/>
      <c r="E425" s="211"/>
      <c r="F425" s="209">
        <f t="shared" si="47"/>
        <v>0</v>
      </c>
      <c r="G425" s="209"/>
      <c r="H425" s="209"/>
      <c r="I425" s="212">
        <f t="shared" si="46"/>
        <v>0</v>
      </c>
      <c r="J425" s="213"/>
      <c r="K425" s="384"/>
    </row>
    <row r="426" spans="1:41" s="170" customFormat="1" ht="14.25" x14ac:dyDescent="0.2">
      <c r="A426" s="202"/>
      <c r="B426" s="208"/>
      <c r="C426" s="209"/>
      <c r="D426" s="210"/>
      <c r="E426" s="211"/>
      <c r="F426" s="209">
        <f t="shared" si="47"/>
        <v>0</v>
      </c>
      <c r="G426" s="209"/>
      <c r="H426" s="209"/>
      <c r="I426" s="212">
        <f t="shared" si="46"/>
        <v>0</v>
      </c>
      <c r="J426" s="213"/>
      <c r="K426" s="384"/>
    </row>
    <row r="427" spans="1:41" s="170" customFormat="1" ht="14.25" x14ac:dyDescent="0.2">
      <c r="A427" s="202" t="s">
        <v>368</v>
      </c>
      <c r="B427" s="203" t="s">
        <v>369</v>
      </c>
      <c r="C427" s="209"/>
      <c r="D427" s="210"/>
      <c r="E427" s="211"/>
      <c r="F427" s="209">
        <f t="shared" si="47"/>
        <v>0</v>
      </c>
      <c r="G427" s="209"/>
      <c r="H427" s="209"/>
      <c r="I427" s="212">
        <f t="shared" si="46"/>
        <v>0</v>
      </c>
      <c r="J427" s="213"/>
      <c r="K427" s="384"/>
    </row>
    <row r="428" spans="1:41" s="170" customFormat="1" ht="14.25" x14ac:dyDescent="0.2">
      <c r="A428" s="202"/>
      <c r="B428" s="208"/>
      <c r="C428" s="209"/>
      <c r="D428" s="210"/>
      <c r="E428" s="211"/>
      <c r="F428" s="209">
        <f t="shared" si="47"/>
        <v>0</v>
      </c>
      <c r="G428" s="209"/>
      <c r="H428" s="209"/>
      <c r="I428" s="212">
        <f t="shared" si="46"/>
        <v>0</v>
      </c>
      <c r="J428" s="213"/>
      <c r="K428" s="384"/>
    </row>
    <row r="429" spans="1:41" s="170" customFormat="1" ht="14.25" x14ac:dyDescent="0.2">
      <c r="A429" s="202" t="s">
        <v>370</v>
      </c>
      <c r="B429" s="203" t="s">
        <v>371</v>
      </c>
      <c r="C429" s="209"/>
      <c r="D429" s="210"/>
      <c r="E429" s="211"/>
      <c r="F429" s="209">
        <f t="shared" si="47"/>
        <v>0</v>
      </c>
      <c r="G429" s="209"/>
      <c r="H429" s="209"/>
      <c r="I429" s="212">
        <f t="shared" si="46"/>
        <v>0</v>
      </c>
      <c r="J429" s="213"/>
      <c r="K429" s="384"/>
    </row>
    <row r="430" spans="1:41" s="170" customFormat="1" ht="14.25" x14ac:dyDescent="0.2">
      <c r="A430" s="202"/>
      <c r="B430" s="208"/>
      <c r="C430" s="209"/>
      <c r="D430" s="210"/>
      <c r="E430" s="211"/>
      <c r="F430" s="209">
        <f t="shared" si="47"/>
        <v>0</v>
      </c>
      <c r="G430" s="209"/>
      <c r="H430" s="209"/>
      <c r="I430" s="212">
        <f t="shared" si="46"/>
        <v>0</v>
      </c>
      <c r="J430" s="213"/>
      <c r="K430" s="384"/>
    </row>
    <row r="431" spans="1:41" s="170" customFormat="1" ht="14.25" x14ac:dyDescent="0.2">
      <c r="A431" s="202" t="s">
        <v>372</v>
      </c>
      <c r="B431" s="203" t="s">
        <v>373</v>
      </c>
      <c r="C431" s="209"/>
      <c r="D431" s="210"/>
      <c r="E431" s="211"/>
      <c r="F431" s="209">
        <f t="shared" si="47"/>
        <v>0</v>
      </c>
      <c r="G431" s="209"/>
      <c r="H431" s="209"/>
      <c r="I431" s="212">
        <f t="shared" si="46"/>
        <v>0</v>
      </c>
      <c r="J431" s="213"/>
      <c r="K431" s="384"/>
    </row>
    <row r="432" spans="1:41" s="170" customFormat="1" ht="14.25" x14ac:dyDescent="0.2">
      <c r="A432" s="202"/>
      <c r="B432" s="203"/>
      <c r="C432" s="209"/>
      <c r="D432" s="210"/>
      <c r="E432" s="211"/>
      <c r="F432" s="209">
        <f t="shared" si="47"/>
        <v>0</v>
      </c>
      <c r="G432" s="209"/>
      <c r="H432" s="209"/>
      <c r="I432" s="212">
        <f t="shared" si="46"/>
        <v>0</v>
      </c>
      <c r="J432" s="213"/>
      <c r="K432" s="384"/>
    </row>
    <row r="433" spans="1:41" s="170" customFormat="1" ht="14.25" x14ac:dyDescent="0.2">
      <c r="A433" s="202" t="s">
        <v>800</v>
      </c>
      <c r="B433" s="203" t="s">
        <v>802</v>
      </c>
      <c r="C433" s="209"/>
      <c r="D433" s="210"/>
      <c r="E433" s="211"/>
      <c r="F433" s="209">
        <f t="shared" si="47"/>
        <v>0</v>
      </c>
      <c r="G433" s="209"/>
      <c r="H433" s="209"/>
      <c r="I433" s="212">
        <f t="shared" si="46"/>
        <v>0</v>
      </c>
      <c r="J433" s="213"/>
      <c r="K433" s="384"/>
    </row>
    <row r="434" spans="1:41" s="170" customFormat="1" ht="14.25" x14ac:dyDescent="0.2">
      <c r="A434" s="202"/>
      <c r="B434" s="203"/>
      <c r="C434" s="209"/>
      <c r="D434" s="210"/>
      <c r="E434" s="211"/>
      <c r="F434" s="209">
        <f t="shared" si="47"/>
        <v>0</v>
      </c>
      <c r="G434" s="209"/>
      <c r="H434" s="209"/>
      <c r="I434" s="212">
        <f t="shared" si="46"/>
        <v>0</v>
      </c>
      <c r="J434" s="213"/>
      <c r="K434" s="384"/>
    </row>
    <row r="435" spans="1:41" s="170" customFormat="1" ht="14.25" x14ac:dyDescent="0.2">
      <c r="A435" s="202" t="s">
        <v>801</v>
      </c>
      <c r="B435" s="203" t="s">
        <v>803</v>
      </c>
      <c r="C435" s="209"/>
      <c r="D435" s="210"/>
      <c r="E435" s="211"/>
      <c r="F435" s="209">
        <f t="shared" si="47"/>
        <v>0</v>
      </c>
      <c r="G435" s="209"/>
      <c r="H435" s="209"/>
      <c r="I435" s="212">
        <f t="shared" si="46"/>
        <v>0</v>
      </c>
      <c r="J435" s="213"/>
      <c r="K435" s="384"/>
    </row>
    <row r="436" spans="1:41" s="170" customFormat="1" ht="14.25" x14ac:dyDescent="0.2">
      <c r="A436" s="202"/>
      <c r="B436" s="208"/>
      <c r="C436" s="209"/>
      <c r="D436" s="210"/>
      <c r="E436" s="211"/>
      <c r="F436" s="209">
        <f t="shared" si="47"/>
        <v>0</v>
      </c>
      <c r="G436" s="209"/>
      <c r="H436" s="209"/>
      <c r="I436" s="212">
        <f t="shared" si="46"/>
        <v>0</v>
      </c>
      <c r="J436" s="213"/>
      <c r="K436" s="384"/>
    </row>
    <row r="437" spans="1:41" s="249" customFormat="1" ht="15" customHeight="1" x14ac:dyDescent="0.2">
      <c r="A437" s="242"/>
      <c r="B437" s="243" t="s">
        <v>374</v>
      </c>
      <c r="C437" s="244"/>
      <c r="D437" s="245"/>
      <c r="E437" s="246"/>
      <c r="F437" s="247">
        <f>SUM(F423:F436)</f>
        <v>0</v>
      </c>
      <c r="G437" s="247">
        <f>SUM(G423:G436)</f>
        <v>0</v>
      </c>
      <c r="H437" s="247">
        <f>SUM(H423:H436)</f>
        <v>0</v>
      </c>
      <c r="I437" s="247">
        <f>F437-G437-H437</f>
        <v>0</v>
      </c>
      <c r="J437" s="400"/>
      <c r="K437" s="382"/>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row>
    <row r="438" spans="1:41" s="193" customFormat="1" ht="20.100000000000001" customHeight="1" x14ac:dyDescent="0.2">
      <c r="A438" s="398" t="s">
        <v>97</v>
      </c>
      <c r="B438" s="199" t="s">
        <v>98</v>
      </c>
      <c r="C438" s="199"/>
      <c r="D438" s="199"/>
      <c r="E438" s="200"/>
      <c r="F438" s="201" t="s">
        <v>143</v>
      </c>
      <c r="G438" s="201"/>
      <c r="H438" s="201"/>
      <c r="I438" s="201"/>
      <c r="J438" s="399"/>
      <c r="K438" s="381"/>
    </row>
    <row r="439" spans="1:41" s="164" customFormat="1" ht="14.25" x14ac:dyDescent="0.2">
      <c r="A439" s="202" t="s">
        <v>375</v>
      </c>
      <c r="B439" s="203" t="s">
        <v>376</v>
      </c>
      <c r="C439" s="209"/>
      <c r="D439" s="210"/>
      <c r="E439" s="211"/>
      <c r="F439" s="209">
        <f>C439*D439</f>
        <v>0</v>
      </c>
      <c r="G439" s="209"/>
      <c r="H439" s="209"/>
      <c r="I439" s="212">
        <f>F439-G439-H439</f>
        <v>0</v>
      </c>
      <c r="J439" s="213"/>
      <c r="K439" s="163"/>
    </row>
    <row r="440" spans="1:41" s="164" customFormat="1" ht="14.25" x14ac:dyDescent="0.2">
      <c r="A440" s="202"/>
      <c r="B440" s="208" t="s">
        <v>152</v>
      </c>
      <c r="C440" s="209"/>
      <c r="D440" s="210"/>
      <c r="E440" s="211"/>
      <c r="F440" s="209">
        <f>C440*D440</f>
        <v>0</v>
      </c>
      <c r="G440" s="209"/>
      <c r="H440" s="209"/>
      <c r="I440" s="212">
        <f>F440-G440-H440</f>
        <v>0</v>
      </c>
      <c r="J440" s="213"/>
      <c r="K440" s="163"/>
    </row>
    <row r="441" spans="1:41" s="164" customFormat="1" ht="14.25" x14ac:dyDescent="0.2">
      <c r="A441" s="202"/>
      <c r="B441" s="208"/>
      <c r="C441" s="209"/>
      <c r="D441" s="210"/>
      <c r="E441" s="211"/>
      <c r="F441" s="209">
        <f>C441*D441</f>
        <v>0</v>
      </c>
      <c r="G441" s="209"/>
      <c r="H441" s="209"/>
      <c r="I441" s="212">
        <f>F441-G441-H441</f>
        <v>0</v>
      </c>
      <c r="J441" s="213"/>
      <c r="K441" s="163"/>
    </row>
    <row r="442" spans="1:41" s="249" customFormat="1" ht="15" customHeight="1" x14ac:dyDescent="0.2">
      <c r="A442" s="242"/>
      <c r="B442" s="243" t="s">
        <v>377</v>
      </c>
      <c r="C442" s="244"/>
      <c r="D442" s="245"/>
      <c r="E442" s="246"/>
      <c r="F442" s="247">
        <f>SUM(F439:F441)</f>
        <v>0</v>
      </c>
      <c r="G442" s="247">
        <f>SUM(G439:G441)</f>
        <v>0</v>
      </c>
      <c r="H442" s="247">
        <f>SUM(H439:H441)</f>
        <v>0</v>
      </c>
      <c r="I442" s="247">
        <f>F442-G442-H442</f>
        <v>0</v>
      </c>
      <c r="J442" s="400"/>
      <c r="K442" s="382"/>
      <c r="L442" s="248"/>
      <c r="M442" s="248"/>
      <c r="N442" s="248"/>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row>
    <row r="443" spans="1:41" s="193" customFormat="1" ht="20.100000000000001" customHeight="1" x14ac:dyDescent="0.2">
      <c r="A443" s="398" t="s">
        <v>99</v>
      </c>
      <c r="B443" s="199" t="s">
        <v>100</v>
      </c>
      <c r="C443" s="199"/>
      <c r="D443" s="199"/>
      <c r="E443" s="200"/>
      <c r="F443" s="201"/>
      <c r="G443" s="201"/>
      <c r="H443" s="201"/>
      <c r="I443" s="201"/>
      <c r="J443" s="399"/>
      <c r="K443" s="381"/>
    </row>
    <row r="444" spans="1:41" s="164" customFormat="1" ht="14.25" x14ac:dyDescent="0.2">
      <c r="A444" s="202" t="s">
        <v>378</v>
      </c>
      <c r="B444" s="208" t="s">
        <v>100</v>
      </c>
      <c r="C444" s="209"/>
      <c r="D444" s="210"/>
      <c r="E444" s="211"/>
      <c r="F444" s="209">
        <f t="shared" ref="F444:F447" si="48">C444*D444</f>
        <v>0</v>
      </c>
      <c r="G444" s="209"/>
      <c r="H444" s="209"/>
      <c r="I444" s="212">
        <f t="shared" ref="I444:I447" si="49">F444-G444-H444</f>
        <v>0</v>
      </c>
      <c r="J444" s="213"/>
      <c r="K444" s="163"/>
    </row>
    <row r="445" spans="1:41" s="164" customFormat="1" ht="14.25" x14ac:dyDescent="0.2">
      <c r="A445" s="202"/>
      <c r="B445" s="208"/>
      <c r="C445" s="209"/>
      <c r="D445" s="210"/>
      <c r="E445" s="211"/>
      <c r="F445" s="209">
        <f t="shared" si="48"/>
        <v>0</v>
      </c>
      <c r="G445" s="209"/>
      <c r="H445" s="209"/>
      <c r="I445" s="212">
        <f t="shared" si="49"/>
        <v>0</v>
      </c>
      <c r="J445" s="213"/>
      <c r="K445" s="163"/>
    </row>
    <row r="446" spans="1:41" s="164" customFormat="1" ht="14.25" x14ac:dyDescent="0.2">
      <c r="A446" s="202"/>
      <c r="B446" s="208"/>
      <c r="C446" s="209"/>
      <c r="D446" s="210"/>
      <c r="E446" s="211"/>
      <c r="F446" s="209">
        <f t="shared" si="48"/>
        <v>0</v>
      </c>
      <c r="G446" s="209"/>
      <c r="H446" s="209"/>
      <c r="I446" s="212">
        <f t="shared" si="49"/>
        <v>0</v>
      </c>
      <c r="J446" s="213"/>
      <c r="K446" s="163"/>
    </row>
    <row r="447" spans="1:41" s="164" customFormat="1" ht="14.25" x14ac:dyDescent="0.2">
      <c r="A447" s="202"/>
      <c r="B447" s="208"/>
      <c r="C447" s="209"/>
      <c r="D447" s="210"/>
      <c r="E447" s="211"/>
      <c r="F447" s="209">
        <f t="shared" si="48"/>
        <v>0</v>
      </c>
      <c r="G447" s="209"/>
      <c r="H447" s="209"/>
      <c r="I447" s="212">
        <f t="shared" si="49"/>
        <v>0</v>
      </c>
      <c r="J447" s="213"/>
      <c r="K447" s="163"/>
    </row>
    <row r="448" spans="1:41" s="249" customFormat="1" ht="15" customHeight="1" x14ac:dyDescent="0.2">
      <c r="A448" s="242"/>
      <c r="B448" s="243" t="s">
        <v>380</v>
      </c>
      <c r="C448" s="244"/>
      <c r="D448" s="245"/>
      <c r="E448" s="246"/>
      <c r="F448" s="247">
        <f>SUM(F444:F447)</f>
        <v>0</v>
      </c>
      <c r="G448" s="247">
        <f>SUM(G444:G447)</f>
        <v>0</v>
      </c>
      <c r="H448" s="247">
        <f>SUM(H444:H447)</f>
        <v>0</v>
      </c>
      <c r="I448" s="247">
        <f>F448-G448-H448</f>
        <v>0</v>
      </c>
      <c r="J448" s="400"/>
      <c r="K448" s="382"/>
      <c r="L448" s="248"/>
      <c r="M448" s="248"/>
      <c r="N448" s="248"/>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8"/>
      <c r="AL448" s="248"/>
      <c r="AM448" s="248"/>
      <c r="AN448" s="248"/>
      <c r="AO448" s="248"/>
    </row>
    <row r="449" spans="1:11" s="193" customFormat="1" ht="20.100000000000001" customHeight="1" x14ac:dyDescent="0.2">
      <c r="A449" s="398" t="s">
        <v>101</v>
      </c>
      <c r="B449" s="199" t="s">
        <v>102</v>
      </c>
      <c r="C449" s="199"/>
      <c r="D449" s="199"/>
      <c r="E449" s="200"/>
      <c r="F449" s="201" t="s">
        <v>143</v>
      </c>
      <c r="G449" s="201"/>
      <c r="H449" s="201"/>
      <c r="I449" s="201"/>
      <c r="J449" s="399"/>
      <c r="K449" s="381"/>
    </row>
    <row r="450" spans="1:11" s="164" customFormat="1" ht="14.25" x14ac:dyDescent="0.2">
      <c r="A450" s="202" t="s">
        <v>381</v>
      </c>
      <c r="B450" s="203" t="s">
        <v>382</v>
      </c>
      <c r="C450" s="209"/>
      <c r="D450" s="210"/>
      <c r="E450" s="211"/>
      <c r="F450" s="209">
        <f>C450*D450</f>
        <v>0</v>
      </c>
      <c r="G450" s="209"/>
      <c r="H450" s="209"/>
      <c r="I450" s="212">
        <f t="shared" ref="I450:I471" si="50">F450-G450-H450</f>
        <v>0</v>
      </c>
      <c r="J450" s="213"/>
      <c r="K450" s="163"/>
    </row>
    <row r="451" spans="1:11" s="164" customFormat="1" ht="14.25" x14ac:dyDescent="0.2">
      <c r="A451" s="202"/>
      <c r="B451" s="208"/>
      <c r="C451" s="209"/>
      <c r="D451" s="210"/>
      <c r="E451" s="211"/>
      <c r="F451" s="209">
        <f t="shared" ref="F451:F471" si="51">C451*D451</f>
        <v>0</v>
      </c>
      <c r="G451" s="209"/>
      <c r="H451" s="209"/>
      <c r="I451" s="212">
        <f t="shared" si="50"/>
        <v>0</v>
      </c>
      <c r="J451" s="213"/>
      <c r="K451" s="163"/>
    </row>
    <row r="452" spans="1:11" s="164" customFormat="1" ht="14.25" x14ac:dyDescent="0.2">
      <c r="A452" s="202"/>
      <c r="B452" s="208"/>
      <c r="C452" s="209"/>
      <c r="D452" s="210"/>
      <c r="E452" s="211"/>
      <c r="F452" s="209">
        <f t="shared" si="51"/>
        <v>0</v>
      </c>
      <c r="G452" s="209"/>
      <c r="H452" s="209"/>
      <c r="I452" s="212">
        <f t="shared" si="50"/>
        <v>0</v>
      </c>
      <c r="J452" s="213"/>
      <c r="K452" s="163"/>
    </row>
    <row r="453" spans="1:11" s="164" customFormat="1" ht="14.25" x14ac:dyDescent="0.2">
      <c r="A453" s="202" t="s">
        <v>383</v>
      </c>
      <c r="B453" s="203" t="s">
        <v>384</v>
      </c>
      <c r="C453" s="209"/>
      <c r="D453" s="210"/>
      <c r="E453" s="211"/>
      <c r="F453" s="209">
        <f t="shared" si="51"/>
        <v>0</v>
      </c>
      <c r="G453" s="209"/>
      <c r="H453" s="209"/>
      <c r="I453" s="212">
        <f t="shared" si="50"/>
        <v>0</v>
      </c>
      <c r="J453" s="213"/>
      <c r="K453" s="163"/>
    </row>
    <row r="454" spans="1:11" s="164" customFormat="1" ht="14.25" x14ac:dyDescent="0.2">
      <c r="A454" s="202"/>
      <c r="B454" s="208"/>
      <c r="C454" s="209"/>
      <c r="D454" s="210"/>
      <c r="E454" s="211"/>
      <c r="F454" s="209">
        <f t="shared" si="51"/>
        <v>0</v>
      </c>
      <c r="G454" s="209"/>
      <c r="H454" s="209"/>
      <c r="I454" s="212">
        <f t="shared" si="50"/>
        <v>0</v>
      </c>
      <c r="J454" s="213"/>
      <c r="K454" s="163"/>
    </row>
    <row r="455" spans="1:11" s="164" customFormat="1" ht="14.25" x14ac:dyDescent="0.2">
      <c r="A455" s="202"/>
      <c r="B455" s="208"/>
      <c r="C455" s="209"/>
      <c r="D455" s="210"/>
      <c r="E455" s="211"/>
      <c r="F455" s="209">
        <f t="shared" si="51"/>
        <v>0</v>
      </c>
      <c r="G455" s="209"/>
      <c r="H455" s="209"/>
      <c r="I455" s="212">
        <f t="shared" si="50"/>
        <v>0</v>
      </c>
      <c r="J455" s="213"/>
      <c r="K455" s="163"/>
    </row>
    <row r="456" spans="1:11" s="164" customFormat="1" ht="14.25" x14ac:dyDescent="0.2">
      <c r="A456" s="202" t="s">
        <v>385</v>
      </c>
      <c r="B456" s="203" t="s">
        <v>386</v>
      </c>
      <c r="C456" s="209"/>
      <c r="D456" s="210"/>
      <c r="E456" s="211"/>
      <c r="F456" s="209">
        <f t="shared" si="51"/>
        <v>0</v>
      </c>
      <c r="G456" s="209"/>
      <c r="H456" s="209"/>
      <c r="I456" s="212">
        <f t="shared" si="50"/>
        <v>0</v>
      </c>
      <c r="J456" s="213"/>
      <c r="K456" s="163"/>
    </row>
    <row r="457" spans="1:11" s="164" customFormat="1" ht="14.25" x14ac:dyDescent="0.2">
      <c r="A457" s="202"/>
      <c r="B457" s="208"/>
      <c r="C457" s="209"/>
      <c r="D457" s="210"/>
      <c r="E457" s="211"/>
      <c r="F457" s="209">
        <f t="shared" si="51"/>
        <v>0</v>
      </c>
      <c r="G457" s="209"/>
      <c r="H457" s="209"/>
      <c r="I457" s="212">
        <f t="shared" si="50"/>
        <v>0</v>
      </c>
      <c r="J457" s="213"/>
      <c r="K457" s="163"/>
    </row>
    <row r="458" spans="1:11" s="164" customFormat="1" ht="14.25" x14ac:dyDescent="0.2">
      <c r="A458" s="202"/>
      <c r="B458" s="208"/>
      <c r="C458" s="209"/>
      <c r="D458" s="210"/>
      <c r="E458" s="211"/>
      <c r="F458" s="209">
        <f t="shared" si="51"/>
        <v>0</v>
      </c>
      <c r="G458" s="209"/>
      <c r="H458" s="209"/>
      <c r="I458" s="212">
        <f t="shared" si="50"/>
        <v>0</v>
      </c>
      <c r="J458" s="213"/>
      <c r="K458" s="163"/>
    </row>
    <row r="459" spans="1:11" s="164" customFormat="1" ht="14.25" x14ac:dyDescent="0.2">
      <c r="A459" s="202" t="s">
        <v>387</v>
      </c>
      <c r="B459" s="203" t="s">
        <v>388</v>
      </c>
      <c r="C459" s="209"/>
      <c r="D459" s="210"/>
      <c r="E459" s="211"/>
      <c r="F459" s="209">
        <f t="shared" si="51"/>
        <v>0</v>
      </c>
      <c r="G459" s="209"/>
      <c r="H459" s="209"/>
      <c r="I459" s="212">
        <f t="shared" si="50"/>
        <v>0</v>
      </c>
      <c r="J459" s="213"/>
      <c r="K459" s="163"/>
    </row>
    <row r="460" spans="1:11" s="164" customFormat="1" ht="14.25" x14ac:dyDescent="0.2">
      <c r="A460" s="202"/>
      <c r="B460" s="208"/>
      <c r="C460" s="209"/>
      <c r="D460" s="210"/>
      <c r="E460" s="211"/>
      <c r="F460" s="209">
        <f t="shared" si="51"/>
        <v>0</v>
      </c>
      <c r="G460" s="209"/>
      <c r="H460" s="209"/>
      <c r="I460" s="212">
        <f t="shared" si="50"/>
        <v>0</v>
      </c>
      <c r="J460" s="213"/>
      <c r="K460" s="163"/>
    </row>
    <row r="461" spans="1:11" s="164" customFormat="1" ht="14.25" x14ac:dyDescent="0.2">
      <c r="A461" s="202"/>
      <c r="B461" s="208"/>
      <c r="C461" s="209"/>
      <c r="D461" s="210"/>
      <c r="E461" s="211"/>
      <c r="F461" s="209">
        <f t="shared" si="51"/>
        <v>0</v>
      </c>
      <c r="G461" s="209"/>
      <c r="H461" s="209"/>
      <c r="I461" s="212">
        <f t="shared" si="50"/>
        <v>0</v>
      </c>
      <c r="J461" s="213"/>
      <c r="K461" s="163"/>
    </row>
    <row r="462" spans="1:11" s="164" customFormat="1" ht="14.25" x14ac:dyDescent="0.2">
      <c r="A462" s="202" t="s">
        <v>389</v>
      </c>
      <c r="B462" s="203" t="s">
        <v>390</v>
      </c>
      <c r="C462" s="209"/>
      <c r="D462" s="210"/>
      <c r="E462" s="211"/>
      <c r="F462" s="209">
        <f t="shared" si="51"/>
        <v>0</v>
      </c>
      <c r="G462" s="209"/>
      <c r="H462" s="209"/>
      <c r="I462" s="212">
        <f t="shared" si="50"/>
        <v>0</v>
      </c>
      <c r="J462" s="213"/>
      <c r="K462" s="163"/>
    </row>
    <row r="463" spans="1:11" s="164" customFormat="1" ht="14.25" x14ac:dyDescent="0.2">
      <c r="A463" s="202"/>
      <c r="B463" s="208"/>
      <c r="C463" s="209"/>
      <c r="D463" s="210"/>
      <c r="E463" s="211"/>
      <c r="F463" s="209">
        <f t="shared" si="51"/>
        <v>0</v>
      </c>
      <c r="G463" s="209"/>
      <c r="H463" s="209"/>
      <c r="I463" s="212">
        <f t="shared" si="50"/>
        <v>0</v>
      </c>
      <c r="J463" s="213"/>
      <c r="K463" s="163"/>
    </row>
    <row r="464" spans="1:11" s="164" customFormat="1" ht="14.25" x14ac:dyDescent="0.2">
      <c r="A464" s="202"/>
      <c r="B464" s="208"/>
      <c r="C464" s="209"/>
      <c r="D464" s="210"/>
      <c r="E464" s="211"/>
      <c r="F464" s="209">
        <f t="shared" si="51"/>
        <v>0</v>
      </c>
      <c r="G464" s="209"/>
      <c r="H464" s="209"/>
      <c r="I464" s="212">
        <f t="shared" si="50"/>
        <v>0</v>
      </c>
      <c r="J464" s="213"/>
      <c r="K464" s="163"/>
    </row>
    <row r="465" spans="1:41" s="164" customFormat="1" ht="14.25" x14ac:dyDescent="0.2">
      <c r="A465" s="202" t="s">
        <v>391</v>
      </c>
      <c r="B465" s="203" t="s">
        <v>804</v>
      </c>
      <c r="C465" s="209"/>
      <c r="D465" s="210"/>
      <c r="E465" s="211"/>
      <c r="F465" s="209">
        <f t="shared" si="51"/>
        <v>0</v>
      </c>
      <c r="G465" s="209"/>
      <c r="H465" s="209"/>
      <c r="I465" s="212">
        <f t="shared" si="50"/>
        <v>0</v>
      </c>
      <c r="J465" s="213"/>
      <c r="K465" s="163"/>
    </row>
    <row r="466" spans="1:41" s="164" customFormat="1" ht="14.25" x14ac:dyDescent="0.2">
      <c r="A466" s="202"/>
      <c r="B466" s="203"/>
      <c r="C466" s="209"/>
      <c r="D466" s="210"/>
      <c r="E466" s="211"/>
      <c r="F466" s="209">
        <f t="shared" si="51"/>
        <v>0</v>
      </c>
      <c r="G466" s="209"/>
      <c r="H466" s="209"/>
      <c r="I466" s="212">
        <f t="shared" si="50"/>
        <v>0</v>
      </c>
      <c r="J466" s="213"/>
      <c r="K466" s="163"/>
    </row>
    <row r="467" spans="1:41" s="164" customFormat="1" ht="14.25" x14ac:dyDescent="0.2">
      <c r="A467" s="202"/>
      <c r="B467" s="208"/>
      <c r="C467" s="209"/>
      <c r="D467" s="210"/>
      <c r="E467" s="211"/>
      <c r="F467" s="209">
        <f t="shared" si="51"/>
        <v>0</v>
      </c>
      <c r="G467" s="209"/>
      <c r="H467" s="209"/>
      <c r="I467" s="212">
        <f t="shared" si="50"/>
        <v>0</v>
      </c>
      <c r="J467" s="213"/>
      <c r="K467" s="163"/>
    </row>
    <row r="468" spans="1:41" s="164" customFormat="1" ht="14.25" x14ac:dyDescent="0.2">
      <c r="A468" s="202"/>
      <c r="B468" s="208"/>
      <c r="C468" s="209"/>
      <c r="D468" s="210"/>
      <c r="E468" s="211"/>
      <c r="F468" s="209">
        <f t="shared" si="51"/>
        <v>0</v>
      </c>
      <c r="G468" s="209"/>
      <c r="H468" s="209"/>
      <c r="I468" s="212">
        <f t="shared" si="50"/>
        <v>0</v>
      </c>
      <c r="J468" s="213"/>
      <c r="K468" s="163"/>
    </row>
    <row r="469" spans="1:41" s="164" customFormat="1" ht="14.25" x14ac:dyDescent="0.2">
      <c r="A469" s="202" t="s">
        <v>392</v>
      </c>
      <c r="B469" s="203" t="s">
        <v>393</v>
      </c>
      <c r="C469" s="209"/>
      <c r="D469" s="210"/>
      <c r="E469" s="211"/>
      <c r="F469" s="209">
        <f t="shared" si="51"/>
        <v>0</v>
      </c>
      <c r="G469" s="209"/>
      <c r="H469" s="209"/>
      <c r="I469" s="212">
        <f t="shared" si="50"/>
        <v>0</v>
      </c>
      <c r="J469" s="213"/>
      <c r="K469" s="163"/>
    </row>
    <row r="470" spans="1:41" s="164" customFormat="1" ht="14.25" x14ac:dyDescent="0.2">
      <c r="A470" s="202"/>
      <c r="B470" s="208"/>
      <c r="C470" s="209"/>
      <c r="D470" s="210"/>
      <c r="E470" s="211"/>
      <c r="F470" s="209">
        <f t="shared" si="51"/>
        <v>0</v>
      </c>
      <c r="G470" s="209"/>
      <c r="H470" s="209"/>
      <c r="I470" s="212">
        <f t="shared" si="50"/>
        <v>0</v>
      </c>
      <c r="J470" s="213"/>
      <c r="K470" s="163"/>
    </row>
    <row r="471" spans="1:41" s="164" customFormat="1" ht="14.25" x14ac:dyDescent="0.2">
      <c r="A471" s="202"/>
      <c r="B471" s="208"/>
      <c r="C471" s="209"/>
      <c r="D471" s="210"/>
      <c r="E471" s="211"/>
      <c r="F471" s="209">
        <f t="shared" si="51"/>
        <v>0</v>
      </c>
      <c r="G471" s="209"/>
      <c r="H471" s="209"/>
      <c r="I471" s="212">
        <f t="shared" si="50"/>
        <v>0</v>
      </c>
      <c r="J471" s="213"/>
      <c r="K471" s="163"/>
    </row>
    <row r="472" spans="1:41" s="249" customFormat="1" ht="15" customHeight="1" x14ac:dyDescent="0.2">
      <c r="A472" s="242"/>
      <c r="B472" s="243" t="s">
        <v>394</v>
      </c>
      <c r="C472" s="244"/>
      <c r="D472" s="245"/>
      <c r="E472" s="246"/>
      <c r="F472" s="247">
        <f>SUM(F450:F471)</f>
        <v>0</v>
      </c>
      <c r="G472" s="247">
        <f>SUM(G450:G471)</f>
        <v>0</v>
      </c>
      <c r="H472" s="247">
        <f>SUM(H450:H471)</f>
        <v>0</v>
      </c>
      <c r="I472" s="247">
        <f>F472-G472-H472</f>
        <v>0</v>
      </c>
      <c r="J472" s="400"/>
      <c r="K472" s="382"/>
      <c r="L472" s="248"/>
      <c r="M472" s="248"/>
      <c r="N472" s="248"/>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8"/>
      <c r="AL472" s="248"/>
      <c r="AM472" s="248"/>
      <c r="AN472" s="248"/>
      <c r="AO472" s="248"/>
    </row>
    <row r="473" spans="1:41" s="193" customFormat="1" ht="20.100000000000001" customHeight="1" x14ac:dyDescent="0.2">
      <c r="A473" s="398" t="s">
        <v>103</v>
      </c>
      <c r="B473" s="199" t="s">
        <v>104</v>
      </c>
      <c r="C473" s="190"/>
      <c r="D473" s="190"/>
      <c r="E473" s="191"/>
      <c r="F473" s="192" t="s">
        <v>143</v>
      </c>
      <c r="G473" s="192"/>
      <c r="H473" s="192"/>
      <c r="I473" s="201"/>
      <c r="J473" s="407"/>
      <c r="K473" s="381"/>
    </row>
    <row r="474" spans="1:41" s="164" customFormat="1" ht="14.25" x14ac:dyDescent="0.2">
      <c r="A474" s="202" t="s">
        <v>395</v>
      </c>
      <c r="B474" s="203" t="s">
        <v>104</v>
      </c>
      <c r="C474" s="209"/>
      <c r="D474" s="210"/>
      <c r="E474" s="211"/>
      <c r="F474" s="209">
        <f>C474*D474</f>
        <v>0</v>
      </c>
      <c r="G474" s="209"/>
      <c r="H474" s="209"/>
      <c r="I474" s="212">
        <f t="shared" ref="I474:I485" si="52">F474-G474-H474</f>
        <v>0</v>
      </c>
      <c r="J474" s="213"/>
      <c r="K474" s="163"/>
    </row>
    <row r="475" spans="1:41" s="164" customFormat="1" ht="14.25" x14ac:dyDescent="0.2">
      <c r="A475" s="202"/>
      <c r="B475" s="208"/>
      <c r="C475" s="209"/>
      <c r="D475" s="210"/>
      <c r="E475" s="211"/>
      <c r="F475" s="209">
        <f t="shared" ref="F475:F485" si="53">C475*D475</f>
        <v>0</v>
      </c>
      <c r="G475" s="209"/>
      <c r="H475" s="209"/>
      <c r="I475" s="212">
        <f t="shared" si="52"/>
        <v>0</v>
      </c>
      <c r="J475" s="213"/>
      <c r="K475" s="163"/>
    </row>
    <row r="476" spans="1:41" s="164" customFormat="1" ht="14.25" x14ac:dyDescent="0.2">
      <c r="A476" s="202"/>
      <c r="B476" s="208"/>
      <c r="C476" s="209"/>
      <c r="D476" s="210"/>
      <c r="E476" s="211"/>
      <c r="F476" s="209">
        <f t="shared" si="53"/>
        <v>0</v>
      </c>
      <c r="G476" s="209"/>
      <c r="H476" s="209"/>
      <c r="I476" s="212">
        <f t="shared" si="52"/>
        <v>0</v>
      </c>
      <c r="J476" s="213"/>
      <c r="K476" s="163"/>
    </row>
    <row r="477" spans="1:41" s="164" customFormat="1" ht="14.25" x14ac:dyDescent="0.2">
      <c r="A477" s="202" t="s">
        <v>396</v>
      </c>
      <c r="B477" s="203" t="s">
        <v>397</v>
      </c>
      <c r="C477" s="209"/>
      <c r="D477" s="210"/>
      <c r="E477" s="211"/>
      <c r="F477" s="209">
        <f t="shared" si="53"/>
        <v>0</v>
      </c>
      <c r="G477" s="209"/>
      <c r="H477" s="209"/>
      <c r="I477" s="212">
        <f t="shared" si="52"/>
        <v>0</v>
      </c>
      <c r="J477" s="213"/>
      <c r="K477" s="163"/>
    </row>
    <row r="478" spans="1:41" s="164" customFormat="1" ht="14.25" x14ac:dyDescent="0.2">
      <c r="A478" s="202"/>
      <c r="B478" s="208"/>
      <c r="C478" s="209"/>
      <c r="D478" s="210"/>
      <c r="E478" s="211"/>
      <c r="F478" s="209">
        <f t="shared" si="53"/>
        <v>0</v>
      </c>
      <c r="G478" s="209"/>
      <c r="H478" s="209"/>
      <c r="I478" s="212">
        <f t="shared" si="52"/>
        <v>0</v>
      </c>
      <c r="J478" s="213"/>
      <c r="K478" s="163"/>
    </row>
    <row r="479" spans="1:41" s="164" customFormat="1" ht="14.25" x14ac:dyDescent="0.2">
      <c r="A479" s="202"/>
      <c r="B479" s="208"/>
      <c r="C479" s="209"/>
      <c r="D479" s="210"/>
      <c r="E479" s="211"/>
      <c r="F479" s="209">
        <f t="shared" si="53"/>
        <v>0</v>
      </c>
      <c r="G479" s="209"/>
      <c r="H479" s="209"/>
      <c r="I479" s="212">
        <f t="shared" si="52"/>
        <v>0</v>
      </c>
      <c r="J479" s="213"/>
      <c r="K479" s="163"/>
    </row>
    <row r="480" spans="1:41" s="164" customFormat="1" ht="14.25" x14ac:dyDescent="0.2">
      <c r="A480" s="202" t="s">
        <v>398</v>
      </c>
      <c r="B480" s="203" t="s">
        <v>399</v>
      </c>
      <c r="C480" s="209"/>
      <c r="D480" s="210"/>
      <c r="E480" s="211"/>
      <c r="F480" s="209">
        <f t="shared" si="53"/>
        <v>0</v>
      </c>
      <c r="G480" s="209"/>
      <c r="H480" s="209"/>
      <c r="I480" s="212">
        <f t="shared" si="52"/>
        <v>0</v>
      </c>
      <c r="J480" s="213"/>
      <c r="K480" s="163"/>
    </row>
    <row r="481" spans="1:41" s="164" customFormat="1" ht="14.25" x14ac:dyDescent="0.2">
      <c r="A481" s="202"/>
      <c r="B481" s="203"/>
      <c r="C481" s="209"/>
      <c r="D481" s="210"/>
      <c r="E481" s="211"/>
      <c r="F481" s="209">
        <f t="shared" si="53"/>
        <v>0</v>
      </c>
      <c r="G481" s="209"/>
      <c r="H481" s="209"/>
      <c r="I481" s="212">
        <f t="shared" si="52"/>
        <v>0</v>
      </c>
      <c r="J481" s="213"/>
      <c r="K481" s="163"/>
    </row>
    <row r="482" spans="1:41" s="164" customFormat="1" ht="14.25" x14ac:dyDescent="0.2">
      <c r="A482" s="202"/>
      <c r="B482" s="203"/>
      <c r="C482" s="209"/>
      <c r="D482" s="210"/>
      <c r="E482" s="211"/>
      <c r="F482" s="209">
        <f t="shared" si="53"/>
        <v>0</v>
      </c>
      <c r="G482" s="209"/>
      <c r="H482" s="209"/>
      <c r="I482" s="212">
        <f t="shared" si="52"/>
        <v>0</v>
      </c>
      <c r="J482" s="213"/>
      <c r="K482" s="163"/>
    </row>
    <row r="483" spans="1:41" s="164" customFormat="1" ht="14.25" x14ac:dyDescent="0.2">
      <c r="A483" s="202" t="s">
        <v>805</v>
      </c>
      <c r="B483" s="203" t="s">
        <v>806</v>
      </c>
      <c r="C483" s="209"/>
      <c r="D483" s="210"/>
      <c r="E483" s="211"/>
      <c r="F483" s="209">
        <f t="shared" si="53"/>
        <v>0</v>
      </c>
      <c r="G483" s="209"/>
      <c r="H483" s="209"/>
      <c r="I483" s="212">
        <f t="shared" si="52"/>
        <v>0</v>
      </c>
      <c r="J483" s="213"/>
      <c r="K483" s="163"/>
    </row>
    <row r="484" spans="1:41" s="164" customFormat="1" ht="14.25" x14ac:dyDescent="0.2">
      <c r="A484" s="202"/>
      <c r="B484" s="208"/>
      <c r="C484" s="209"/>
      <c r="D484" s="210"/>
      <c r="E484" s="211"/>
      <c r="F484" s="209">
        <f t="shared" si="53"/>
        <v>0</v>
      </c>
      <c r="G484" s="209"/>
      <c r="H484" s="209"/>
      <c r="I484" s="212">
        <f t="shared" si="52"/>
        <v>0</v>
      </c>
      <c r="J484" s="213"/>
      <c r="K484" s="163"/>
    </row>
    <row r="485" spans="1:41" s="164" customFormat="1" ht="14.25" x14ac:dyDescent="0.2">
      <c r="A485" s="202"/>
      <c r="B485" s="208"/>
      <c r="C485" s="209"/>
      <c r="D485" s="210"/>
      <c r="E485" s="211"/>
      <c r="F485" s="209">
        <f t="shared" si="53"/>
        <v>0</v>
      </c>
      <c r="G485" s="209"/>
      <c r="H485" s="209"/>
      <c r="I485" s="212">
        <f t="shared" si="52"/>
        <v>0</v>
      </c>
      <c r="J485" s="213"/>
      <c r="K485" s="163"/>
    </row>
    <row r="486" spans="1:41" s="249" customFormat="1" ht="15" customHeight="1" x14ac:dyDescent="0.2">
      <c r="A486" s="242"/>
      <c r="B486" s="243" t="s">
        <v>400</v>
      </c>
      <c r="C486" s="244"/>
      <c r="D486" s="245"/>
      <c r="E486" s="246"/>
      <c r="F486" s="247">
        <f>SUM(F474:F485)</f>
        <v>0</v>
      </c>
      <c r="G486" s="247">
        <f>SUM(G474:G485)</f>
        <v>0</v>
      </c>
      <c r="H486" s="247">
        <f>SUM(H474:H485)</f>
        <v>0</v>
      </c>
      <c r="I486" s="247">
        <f>F486-G486-H486</f>
        <v>0</v>
      </c>
      <c r="J486" s="400"/>
      <c r="K486" s="382"/>
      <c r="L486" s="248"/>
      <c r="M486" s="248"/>
      <c r="N486" s="248"/>
      <c r="O486" s="248"/>
      <c r="P486" s="248"/>
      <c r="Q486" s="248"/>
      <c r="R486" s="248"/>
      <c r="S486" s="248"/>
      <c r="T486" s="248"/>
      <c r="U486" s="248"/>
      <c r="V486" s="248"/>
      <c r="W486" s="248"/>
      <c r="X486" s="248"/>
      <c r="Y486" s="248"/>
      <c r="Z486" s="248"/>
      <c r="AA486" s="248"/>
      <c r="AB486" s="248"/>
      <c r="AC486" s="248"/>
      <c r="AD486" s="248"/>
      <c r="AE486" s="248"/>
      <c r="AF486" s="248"/>
      <c r="AG486" s="248"/>
      <c r="AH486" s="248"/>
      <c r="AI486" s="248"/>
      <c r="AJ486" s="248"/>
      <c r="AK486" s="248"/>
      <c r="AL486" s="248"/>
      <c r="AM486" s="248"/>
      <c r="AN486" s="248"/>
      <c r="AO486" s="248"/>
    </row>
    <row r="487" spans="1:41" s="193" customFormat="1" ht="20.100000000000001" customHeight="1" x14ac:dyDescent="0.2">
      <c r="A487" s="398" t="s">
        <v>105</v>
      </c>
      <c r="B487" s="199" t="s">
        <v>106</v>
      </c>
      <c r="C487" s="199"/>
      <c r="D487" s="199"/>
      <c r="E487" s="200"/>
      <c r="F487" s="201" t="s">
        <v>143</v>
      </c>
      <c r="G487" s="201"/>
      <c r="H487" s="201"/>
      <c r="I487" s="201"/>
      <c r="J487" s="399"/>
      <c r="K487" s="381"/>
    </row>
    <row r="488" spans="1:41" s="164" customFormat="1" ht="14.25" x14ac:dyDescent="0.2">
      <c r="A488" s="202" t="s">
        <v>401</v>
      </c>
      <c r="B488" s="203" t="s">
        <v>402</v>
      </c>
      <c r="C488" s="209"/>
      <c r="D488" s="210"/>
      <c r="E488" s="211"/>
      <c r="F488" s="209">
        <f>C488*D488</f>
        <v>0</v>
      </c>
      <c r="G488" s="227"/>
      <c r="H488" s="209"/>
      <c r="I488" s="212">
        <f t="shared" ref="I488:I508" si="54">F488-G488-H488</f>
        <v>0</v>
      </c>
      <c r="J488" s="213"/>
      <c r="K488" s="163"/>
    </row>
    <row r="489" spans="1:41" s="164" customFormat="1" ht="14.25" x14ac:dyDescent="0.2">
      <c r="A489" s="202"/>
      <c r="B489" s="203" t="s">
        <v>174</v>
      </c>
      <c r="C489" s="209"/>
      <c r="D489" s="210"/>
      <c r="E489" s="211"/>
      <c r="F489" s="209">
        <f t="shared" ref="F489:F508" si="55">C489*D489</f>
        <v>0</v>
      </c>
      <c r="G489" s="227"/>
      <c r="H489" s="209"/>
      <c r="I489" s="212">
        <f t="shared" si="54"/>
        <v>0</v>
      </c>
      <c r="J489" s="213"/>
      <c r="K489" s="163"/>
    </row>
    <row r="490" spans="1:41" s="164" customFormat="1" ht="14.25" x14ac:dyDescent="0.2">
      <c r="A490" s="202"/>
      <c r="B490" s="203" t="s">
        <v>175</v>
      </c>
      <c r="C490" s="209"/>
      <c r="D490" s="210"/>
      <c r="E490" s="211"/>
      <c r="F490" s="209">
        <f t="shared" si="55"/>
        <v>0</v>
      </c>
      <c r="G490" s="227"/>
      <c r="H490" s="209"/>
      <c r="I490" s="212">
        <f t="shared" si="54"/>
        <v>0</v>
      </c>
      <c r="J490" s="213"/>
      <c r="K490" s="163"/>
    </row>
    <row r="491" spans="1:41" s="164" customFormat="1" ht="14.25" x14ac:dyDescent="0.2">
      <c r="A491" s="202"/>
      <c r="B491" s="208"/>
      <c r="C491" s="209"/>
      <c r="D491" s="210"/>
      <c r="E491" s="211"/>
      <c r="F491" s="209">
        <f t="shared" si="55"/>
        <v>0</v>
      </c>
      <c r="G491" s="227"/>
      <c r="H491" s="209"/>
      <c r="I491" s="212">
        <f t="shared" si="54"/>
        <v>0</v>
      </c>
      <c r="J491" s="213"/>
      <c r="K491" s="163"/>
    </row>
    <row r="492" spans="1:41" s="164" customFormat="1" ht="14.25" x14ac:dyDescent="0.2">
      <c r="A492" s="202" t="s">
        <v>403</v>
      </c>
      <c r="B492" s="203" t="s">
        <v>404</v>
      </c>
      <c r="C492" s="209"/>
      <c r="D492" s="210"/>
      <c r="E492" s="211"/>
      <c r="F492" s="209">
        <f t="shared" si="55"/>
        <v>0</v>
      </c>
      <c r="G492" s="227"/>
      <c r="H492" s="209"/>
      <c r="I492" s="212">
        <f t="shared" si="54"/>
        <v>0</v>
      </c>
      <c r="J492" s="213"/>
      <c r="K492" s="163"/>
    </row>
    <row r="493" spans="1:41" s="164" customFormat="1" ht="14.25" x14ac:dyDescent="0.2">
      <c r="A493" s="202"/>
      <c r="B493" s="203" t="s">
        <v>405</v>
      </c>
      <c r="C493" s="209"/>
      <c r="D493" s="210"/>
      <c r="E493" s="211"/>
      <c r="F493" s="209">
        <f t="shared" si="55"/>
        <v>0</v>
      </c>
      <c r="G493" s="227"/>
      <c r="H493" s="209"/>
      <c r="I493" s="212">
        <f t="shared" si="54"/>
        <v>0</v>
      </c>
      <c r="J493" s="213"/>
      <c r="K493" s="163"/>
    </row>
    <row r="494" spans="1:41" s="164" customFormat="1" ht="14.25" x14ac:dyDescent="0.2">
      <c r="A494" s="202"/>
      <c r="B494" s="203" t="s">
        <v>406</v>
      </c>
      <c r="C494" s="209"/>
      <c r="D494" s="210"/>
      <c r="E494" s="211"/>
      <c r="F494" s="209">
        <f t="shared" si="55"/>
        <v>0</v>
      </c>
      <c r="G494" s="227"/>
      <c r="H494" s="209"/>
      <c r="I494" s="212">
        <f t="shared" si="54"/>
        <v>0</v>
      </c>
      <c r="J494" s="213"/>
      <c r="K494" s="163"/>
    </row>
    <row r="495" spans="1:41" s="164" customFormat="1" ht="14.25" x14ac:dyDescent="0.2">
      <c r="A495" s="202"/>
      <c r="B495" s="208" t="s">
        <v>152</v>
      </c>
      <c r="C495" s="209"/>
      <c r="D495" s="210"/>
      <c r="E495" s="211"/>
      <c r="F495" s="209">
        <f t="shared" si="55"/>
        <v>0</v>
      </c>
      <c r="G495" s="227"/>
      <c r="H495" s="209"/>
      <c r="I495" s="212">
        <f t="shared" si="54"/>
        <v>0</v>
      </c>
      <c r="J495" s="213"/>
      <c r="K495" s="163"/>
    </row>
    <row r="496" spans="1:41" s="164" customFormat="1" ht="14.25" x14ac:dyDescent="0.2">
      <c r="A496" s="202" t="s">
        <v>407</v>
      </c>
      <c r="B496" s="203" t="s">
        <v>408</v>
      </c>
      <c r="C496" s="209"/>
      <c r="D496" s="210"/>
      <c r="E496" s="211"/>
      <c r="F496" s="209">
        <f t="shared" si="55"/>
        <v>0</v>
      </c>
      <c r="G496" s="227"/>
      <c r="H496" s="209"/>
      <c r="I496" s="212">
        <f t="shared" si="54"/>
        <v>0</v>
      </c>
      <c r="J496" s="213"/>
      <c r="K496" s="163"/>
    </row>
    <row r="497" spans="1:41" s="164" customFormat="1" ht="14.25" x14ac:dyDescent="0.2">
      <c r="A497" s="202"/>
      <c r="B497" s="208"/>
      <c r="C497" s="209"/>
      <c r="D497" s="210"/>
      <c r="E497" s="211"/>
      <c r="F497" s="209">
        <f t="shared" si="55"/>
        <v>0</v>
      </c>
      <c r="G497" s="227"/>
      <c r="H497" s="209"/>
      <c r="I497" s="212">
        <f t="shared" si="54"/>
        <v>0</v>
      </c>
      <c r="J497" s="213"/>
      <c r="K497" s="163"/>
    </row>
    <row r="498" spans="1:41" s="164" customFormat="1" ht="14.25" x14ac:dyDescent="0.2">
      <c r="A498" s="202" t="s">
        <v>409</v>
      </c>
      <c r="B498" s="203" t="s">
        <v>410</v>
      </c>
      <c r="C498" s="209"/>
      <c r="D498" s="210"/>
      <c r="E498" s="211"/>
      <c r="F498" s="209">
        <f t="shared" si="55"/>
        <v>0</v>
      </c>
      <c r="G498" s="227"/>
      <c r="H498" s="209"/>
      <c r="I498" s="212">
        <f t="shared" si="54"/>
        <v>0</v>
      </c>
      <c r="J498" s="213"/>
      <c r="K498" s="163"/>
    </row>
    <row r="499" spans="1:41" s="164" customFormat="1" ht="14.25" x14ac:dyDescent="0.2">
      <c r="A499" s="202"/>
      <c r="B499" s="203" t="s">
        <v>411</v>
      </c>
      <c r="C499" s="209"/>
      <c r="D499" s="210"/>
      <c r="E499" s="211"/>
      <c r="F499" s="209">
        <f t="shared" si="55"/>
        <v>0</v>
      </c>
      <c r="G499" s="227"/>
      <c r="H499" s="209"/>
      <c r="I499" s="212">
        <f t="shared" si="54"/>
        <v>0</v>
      </c>
      <c r="J499" s="213"/>
      <c r="K499" s="163"/>
    </row>
    <row r="500" spans="1:41" s="164" customFormat="1" ht="14.25" x14ac:dyDescent="0.2">
      <c r="A500" s="202"/>
      <c r="B500" s="203" t="s">
        <v>412</v>
      </c>
      <c r="C500" s="209"/>
      <c r="D500" s="210"/>
      <c r="E500" s="211"/>
      <c r="F500" s="209">
        <f t="shared" si="55"/>
        <v>0</v>
      </c>
      <c r="G500" s="227"/>
      <c r="H500" s="209"/>
      <c r="I500" s="212">
        <f t="shared" si="54"/>
        <v>0</v>
      </c>
      <c r="J500" s="213"/>
      <c r="K500" s="163"/>
    </row>
    <row r="501" spans="1:41" s="164" customFormat="1" ht="14.25" x14ac:dyDescent="0.2">
      <c r="A501" s="202"/>
      <c r="B501" s="208"/>
      <c r="C501" s="209"/>
      <c r="D501" s="210"/>
      <c r="E501" s="211"/>
      <c r="F501" s="209">
        <f t="shared" si="55"/>
        <v>0</v>
      </c>
      <c r="G501" s="227"/>
      <c r="H501" s="209"/>
      <c r="I501" s="212">
        <f t="shared" si="54"/>
        <v>0</v>
      </c>
      <c r="J501" s="213"/>
      <c r="K501" s="163"/>
    </row>
    <row r="502" spans="1:41" s="164" customFormat="1" ht="14.25" x14ac:dyDescent="0.2">
      <c r="A502" s="202" t="s">
        <v>413</v>
      </c>
      <c r="B502" s="203" t="s">
        <v>807</v>
      </c>
      <c r="C502" s="209"/>
      <c r="D502" s="210"/>
      <c r="E502" s="211"/>
      <c r="F502" s="209">
        <f t="shared" si="55"/>
        <v>0</v>
      </c>
      <c r="G502" s="227"/>
      <c r="H502" s="209"/>
      <c r="I502" s="212">
        <f t="shared" si="54"/>
        <v>0</v>
      </c>
      <c r="J502" s="213"/>
      <c r="K502" s="163"/>
    </row>
    <row r="503" spans="1:41" s="164" customFormat="1" ht="14.25" x14ac:dyDescent="0.2">
      <c r="A503" s="202"/>
      <c r="B503" s="208"/>
      <c r="C503" s="209"/>
      <c r="D503" s="210"/>
      <c r="E503" s="211"/>
      <c r="F503" s="209">
        <f t="shared" si="55"/>
        <v>0</v>
      </c>
      <c r="G503" s="227"/>
      <c r="H503" s="209"/>
      <c r="I503" s="212">
        <f t="shared" si="54"/>
        <v>0</v>
      </c>
      <c r="J503" s="213"/>
      <c r="K503" s="163"/>
    </row>
    <row r="504" spans="1:41" s="164" customFormat="1" ht="14.25" x14ac:dyDescent="0.2">
      <c r="A504" s="202"/>
      <c r="B504" s="208"/>
      <c r="C504" s="209"/>
      <c r="D504" s="210"/>
      <c r="E504" s="211"/>
      <c r="F504" s="209">
        <f t="shared" si="55"/>
        <v>0</v>
      </c>
      <c r="G504" s="227"/>
      <c r="H504" s="209"/>
      <c r="I504" s="212">
        <f t="shared" si="54"/>
        <v>0</v>
      </c>
      <c r="J504" s="213"/>
      <c r="K504" s="163"/>
    </row>
    <row r="505" spans="1:41" s="164" customFormat="1" ht="14.25" x14ac:dyDescent="0.2">
      <c r="A505" s="202"/>
      <c r="B505" s="208"/>
      <c r="C505" s="209"/>
      <c r="D505" s="210"/>
      <c r="E505" s="211"/>
      <c r="F505" s="209">
        <f t="shared" si="55"/>
        <v>0</v>
      </c>
      <c r="G505" s="227"/>
      <c r="H505" s="209"/>
      <c r="I505" s="212">
        <f t="shared" si="54"/>
        <v>0</v>
      </c>
      <c r="J505" s="213"/>
      <c r="K505" s="163"/>
    </row>
    <row r="506" spans="1:41" s="164" customFormat="1" ht="14.25" x14ac:dyDescent="0.2">
      <c r="A506" s="202"/>
      <c r="B506" s="208"/>
      <c r="C506" s="209"/>
      <c r="D506" s="210"/>
      <c r="E506" s="211"/>
      <c r="F506" s="209">
        <f t="shared" si="55"/>
        <v>0</v>
      </c>
      <c r="G506" s="227"/>
      <c r="H506" s="209"/>
      <c r="I506" s="212">
        <f t="shared" si="54"/>
        <v>0</v>
      </c>
      <c r="J506" s="213"/>
      <c r="K506" s="163"/>
    </row>
    <row r="507" spans="1:41" s="164" customFormat="1" ht="14.25" x14ac:dyDescent="0.2">
      <c r="A507" s="202"/>
      <c r="B507" s="208"/>
      <c r="C507" s="209"/>
      <c r="D507" s="210"/>
      <c r="E507" s="211"/>
      <c r="F507" s="209">
        <f t="shared" si="55"/>
        <v>0</v>
      </c>
      <c r="G507" s="227"/>
      <c r="H507" s="209"/>
      <c r="I507" s="212">
        <f t="shared" si="54"/>
        <v>0</v>
      </c>
      <c r="J507" s="213"/>
      <c r="K507" s="163"/>
    </row>
    <row r="508" spans="1:41" s="164" customFormat="1" ht="14.25" x14ac:dyDescent="0.2">
      <c r="A508" s="202"/>
      <c r="B508" s="208"/>
      <c r="C508" s="209"/>
      <c r="D508" s="210"/>
      <c r="E508" s="211"/>
      <c r="F508" s="209">
        <f t="shared" si="55"/>
        <v>0</v>
      </c>
      <c r="G508" s="227"/>
      <c r="H508" s="209"/>
      <c r="I508" s="212">
        <f t="shared" si="54"/>
        <v>0</v>
      </c>
      <c r="J508" s="213"/>
      <c r="K508" s="163"/>
    </row>
    <row r="509" spans="1:41" s="249" customFormat="1" ht="15" customHeight="1" x14ac:dyDescent="0.2">
      <c r="A509" s="242"/>
      <c r="B509" s="243" t="s">
        <v>414</v>
      </c>
      <c r="C509" s="244"/>
      <c r="D509" s="245"/>
      <c r="E509" s="246"/>
      <c r="F509" s="247">
        <f>SUM(F488:F508)</f>
        <v>0</v>
      </c>
      <c r="G509" s="247">
        <f>SUM(G488:G508)</f>
        <v>0</v>
      </c>
      <c r="H509" s="247">
        <f>SUM(H488:H508)</f>
        <v>0</v>
      </c>
      <c r="I509" s="247">
        <f>F509-G509-H509</f>
        <v>0</v>
      </c>
      <c r="J509" s="400"/>
      <c r="K509" s="382"/>
      <c r="L509" s="248"/>
      <c r="M509" s="248"/>
      <c r="N509" s="248"/>
      <c r="O509" s="248"/>
      <c r="P509" s="248"/>
      <c r="Q509" s="248"/>
      <c r="R509" s="248"/>
      <c r="S509" s="248"/>
      <c r="T509" s="248"/>
      <c r="U509" s="248"/>
      <c r="V509" s="248"/>
      <c r="W509" s="248"/>
      <c r="X509" s="248"/>
      <c r="Y509" s="248"/>
      <c r="Z509" s="248"/>
      <c r="AA509" s="248"/>
      <c r="AB509" s="248"/>
      <c r="AC509" s="248"/>
      <c r="AD509" s="248"/>
      <c r="AE509" s="248"/>
      <c r="AF509" s="248"/>
      <c r="AG509" s="248"/>
      <c r="AH509" s="248"/>
      <c r="AI509" s="248"/>
      <c r="AJ509" s="248"/>
      <c r="AK509" s="248"/>
      <c r="AL509" s="248"/>
      <c r="AM509" s="248"/>
      <c r="AN509" s="248"/>
      <c r="AO509" s="248"/>
    </row>
    <row r="510" spans="1:41" s="193" customFormat="1" ht="20.100000000000001" customHeight="1" x14ac:dyDescent="0.2">
      <c r="A510" s="398" t="s">
        <v>107</v>
      </c>
      <c r="B510" s="199" t="s">
        <v>108</v>
      </c>
      <c r="C510" s="199"/>
      <c r="D510" s="199"/>
      <c r="E510" s="200"/>
      <c r="F510" s="201" t="s">
        <v>143</v>
      </c>
      <c r="G510" s="201"/>
      <c r="H510" s="201"/>
      <c r="I510" s="201"/>
      <c r="J510" s="399"/>
      <c r="K510" s="381"/>
    </row>
    <row r="511" spans="1:41" s="164" customFormat="1" ht="14.25" x14ac:dyDescent="0.2">
      <c r="A511" s="202" t="s">
        <v>415</v>
      </c>
      <c r="B511" s="203" t="s">
        <v>416</v>
      </c>
      <c r="C511" s="209"/>
      <c r="D511" s="210"/>
      <c r="E511" s="211"/>
      <c r="F511" s="209">
        <f>C511*D511</f>
        <v>0</v>
      </c>
      <c r="G511" s="227"/>
      <c r="H511" s="209"/>
      <c r="I511" s="212">
        <f t="shared" ref="I511:I524" si="56">F511-G511-H511</f>
        <v>0</v>
      </c>
      <c r="J511" s="213"/>
      <c r="K511" s="163"/>
    </row>
    <row r="512" spans="1:41" s="164" customFormat="1" ht="14.25" x14ac:dyDescent="0.2">
      <c r="A512" s="202"/>
      <c r="B512" s="208"/>
      <c r="C512" s="209"/>
      <c r="D512" s="210"/>
      <c r="E512" s="211"/>
      <c r="F512" s="209">
        <f t="shared" ref="F512:F524" si="57">C512*D512</f>
        <v>0</v>
      </c>
      <c r="G512" s="227"/>
      <c r="H512" s="209"/>
      <c r="I512" s="212">
        <f t="shared" si="56"/>
        <v>0</v>
      </c>
      <c r="J512" s="213"/>
      <c r="K512" s="163"/>
    </row>
    <row r="513" spans="1:41" s="164" customFormat="1" ht="14.25" x14ac:dyDescent="0.2">
      <c r="A513" s="202"/>
      <c r="B513" s="208"/>
      <c r="C513" s="209"/>
      <c r="D513" s="210"/>
      <c r="E513" s="211"/>
      <c r="F513" s="209">
        <f t="shared" si="57"/>
        <v>0</v>
      </c>
      <c r="G513" s="227"/>
      <c r="H513" s="209"/>
      <c r="I513" s="212">
        <f t="shared" si="56"/>
        <v>0</v>
      </c>
      <c r="J513" s="213"/>
      <c r="K513" s="163"/>
    </row>
    <row r="514" spans="1:41" s="164" customFormat="1" ht="14.25" x14ac:dyDescent="0.2">
      <c r="A514" s="202" t="s">
        <v>417</v>
      </c>
      <c r="B514" s="203" t="s">
        <v>418</v>
      </c>
      <c r="C514" s="209"/>
      <c r="D514" s="210"/>
      <c r="E514" s="211"/>
      <c r="F514" s="209">
        <f t="shared" si="57"/>
        <v>0</v>
      </c>
      <c r="G514" s="227"/>
      <c r="H514" s="209"/>
      <c r="I514" s="212">
        <f t="shared" si="56"/>
        <v>0</v>
      </c>
      <c r="J514" s="213"/>
      <c r="K514" s="163"/>
    </row>
    <row r="515" spans="1:41" s="164" customFormat="1" ht="14.25" x14ac:dyDescent="0.2">
      <c r="A515" s="202"/>
      <c r="B515" s="208"/>
      <c r="C515" s="209"/>
      <c r="D515" s="210"/>
      <c r="E515" s="211"/>
      <c r="F515" s="209">
        <f t="shared" si="57"/>
        <v>0</v>
      </c>
      <c r="G515" s="227"/>
      <c r="H515" s="209"/>
      <c r="I515" s="212">
        <f t="shared" si="56"/>
        <v>0</v>
      </c>
      <c r="J515" s="213"/>
      <c r="K515" s="163"/>
    </row>
    <row r="516" spans="1:41" s="164" customFormat="1" ht="14.25" x14ac:dyDescent="0.2">
      <c r="A516" s="202"/>
      <c r="B516" s="208"/>
      <c r="C516" s="209"/>
      <c r="D516" s="210"/>
      <c r="E516" s="211"/>
      <c r="F516" s="209">
        <f t="shared" si="57"/>
        <v>0</v>
      </c>
      <c r="G516" s="227"/>
      <c r="H516" s="209"/>
      <c r="I516" s="212">
        <f t="shared" si="56"/>
        <v>0</v>
      </c>
      <c r="J516" s="213"/>
      <c r="K516" s="163"/>
    </row>
    <row r="517" spans="1:41" s="164" customFormat="1" ht="14.25" x14ac:dyDescent="0.2">
      <c r="A517" s="202" t="s">
        <v>419</v>
      </c>
      <c r="B517" s="203" t="s">
        <v>420</v>
      </c>
      <c r="C517" s="209"/>
      <c r="D517" s="210"/>
      <c r="E517" s="211"/>
      <c r="F517" s="209">
        <f t="shared" si="57"/>
        <v>0</v>
      </c>
      <c r="G517" s="227"/>
      <c r="H517" s="209"/>
      <c r="I517" s="212">
        <f t="shared" si="56"/>
        <v>0</v>
      </c>
      <c r="J517" s="213"/>
      <c r="K517" s="163"/>
    </row>
    <row r="518" spans="1:41" s="164" customFormat="1" ht="14.25" x14ac:dyDescent="0.2">
      <c r="A518" s="202"/>
      <c r="B518" s="208"/>
      <c r="C518" s="209"/>
      <c r="D518" s="210"/>
      <c r="E518" s="211"/>
      <c r="F518" s="209">
        <f t="shared" si="57"/>
        <v>0</v>
      </c>
      <c r="G518" s="227"/>
      <c r="H518" s="209"/>
      <c r="I518" s="212">
        <f t="shared" si="56"/>
        <v>0</v>
      </c>
      <c r="J518" s="213"/>
      <c r="K518" s="163"/>
    </row>
    <row r="519" spans="1:41" s="164" customFormat="1" ht="14.25" x14ac:dyDescent="0.2">
      <c r="A519" s="202"/>
      <c r="B519" s="208"/>
      <c r="C519" s="209"/>
      <c r="D519" s="210"/>
      <c r="E519" s="211"/>
      <c r="F519" s="209">
        <f t="shared" si="57"/>
        <v>0</v>
      </c>
      <c r="G519" s="227"/>
      <c r="H519" s="209"/>
      <c r="I519" s="212">
        <f t="shared" si="56"/>
        <v>0</v>
      </c>
      <c r="J519" s="213"/>
      <c r="K519" s="163"/>
    </row>
    <row r="520" spans="1:41" s="164" customFormat="1" ht="14.25" x14ac:dyDescent="0.2">
      <c r="A520" s="202" t="s">
        <v>421</v>
      </c>
      <c r="B520" s="203" t="s">
        <v>422</v>
      </c>
      <c r="C520" s="209"/>
      <c r="D520" s="210"/>
      <c r="E520" s="211"/>
      <c r="F520" s="209">
        <f t="shared" si="57"/>
        <v>0</v>
      </c>
      <c r="G520" s="227"/>
      <c r="H520" s="209"/>
      <c r="I520" s="212">
        <f t="shared" si="56"/>
        <v>0</v>
      </c>
      <c r="J520" s="213"/>
      <c r="K520" s="163"/>
    </row>
    <row r="521" spans="1:41" s="164" customFormat="1" ht="14.25" x14ac:dyDescent="0.2">
      <c r="A521" s="202"/>
      <c r="B521" s="208"/>
      <c r="C521" s="209"/>
      <c r="D521" s="210"/>
      <c r="E521" s="211"/>
      <c r="F521" s="209">
        <f t="shared" si="57"/>
        <v>0</v>
      </c>
      <c r="G521" s="227"/>
      <c r="H521" s="209"/>
      <c r="I521" s="212">
        <f t="shared" si="56"/>
        <v>0</v>
      </c>
      <c r="J521" s="213"/>
      <c r="K521" s="163"/>
    </row>
    <row r="522" spans="1:41" s="164" customFormat="1" ht="14.25" x14ac:dyDescent="0.2">
      <c r="A522" s="202"/>
      <c r="B522" s="208"/>
      <c r="C522" s="209"/>
      <c r="D522" s="210"/>
      <c r="E522" s="211"/>
      <c r="F522" s="209">
        <f t="shared" si="57"/>
        <v>0</v>
      </c>
      <c r="G522" s="227"/>
      <c r="H522" s="209"/>
      <c r="I522" s="212">
        <f t="shared" si="56"/>
        <v>0</v>
      </c>
      <c r="J522" s="213"/>
      <c r="K522" s="163"/>
    </row>
    <row r="523" spans="1:41" s="164" customFormat="1" ht="14.25" x14ac:dyDescent="0.2">
      <c r="A523" s="202"/>
      <c r="B523" s="208"/>
      <c r="C523" s="209"/>
      <c r="D523" s="210"/>
      <c r="E523" s="211"/>
      <c r="F523" s="209">
        <f t="shared" si="57"/>
        <v>0</v>
      </c>
      <c r="G523" s="227"/>
      <c r="H523" s="209"/>
      <c r="I523" s="212">
        <f t="shared" si="56"/>
        <v>0</v>
      </c>
      <c r="J523" s="213"/>
      <c r="K523" s="163"/>
    </row>
    <row r="524" spans="1:41" s="164" customFormat="1" ht="14.25" x14ac:dyDescent="0.2">
      <c r="A524" s="202"/>
      <c r="B524" s="208"/>
      <c r="C524" s="209"/>
      <c r="D524" s="210"/>
      <c r="E524" s="211"/>
      <c r="F524" s="209">
        <f t="shared" si="57"/>
        <v>0</v>
      </c>
      <c r="G524" s="227"/>
      <c r="H524" s="209"/>
      <c r="I524" s="212">
        <f t="shared" si="56"/>
        <v>0</v>
      </c>
      <c r="J524" s="213"/>
      <c r="K524" s="163"/>
    </row>
    <row r="525" spans="1:41" s="249" customFormat="1" ht="15" customHeight="1" x14ac:dyDescent="0.2">
      <c r="A525" s="242"/>
      <c r="B525" s="243" t="s">
        <v>423</v>
      </c>
      <c r="C525" s="244"/>
      <c r="D525" s="245"/>
      <c r="E525" s="246"/>
      <c r="F525" s="247">
        <f>SUM(F511:F524)</f>
        <v>0</v>
      </c>
      <c r="G525" s="247">
        <f>SUM(G511:G524)</f>
        <v>0</v>
      </c>
      <c r="H525" s="247">
        <f>SUM(H511:H524)</f>
        <v>0</v>
      </c>
      <c r="I525" s="247">
        <f>F525-G525-H525</f>
        <v>0</v>
      </c>
      <c r="J525" s="400"/>
      <c r="K525" s="382"/>
      <c r="L525" s="248"/>
      <c r="M525" s="248"/>
      <c r="N525" s="248"/>
      <c r="O525" s="248"/>
      <c r="P525" s="248"/>
      <c r="Q525" s="248"/>
      <c r="R525" s="248"/>
      <c r="S525" s="248"/>
      <c r="T525" s="248"/>
      <c r="U525" s="248"/>
      <c r="V525" s="248"/>
      <c r="W525" s="248"/>
      <c r="X525" s="248"/>
      <c r="Y525" s="248"/>
      <c r="Z525" s="248"/>
      <c r="AA525" s="248"/>
      <c r="AB525" s="248"/>
      <c r="AC525" s="248"/>
      <c r="AD525" s="248"/>
      <c r="AE525" s="248"/>
      <c r="AF525" s="248"/>
      <c r="AG525" s="248"/>
      <c r="AH525" s="248"/>
      <c r="AI525" s="248"/>
      <c r="AJ525" s="248"/>
      <c r="AK525" s="248"/>
      <c r="AL525" s="248"/>
      <c r="AM525" s="248"/>
      <c r="AN525" s="248"/>
      <c r="AO525" s="248"/>
    </row>
    <row r="526" spans="1:41" s="193" customFormat="1" ht="20.100000000000001" customHeight="1" x14ac:dyDescent="0.2">
      <c r="A526" s="398" t="s">
        <v>554</v>
      </c>
      <c r="B526" s="199" t="s">
        <v>605</v>
      </c>
      <c r="C526" s="199"/>
      <c r="D526" s="199"/>
      <c r="E526" s="200"/>
      <c r="F526" s="201" t="s">
        <v>143</v>
      </c>
      <c r="G526" s="201"/>
      <c r="H526" s="201"/>
      <c r="I526" s="201"/>
      <c r="J526" s="399"/>
      <c r="K526" s="381"/>
    </row>
    <row r="527" spans="1:41" s="172" customFormat="1" ht="14.25" x14ac:dyDescent="0.2">
      <c r="A527" s="202" t="s">
        <v>604</v>
      </c>
      <c r="B527" s="203" t="s">
        <v>603</v>
      </c>
      <c r="C527" s="209"/>
      <c r="D527" s="210"/>
      <c r="E527" s="211"/>
      <c r="F527" s="209">
        <f>C527*D527</f>
        <v>0</v>
      </c>
      <c r="G527" s="209"/>
      <c r="H527" s="209"/>
      <c r="I527" s="212">
        <f>F527-G527-H527</f>
        <v>0</v>
      </c>
      <c r="J527" s="213"/>
      <c r="K527" s="171"/>
    </row>
    <row r="528" spans="1:41" s="172" customFormat="1" ht="14.25" x14ac:dyDescent="0.2">
      <c r="A528" s="202"/>
      <c r="B528" s="208"/>
      <c r="C528" s="209"/>
      <c r="D528" s="210"/>
      <c r="E528" s="211"/>
      <c r="F528" s="209">
        <f>C528*D528</f>
        <v>0</v>
      </c>
      <c r="G528" s="209"/>
      <c r="H528" s="209"/>
      <c r="I528" s="212">
        <f>F528-G528-H528</f>
        <v>0</v>
      </c>
      <c r="J528" s="213"/>
      <c r="K528" s="171"/>
    </row>
    <row r="529" spans="1:41" s="172" customFormat="1" ht="14.25" x14ac:dyDescent="0.2">
      <c r="A529" s="202"/>
      <c r="B529" s="208"/>
      <c r="C529" s="209"/>
      <c r="D529" s="210"/>
      <c r="E529" s="211"/>
      <c r="F529" s="209">
        <f>C529*D529</f>
        <v>0</v>
      </c>
      <c r="G529" s="209"/>
      <c r="H529" s="209"/>
      <c r="I529" s="212">
        <f>F529-G529-H529</f>
        <v>0</v>
      </c>
      <c r="J529" s="213"/>
      <c r="K529" s="171"/>
    </row>
    <row r="530" spans="1:41" s="249" customFormat="1" ht="15" customHeight="1" x14ac:dyDescent="0.2">
      <c r="A530" s="242"/>
      <c r="B530" s="243" t="s">
        <v>606</v>
      </c>
      <c r="C530" s="244"/>
      <c r="D530" s="245"/>
      <c r="E530" s="246"/>
      <c r="F530" s="247">
        <f>SUM(F527:F529)</f>
        <v>0</v>
      </c>
      <c r="G530" s="247">
        <f>SUM(G527:G529)</f>
        <v>0</v>
      </c>
      <c r="H530" s="247">
        <f>SUM(H527:H529)</f>
        <v>0</v>
      </c>
      <c r="I530" s="247">
        <f>F530-G530-H530</f>
        <v>0</v>
      </c>
      <c r="J530" s="400"/>
      <c r="K530" s="382"/>
      <c r="L530" s="248"/>
      <c r="M530" s="248"/>
      <c r="N530" s="248"/>
      <c r="O530" s="248"/>
      <c r="P530" s="248"/>
      <c r="Q530" s="248"/>
      <c r="R530" s="248"/>
      <c r="S530" s="248"/>
      <c r="T530" s="248"/>
      <c r="U530" s="248"/>
      <c r="V530" s="248"/>
      <c r="W530" s="248"/>
      <c r="X530" s="248"/>
      <c r="Y530" s="248"/>
      <c r="Z530" s="248"/>
      <c r="AA530" s="248"/>
      <c r="AB530" s="248"/>
      <c r="AC530" s="248"/>
      <c r="AD530" s="248"/>
      <c r="AE530" s="248"/>
      <c r="AF530" s="248"/>
      <c r="AG530" s="248"/>
      <c r="AH530" s="248"/>
      <c r="AI530" s="248"/>
      <c r="AJ530" s="248"/>
      <c r="AK530" s="248"/>
      <c r="AL530" s="248"/>
      <c r="AM530" s="248"/>
      <c r="AN530" s="248"/>
      <c r="AO530" s="248"/>
    </row>
    <row r="531" spans="1:41" s="219" customFormat="1" ht="20.100000000000001" customHeight="1" x14ac:dyDescent="0.2">
      <c r="A531" s="408"/>
      <c r="B531" s="220" t="s">
        <v>109</v>
      </c>
      <c r="C531" s="221"/>
      <c r="D531" s="222"/>
      <c r="E531" s="223"/>
      <c r="F531" s="224">
        <f>F83+F104+F134+F144+F172+F189+F207+F230+F238+F252+F263+F283+F306+F323+F335+F346+F354+F374+F400+F421+F437+F442+F448+F472+F486+F509+F525+F530</f>
        <v>0</v>
      </c>
      <c r="G531" s="224">
        <f>G83+G104+G134+G144+G172+G189+G207+G230+G238+G252+G263+G283+G306+G323+G335+G346+G354+G374+G400+G421+G437+G442+G448+G472+G486+G509+G525+G530</f>
        <v>0</v>
      </c>
      <c r="H531" s="224">
        <f>H83+H104+H134+H144+H172+H189+H207+H230+H238+H252+H263+H283+H306+H323+H335+H346+H354+H374+H400+H421+H437+H442+H448+H472+H486+H509+H525+H530</f>
        <v>0</v>
      </c>
      <c r="I531" s="224">
        <f>F531-G531-H531</f>
        <v>0</v>
      </c>
      <c r="J531" s="409"/>
      <c r="K531" s="225"/>
    </row>
    <row r="532" spans="1:41" s="231" customFormat="1" ht="20.100000000000001" customHeight="1" x14ac:dyDescent="0.2">
      <c r="A532" s="398" t="s">
        <v>110</v>
      </c>
      <c r="B532" s="199" t="s">
        <v>760</v>
      </c>
      <c r="C532" s="199"/>
      <c r="D532" s="199"/>
      <c r="E532" s="200"/>
      <c r="F532" s="201"/>
      <c r="G532" s="201"/>
      <c r="H532" s="201"/>
      <c r="I532" s="201"/>
      <c r="J532" s="399"/>
      <c r="K532" s="385"/>
    </row>
    <row r="533" spans="1:41" s="233" customFormat="1" ht="14.25" x14ac:dyDescent="0.2">
      <c r="A533" s="202" t="s">
        <v>424</v>
      </c>
      <c r="B533" s="203" t="s">
        <v>862</v>
      </c>
      <c r="C533" s="209"/>
      <c r="D533" s="210"/>
      <c r="E533" s="211"/>
      <c r="F533" s="209">
        <f>C533*D533</f>
        <v>0</v>
      </c>
      <c r="G533" s="209"/>
      <c r="H533" s="209"/>
      <c r="I533" s="212">
        <f>F533-G533-H533</f>
        <v>0</v>
      </c>
      <c r="J533" s="213"/>
      <c r="K533" s="386"/>
    </row>
    <row r="534" spans="1:41" s="233" customFormat="1" ht="14.25" x14ac:dyDescent="0.2">
      <c r="A534" s="202"/>
      <c r="B534" s="208" t="s">
        <v>152</v>
      </c>
      <c r="C534" s="209"/>
      <c r="D534" s="210"/>
      <c r="E534" s="211"/>
      <c r="F534" s="209">
        <f>C534*D534</f>
        <v>0</v>
      </c>
      <c r="G534" s="209"/>
      <c r="H534" s="209"/>
      <c r="I534" s="212">
        <f>F534-G534-H534</f>
        <v>0</v>
      </c>
      <c r="J534" s="213"/>
      <c r="K534" s="386"/>
    </row>
    <row r="535" spans="1:41" s="233" customFormat="1" ht="14.25" x14ac:dyDescent="0.2">
      <c r="A535" s="202"/>
      <c r="B535" s="208"/>
      <c r="C535" s="209"/>
      <c r="D535" s="210"/>
      <c r="E535" s="211"/>
      <c r="F535" s="209">
        <f>C535*D535</f>
        <v>0</v>
      </c>
      <c r="G535" s="209"/>
      <c r="H535" s="209"/>
      <c r="I535" s="212">
        <f>F535-G535-H535</f>
        <v>0</v>
      </c>
      <c r="J535" s="213"/>
      <c r="K535" s="386"/>
    </row>
    <row r="536" spans="1:41" s="249" customFormat="1" ht="15" customHeight="1" x14ac:dyDescent="0.2">
      <c r="A536" s="242"/>
      <c r="B536" s="243" t="s">
        <v>425</v>
      </c>
      <c r="C536" s="244"/>
      <c r="D536" s="245"/>
      <c r="E536" s="246"/>
      <c r="F536" s="247">
        <f>SUM(F533:F535)</f>
        <v>0</v>
      </c>
      <c r="G536" s="247">
        <f>SUM(G533:G535)</f>
        <v>0</v>
      </c>
      <c r="H536" s="247">
        <f>SUM(H533:H535)</f>
        <v>0</v>
      </c>
      <c r="I536" s="247">
        <f>F536-G536-H536</f>
        <v>0</v>
      </c>
      <c r="J536" s="400"/>
      <c r="K536" s="382"/>
      <c r="L536" s="248"/>
      <c r="M536" s="248"/>
      <c r="N536" s="248"/>
      <c r="O536" s="248"/>
      <c r="P536" s="248"/>
      <c r="Q536" s="248"/>
      <c r="R536" s="248"/>
      <c r="S536" s="248"/>
      <c r="T536" s="248"/>
      <c r="U536" s="248"/>
      <c r="V536" s="248"/>
      <c r="W536" s="248"/>
      <c r="X536" s="248"/>
      <c r="Y536" s="248"/>
      <c r="Z536" s="248"/>
      <c r="AA536" s="248"/>
      <c r="AB536" s="248"/>
      <c r="AC536" s="248"/>
      <c r="AD536" s="248"/>
      <c r="AE536" s="248"/>
      <c r="AF536" s="248"/>
      <c r="AG536" s="248"/>
      <c r="AH536" s="248"/>
      <c r="AI536" s="248"/>
      <c r="AJ536" s="248"/>
      <c r="AK536" s="248"/>
      <c r="AL536" s="248"/>
      <c r="AM536" s="248"/>
      <c r="AN536" s="248"/>
      <c r="AO536" s="248"/>
    </row>
    <row r="537" spans="1:41" s="231" customFormat="1" ht="20.100000000000001" customHeight="1" x14ac:dyDescent="0.2">
      <c r="A537" s="398" t="s">
        <v>111</v>
      </c>
      <c r="B537" s="199" t="s">
        <v>112</v>
      </c>
      <c r="C537" s="199"/>
      <c r="D537" s="199"/>
      <c r="E537" s="200"/>
      <c r="F537" s="201"/>
      <c r="G537" s="201"/>
      <c r="H537" s="201"/>
      <c r="I537" s="201"/>
      <c r="J537" s="399"/>
      <c r="K537" s="385"/>
    </row>
    <row r="538" spans="1:41" s="233" customFormat="1" ht="14.25" x14ac:dyDescent="0.2">
      <c r="A538" s="202" t="s">
        <v>426</v>
      </c>
      <c r="B538" s="203" t="s">
        <v>855</v>
      </c>
      <c r="C538" s="209"/>
      <c r="D538" s="210"/>
      <c r="E538" s="211"/>
      <c r="F538" s="209">
        <f>C538*D538</f>
        <v>0</v>
      </c>
      <c r="G538" s="209"/>
      <c r="H538" s="209"/>
      <c r="I538" s="212">
        <f t="shared" ref="I538:I549" si="58">F538-G538-H538</f>
        <v>0</v>
      </c>
      <c r="J538" s="213"/>
      <c r="K538" s="386"/>
    </row>
    <row r="539" spans="1:41" s="233" customFormat="1" ht="14.25" x14ac:dyDescent="0.2">
      <c r="A539" s="202"/>
      <c r="B539" s="208"/>
      <c r="C539" s="209"/>
      <c r="D539" s="210"/>
      <c r="E539" s="211"/>
      <c r="F539" s="209">
        <f t="shared" ref="F539:F549" si="59">C539*D539</f>
        <v>0</v>
      </c>
      <c r="G539" s="209"/>
      <c r="H539" s="209"/>
      <c r="I539" s="212">
        <f t="shared" si="58"/>
        <v>0</v>
      </c>
      <c r="J539" s="213"/>
      <c r="K539" s="386"/>
    </row>
    <row r="540" spans="1:41" s="233" customFormat="1" ht="14.25" x14ac:dyDescent="0.2">
      <c r="A540" s="202"/>
      <c r="B540" s="208"/>
      <c r="C540" s="209"/>
      <c r="D540" s="210"/>
      <c r="E540" s="211"/>
      <c r="F540" s="209">
        <f t="shared" si="59"/>
        <v>0</v>
      </c>
      <c r="G540" s="209"/>
      <c r="H540" s="209"/>
      <c r="I540" s="212">
        <f t="shared" si="58"/>
        <v>0</v>
      </c>
      <c r="J540" s="213"/>
      <c r="K540" s="386"/>
    </row>
    <row r="541" spans="1:41" s="233" customFormat="1" ht="14.25" x14ac:dyDescent="0.2">
      <c r="A541" s="202" t="s">
        <v>427</v>
      </c>
      <c r="B541" s="203" t="s">
        <v>856</v>
      </c>
      <c r="C541" s="209"/>
      <c r="D541" s="210"/>
      <c r="E541" s="211"/>
      <c r="F541" s="209">
        <f t="shared" si="59"/>
        <v>0</v>
      </c>
      <c r="G541" s="209"/>
      <c r="H541" s="209"/>
      <c r="I541" s="212">
        <f t="shared" si="58"/>
        <v>0</v>
      </c>
      <c r="J541" s="213"/>
      <c r="K541" s="386"/>
    </row>
    <row r="542" spans="1:41" s="233" customFormat="1" ht="14.25" x14ac:dyDescent="0.2">
      <c r="A542" s="202"/>
      <c r="B542" s="208"/>
      <c r="C542" s="209"/>
      <c r="D542" s="210"/>
      <c r="E542" s="211"/>
      <c r="F542" s="209">
        <f t="shared" si="59"/>
        <v>0</v>
      </c>
      <c r="G542" s="209"/>
      <c r="H542" s="209"/>
      <c r="I542" s="212">
        <f t="shared" si="58"/>
        <v>0</v>
      </c>
      <c r="J542" s="213"/>
      <c r="K542" s="386"/>
    </row>
    <row r="543" spans="1:41" s="233" customFormat="1" ht="14.25" x14ac:dyDescent="0.2">
      <c r="A543" s="202"/>
      <c r="B543" s="208"/>
      <c r="C543" s="209"/>
      <c r="D543" s="210"/>
      <c r="E543" s="211"/>
      <c r="F543" s="209">
        <f t="shared" si="59"/>
        <v>0</v>
      </c>
      <c r="G543" s="209"/>
      <c r="H543" s="209"/>
      <c r="I543" s="212">
        <f t="shared" si="58"/>
        <v>0</v>
      </c>
      <c r="J543" s="213"/>
      <c r="K543" s="386"/>
    </row>
    <row r="544" spans="1:41" s="233" customFormat="1" ht="14.25" x14ac:dyDescent="0.2">
      <c r="A544" s="202" t="s">
        <v>428</v>
      </c>
      <c r="B544" s="203" t="s">
        <v>857</v>
      </c>
      <c r="C544" s="209"/>
      <c r="D544" s="210"/>
      <c r="E544" s="211"/>
      <c r="F544" s="209">
        <f t="shared" si="59"/>
        <v>0</v>
      </c>
      <c r="G544" s="209"/>
      <c r="H544" s="209"/>
      <c r="I544" s="212">
        <f t="shared" si="58"/>
        <v>0</v>
      </c>
      <c r="J544" s="213"/>
      <c r="K544" s="386"/>
    </row>
    <row r="545" spans="1:41" s="233" customFormat="1" ht="14.25" x14ac:dyDescent="0.2">
      <c r="A545" s="202"/>
      <c r="B545" s="208"/>
      <c r="C545" s="209"/>
      <c r="D545" s="210"/>
      <c r="E545" s="211"/>
      <c r="F545" s="209">
        <f t="shared" si="59"/>
        <v>0</v>
      </c>
      <c r="G545" s="209"/>
      <c r="H545" s="209"/>
      <c r="I545" s="212">
        <f t="shared" si="58"/>
        <v>0</v>
      </c>
      <c r="J545" s="213"/>
      <c r="K545" s="386"/>
    </row>
    <row r="546" spans="1:41" s="233" customFormat="1" ht="14.25" x14ac:dyDescent="0.2">
      <c r="A546" s="202"/>
      <c r="B546" s="208"/>
      <c r="C546" s="209"/>
      <c r="D546" s="210"/>
      <c r="E546" s="211"/>
      <c r="F546" s="209">
        <f t="shared" si="59"/>
        <v>0</v>
      </c>
      <c r="G546" s="209"/>
      <c r="H546" s="209"/>
      <c r="I546" s="212">
        <f t="shared" si="58"/>
        <v>0</v>
      </c>
      <c r="J546" s="213"/>
      <c r="K546" s="386"/>
    </row>
    <row r="547" spans="1:41" s="233" customFormat="1" ht="14.25" x14ac:dyDescent="0.2">
      <c r="A547" s="202" t="s">
        <v>429</v>
      </c>
      <c r="B547" s="203" t="s">
        <v>858</v>
      </c>
      <c r="C547" s="209"/>
      <c r="D547" s="210"/>
      <c r="E547" s="211"/>
      <c r="F547" s="209">
        <f t="shared" si="59"/>
        <v>0</v>
      </c>
      <c r="G547" s="209"/>
      <c r="H547" s="209"/>
      <c r="I547" s="212">
        <f t="shared" si="58"/>
        <v>0</v>
      </c>
      <c r="J547" s="213"/>
      <c r="K547" s="386"/>
    </row>
    <row r="548" spans="1:41" s="233" customFormat="1" ht="14.25" x14ac:dyDescent="0.2">
      <c r="A548" s="202"/>
      <c r="B548" s="208"/>
      <c r="C548" s="209"/>
      <c r="D548" s="210"/>
      <c r="E548" s="211"/>
      <c r="F548" s="209">
        <f t="shared" si="59"/>
        <v>0</v>
      </c>
      <c r="G548" s="209"/>
      <c r="H548" s="209"/>
      <c r="I548" s="212">
        <f t="shared" si="58"/>
        <v>0</v>
      </c>
      <c r="J548" s="213"/>
      <c r="K548" s="386"/>
    </row>
    <row r="549" spans="1:41" s="233" customFormat="1" ht="14.25" x14ac:dyDescent="0.2">
      <c r="A549" s="202"/>
      <c r="B549" s="208"/>
      <c r="C549" s="209"/>
      <c r="D549" s="210"/>
      <c r="E549" s="211"/>
      <c r="F549" s="209">
        <f t="shared" si="59"/>
        <v>0</v>
      </c>
      <c r="G549" s="209"/>
      <c r="H549" s="209"/>
      <c r="I549" s="212">
        <f t="shared" si="58"/>
        <v>0</v>
      </c>
      <c r="J549" s="213"/>
      <c r="K549" s="386"/>
    </row>
    <row r="550" spans="1:41" s="249" customFormat="1" ht="15" customHeight="1" x14ac:dyDescent="0.2">
      <c r="A550" s="242"/>
      <c r="B550" s="243" t="s">
        <v>430</v>
      </c>
      <c r="C550" s="244"/>
      <c r="D550" s="245"/>
      <c r="E550" s="246"/>
      <c r="F550" s="247">
        <f>SUM(F538:F549)</f>
        <v>0</v>
      </c>
      <c r="G550" s="247">
        <f>SUM(G538:G549)</f>
        <v>0</v>
      </c>
      <c r="H550" s="247">
        <f>SUM(H538:H549)</f>
        <v>0</v>
      </c>
      <c r="I550" s="247">
        <f>F550-G550-H550</f>
        <v>0</v>
      </c>
      <c r="J550" s="400"/>
      <c r="K550" s="382"/>
      <c r="L550" s="248"/>
      <c r="M550" s="248"/>
      <c r="N550" s="248"/>
      <c r="O550" s="248"/>
      <c r="P550" s="248"/>
      <c r="Q550" s="248"/>
      <c r="R550" s="248"/>
      <c r="S550" s="248"/>
      <c r="T550" s="248"/>
      <c r="U550" s="248"/>
      <c r="V550" s="248"/>
      <c r="W550" s="248"/>
      <c r="X550" s="248"/>
      <c r="Y550" s="248"/>
      <c r="Z550" s="248"/>
      <c r="AA550" s="248"/>
      <c r="AB550" s="248"/>
      <c r="AC550" s="248"/>
      <c r="AD550" s="248"/>
      <c r="AE550" s="248"/>
      <c r="AF550" s="248"/>
      <c r="AG550" s="248"/>
      <c r="AH550" s="248"/>
      <c r="AI550" s="248"/>
      <c r="AJ550" s="248"/>
      <c r="AK550" s="248"/>
      <c r="AL550" s="248"/>
      <c r="AM550" s="248"/>
      <c r="AN550" s="248"/>
      <c r="AO550" s="248"/>
    </row>
    <row r="551" spans="1:41" s="231" customFormat="1" ht="20.100000000000001" customHeight="1" x14ac:dyDescent="0.2">
      <c r="A551" s="398" t="s">
        <v>113</v>
      </c>
      <c r="B551" s="199" t="s">
        <v>114</v>
      </c>
      <c r="C551" s="199"/>
      <c r="D551" s="199"/>
      <c r="E551" s="200"/>
      <c r="F551" s="201"/>
      <c r="G551" s="201"/>
      <c r="H551" s="201"/>
      <c r="I551" s="201"/>
      <c r="J551" s="399"/>
      <c r="K551" s="385"/>
    </row>
    <row r="552" spans="1:41" s="233" customFormat="1" ht="14.25" x14ac:dyDescent="0.2">
      <c r="A552" s="202" t="s">
        <v>431</v>
      </c>
      <c r="B552" s="203" t="s">
        <v>432</v>
      </c>
      <c r="C552" s="209"/>
      <c r="D552" s="210"/>
      <c r="E552" s="211"/>
      <c r="F552" s="209">
        <f>C552*D552</f>
        <v>0</v>
      </c>
      <c r="G552" s="209"/>
      <c r="H552" s="209"/>
      <c r="I552" s="212">
        <f t="shared" ref="I552:I566" si="60">F552-G552-H552</f>
        <v>0</v>
      </c>
      <c r="J552" s="213"/>
      <c r="K552" s="386"/>
    </row>
    <row r="553" spans="1:41" s="233" customFormat="1" ht="14.25" x14ac:dyDescent="0.2">
      <c r="A553" s="202"/>
      <c r="B553" s="208"/>
      <c r="C553" s="209"/>
      <c r="D553" s="210"/>
      <c r="E553" s="211"/>
      <c r="F553" s="209">
        <f t="shared" ref="F553:F566" si="61">C553*D553</f>
        <v>0</v>
      </c>
      <c r="G553" s="209"/>
      <c r="H553" s="209"/>
      <c r="I553" s="212">
        <f t="shared" si="60"/>
        <v>0</v>
      </c>
      <c r="J553" s="213"/>
      <c r="K553" s="386"/>
    </row>
    <row r="554" spans="1:41" s="233" customFormat="1" ht="14.25" x14ac:dyDescent="0.2">
      <c r="A554" s="202"/>
      <c r="B554" s="208"/>
      <c r="C554" s="209"/>
      <c r="D554" s="210"/>
      <c r="E554" s="211"/>
      <c r="F554" s="209">
        <f t="shared" si="61"/>
        <v>0</v>
      </c>
      <c r="G554" s="209"/>
      <c r="H554" s="209"/>
      <c r="I554" s="212">
        <f t="shared" si="60"/>
        <v>0</v>
      </c>
      <c r="J554" s="213"/>
      <c r="K554" s="386"/>
    </row>
    <row r="555" spans="1:41" s="233" customFormat="1" ht="14.25" x14ac:dyDescent="0.2">
      <c r="A555" s="202" t="s">
        <v>433</v>
      </c>
      <c r="B555" s="203" t="s">
        <v>434</v>
      </c>
      <c r="C555" s="209"/>
      <c r="D555" s="210"/>
      <c r="E555" s="211"/>
      <c r="F555" s="209">
        <f t="shared" si="61"/>
        <v>0</v>
      </c>
      <c r="G555" s="209"/>
      <c r="H555" s="209"/>
      <c r="I555" s="212">
        <f t="shared" si="60"/>
        <v>0</v>
      </c>
      <c r="J555" s="213"/>
      <c r="K555" s="386"/>
    </row>
    <row r="556" spans="1:41" s="233" customFormat="1" ht="14.25" x14ac:dyDescent="0.2">
      <c r="A556" s="202"/>
      <c r="B556" s="208"/>
      <c r="C556" s="209"/>
      <c r="D556" s="210"/>
      <c r="E556" s="211"/>
      <c r="F556" s="209">
        <f t="shared" si="61"/>
        <v>0</v>
      </c>
      <c r="G556" s="209"/>
      <c r="H556" s="209"/>
      <c r="I556" s="212">
        <f t="shared" si="60"/>
        <v>0</v>
      </c>
      <c r="J556" s="213"/>
      <c r="K556" s="386"/>
    </row>
    <row r="557" spans="1:41" s="233" customFormat="1" ht="14.25" x14ac:dyDescent="0.2">
      <c r="A557" s="202"/>
      <c r="B557" s="208"/>
      <c r="C557" s="209"/>
      <c r="D557" s="210"/>
      <c r="E557" s="211"/>
      <c r="F557" s="209">
        <f t="shared" si="61"/>
        <v>0</v>
      </c>
      <c r="G557" s="209"/>
      <c r="H557" s="209"/>
      <c r="I557" s="212">
        <f t="shared" si="60"/>
        <v>0</v>
      </c>
      <c r="J557" s="213"/>
      <c r="K557" s="386"/>
    </row>
    <row r="558" spans="1:41" s="233" customFormat="1" ht="14.25" x14ac:dyDescent="0.2">
      <c r="A558" s="202" t="s">
        <v>435</v>
      </c>
      <c r="B558" s="203" t="s">
        <v>436</v>
      </c>
      <c r="C558" s="209"/>
      <c r="D558" s="210"/>
      <c r="E558" s="211"/>
      <c r="F558" s="209">
        <f t="shared" si="61"/>
        <v>0</v>
      </c>
      <c r="G558" s="209"/>
      <c r="H558" s="209"/>
      <c r="I558" s="212">
        <f t="shared" si="60"/>
        <v>0</v>
      </c>
      <c r="J558" s="213"/>
      <c r="K558" s="386"/>
    </row>
    <row r="559" spans="1:41" s="233" customFormat="1" ht="14.25" x14ac:dyDescent="0.2">
      <c r="A559" s="202"/>
      <c r="B559" s="208"/>
      <c r="C559" s="209"/>
      <c r="D559" s="210"/>
      <c r="E559" s="211"/>
      <c r="F559" s="209">
        <f t="shared" si="61"/>
        <v>0</v>
      </c>
      <c r="G559" s="209"/>
      <c r="H559" s="209"/>
      <c r="I559" s="212">
        <f t="shared" si="60"/>
        <v>0</v>
      </c>
      <c r="J559" s="213"/>
      <c r="K559" s="386"/>
    </row>
    <row r="560" spans="1:41" s="233" customFormat="1" ht="14.25" x14ac:dyDescent="0.2">
      <c r="A560" s="202"/>
      <c r="B560" s="208"/>
      <c r="C560" s="209"/>
      <c r="D560" s="210"/>
      <c r="E560" s="211"/>
      <c r="F560" s="209">
        <f t="shared" si="61"/>
        <v>0</v>
      </c>
      <c r="G560" s="209"/>
      <c r="H560" s="209"/>
      <c r="I560" s="212">
        <f t="shared" si="60"/>
        <v>0</v>
      </c>
      <c r="J560" s="213"/>
      <c r="K560" s="386"/>
    </row>
    <row r="561" spans="1:41" s="233" customFormat="1" ht="14.25" x14ac:dyDescent="0.2">
      <c r="A561" s="202" t="s">
        <v>437</v>
      </c>
      <c r="B561" s="203" t="s">
        <v>214</v>
      </c>
      <c r="C561" s="209"/>
      <c r="D561" s="210"/>
      <c r="E561" s="211"/>
      <c r="F561" s="209">
        <f t="shared" si="61"/>
        <v>0</v>
      </c>
      <c r="G561" s="209"/>
      <c r="H561" s="209"/>
      <c r="I561" s="212">
        <f t="shared" si="60"/>
        <v>0</v>
      </c>
      <c r="J561" s="213"/>
      <c r="K561" s="386"/>
    </row>
    <row r="562" spans="1:41" s="233" customFormat="1" ht="14.25" x14ac:dyDescent="0.2">
      <c r="A562" s="202"/>
      <c r="B562" s="208"/>
      <c r="C562" s="209"/>
      <c r="D562" s="210"/>
      <c r="E562" s="211"/>
      <c r="F562" s="209">
        <f t="shared" si="61"/>
        <v>0</v>
      </c>
      <c r="G562" s="209"/>
      <c r="H562" s="209"/>
      <c r="I562" s="212">
        <f t="shared" si="60"/>
        <v>0</v>
      </c>
      <c r="J562" s="213"/>
      <c r="K562" s="386"/>
    </row>
    <row r="563" spans="1:41" s="233" customFormat="1" ht="14.25" x14ac:dyDescent="0.2">
      <c r="A563" s="202"/>
      <c r="B563" s="208"/>
      <c r="C563" s="209"/>
      <c r="D563" s="210"/>
      <c r="E563" s="211"/>
      <c r="F563" s="209">
        <f t="shared" si="61"/>
        <v>0</v>
      </c>
      <c r="G563" s="209"/>
      <c r="H563" s="209"/>
      <c r="I563" s="212">
        <f t="shared" si="60"/>
        <v>0</v>
      </c>
      <c r="J563" s="213"/>
      <c r="K563" s="386"/>
    </row>
    <row r="564" spans="1:41" s="233" customFormat="1" ht="14.25" x14ac:dyDescent="0.2">
      <c r="A564" s="202" t="s">
        <v>438</v>
      </c>
      <c r="B564" s="203" t="s">
        <v>439</v>
      </c>
      <c r="C564" s="209"/>
      <c r="D564" s="210"/>
      <c r="E564" s="211"/>
      <c r="F564" s="209">
        <f t="shared" si="61"/>
        <v>0</v>
      </c>
      <c r="G564" s="209"/>
      <c r="H564" s="209"/>
      <c r="I564" s="212">
        <f t="shared" si="60"/>
        <v>0</v>
      </c>
      <c r="J564" s="213"/>
      <c r="K564" s="386"/>
    </row>
    <row r="565" spans="1:41" s="233" customFormat="1" ht="14.25" x14ac:dyDescent="0.2">
      <c r="A565" s="202"/>
      <c r="B565" s="208"/>
      <c r="C565" s="209"/>
      <c r="D565" s="210"/>
      <c r="E565" s="211"/>
      <c r="F565" s="209">
        <f t="shared" si="61"/>
        <v>0</v>
      </c>
      <c r="G565" s="209"/>
      <c r="H565" s="209"/>
      <c r="I565" s="212">
        <f t="shared" si="60"/>
        <v>0</v>
      </c>
      <c r="J565" s="213"/>
      <c r="K565" s="386"/>
    </row>
    <row r="566" spans="1:41" s="233" customFormat="1" ht="14.25" x14ac:dyDescent="0.2">
      <c r="A566" s="202"/>
      <c r="B566" s="208"/>
      <c r="C566" s="209"/>
      <c r="D566" s="210"/>
      <c r="E566" s="211"/>
      <c r="F566" s="209">
        <f t="shared" si="61"/>
        <v>0</v>
      </c>
      <c r="G566" s="209"/>
      <c r="H566" s="209"/>
      <c r="I566" s="212">
        <f t="shared" si="60"/>
        <v>0</v>
      </c>
      <c r="J566" s="213"/>
      <c r="K566" s="386"/>
    </row>
    <row r="567" spans="1:41" s="249" customFormat="1" ht="15" customHeight="1" x14ac:dyDescent="0.2">
      <c r="A567" s="242"/>
      <c r="B567" s="243" t="s">
        <v>440</v>
      </c>
      <c r="C567" s="244"/>
      <c r="D567" s="245"/>
      <c r="E567" s="246"/>
      <c r="F567" s="247">
        <f>SUM(F552:F566)</f>
        <v>0</v>
      </c>
      <c r="G567" s="247">
        <f>SUM(G552:G566)</f>
        <v>0</v>
      </c>
      <c r="H567" s="247">
        <f>SUM(H552:H566)</f>
        <v>0</v>
      </c>
      <c r="I567" s="247">
        <f>F567-G567-H567</f>
        <v>0</v>
      </c>
      <c r="J567" s="400"/>
      <c r="K567" s="382"/>
      <c r="L567" s="248"/>
      <c r="M567" s="248"/>
      <c r="N567" s="248"/>
      <c r="O567" s="248"/>
      <c r="P567" s="248"/>
      <c r="Q567" s="248"/>
      <c r="R567" s="248"/>
      <c r="S567" s="248"/>
      <c r="T567" s="248"/>
      <c r="U567" s="248"/>
      <c r="V567" s="248"/>
      <c r="W567" s="248"/>
      <c r="X567" s="248"/>
      <c r="Y567" s="248"/>
      <c r="Z567" s="248"/>
      <c r="AA567" s="248"/>
      <c r="AB567" s="248"/>
      <c r="AC567" s="248"/>
      <c r="AD567" s="248"/>
      <c r="AE567" s="248"/>
      <c r="AF567" s="248"/>
      <c r="AG567" s="248"/>
      <c r="AH567" s="248"/>
      <c r="AI567" s="248"/>
      <c r="AJ567" s="248"/>
      <c r="AK567" s="248"/>
      <c r="AL567" s="248"/>
      <c r="AM567" s="248"/>
      <c r="AN567" s="248"/>
      <c r="AO567" s="248"/>
    </row>
    <row r="568" spans="1:41" s="231" customFormat="1" ht="20.100000000000001" customHeight="1" x14ac:dyDescent="0.2">
      <c r="A568" s="398" t="s">
        <v>115</v>
      </c>
      <c r="B568" s="199" t="s">
        <v>116</v>
      </c>
      <c r="C568" s="199"/>
      <c r="D568" s="199"/>
      <c r="E568" s="200"/>
      <c r="F568" s="201"/>
      <c r="G568" s="201"/>
      <c r="H568" s="201"/>
      <c r="I568" s="201"/>
      <c r="J568" s="399"/>
      <c r="K568" s="385"/>
    </row>
    <row r="569" spans="1:41" s="233" customFormat="1" ht="14.25" x14ac:dyDescent="0.2">
      <c r="A569" s="202" t="s">
        <v>441</v>
      </c>
      <c r="B569" s="203" t="s">
        <v>442</v>
      </c>
      <c r="C569" s="209"/>
      <c r="D569" s="210"/>
      <c r="E569" s="211"/>
      <c r="F569" s="209">
        <f>C569*D569</f>
        <v>0</v>
      </c>
      <c r="G569" s="209"/>
      <c r="H569" s="209"/>
      <c r="I569" s="212">
        <f t="shared" ref="I569:I595" si="62">F569-G569-H569</f>
        <v>0</v>
      </c>
      <c r="J569" s="213"/>
      <c r="K569" s="386"/>
    </row>
    <row r="570" spans="1:41" s="233" customFormat="1" ht="14.25" x14ac:dyDescent="0.2">
      <c r="A570" s="202"/>
      <c r="B570" s="208"/>
      <c r="C570" s="209"/>
      <c r="D570" s="210"/>
      <c r="E570" s="211"/>
      <c r="F570" s="209">
        <f t="shared" ref="F570:F595" si="63">C570*D570</f>
        <v>0</v>
      </c>
      <c r="G570" s="209"/>
      <c r="H570" s="209"/>
      <c r="I570" s="212">
        <f t="shared" si="62"/>
        <v>0</v>
      </c>
      <c r="J570" s="213"/>
      <c r="K570" s="386"/>
    </row>
    <row r="571" spans="1:41" s="233" customFormat="1" ht="14.25" x14ac:dyDescent="0.2">
      <c r="A571" s="202"/>
      <c r="B571" s="208"/>
      <c r="C571" s="209"/>
      <c r="D571" s="210"/>
      <c r="E571" s="211"/>
      <c r="F571" s="209">
        <f t="shared" si="63"/>
        <v>0</v>
      </c>
      <c r="G571" s="209"/>
      <c r="H571" s="209"/>
      <c r="I571" s="212">
        <f t="shared" si="62"/>
        <v>0</v>
      </c>
      <c r="J571" s="213"/>
      <c r="K571" s="386"/>
    </row>
    <row r="572" spans="1:41" s="233" customFormat="1" ht="14.25" x14ac:dyDescent="0.2">
      <c r="A572" s="202" t="s">
        <v>443</v>
      </c>
      <c r="B572" s="203" t="s">
        <v>444</v>
      </c>
      <c r="C572" s="209"/>
      <c r="D572" s="210"/>
      <c r="E572" s="211"/>
      <c r="F572" s="209">
        <f t="shared" si="63"/>
        <v>0</v>
      </c>
      <c r="G572" s="209"/>
      <c r="H572" s="209"/>
      <c r="I572" s="212">
        <f t="shared" si="62"/>
        <v>0</v>
      </c>
      <c r="J572" s="213"/>
      <c r="K572" s="386"/>
    </row>
    <row r="573" spans="1:41" s="233" customFormat="1" ht="14.25" x14ac:dyDescent="0.2">
      <c r="A573" s="202"/>
      <c r="B573" s="208"/>
      <c r="C573" s="209"/>
      <c r="D573" s="210"/>
      <c r="E573" s="211"/>
      <c r="F573" s="209">
        <f t="shared" si="63"/>
        <v>0</v>
      </c>
      <c r="G573" s="209"/>
      <c r="H573" s="209"/>
      <c r="I573" s="212">
        <f t="shared" si="62"/>
        <v>0</v>
      </c>
      <c r="J573" s="213"/>
      <c r="K573" s="386"/>
    </row>
    <row r="574" spans="1:41" s="233" customFormat="1" ht="14.25" x14ac:dyDescent="0.2">
      <c r="A574" s="202"/>
      <c r="B574" s="208"/>
      <c r="C574" s="209"/>
      <c r="D574" s="210"/>
      <c r="E574" s="211"/>
      <c r="F574" s="209">
        <f t="shared" si="63"/>
        <v>0</v>
      </c>
      <c r="G574" s="209"/>
      <c r="H574" s="209"/>
      <c r="I574" s="212">
        <f t="shared" si="62"/>
        <v>0</v>
      </c>
      <c r="J574" s="213"/>
      <c r="K574" s="386"/>
    </row>
    <row r="575" spans="1:41" s="233" customFormat="1" ht="14.25" x14ac:dyDescent="0.2">
      <c r="A575" s="202" t="s">
        <v>445</v>
      </c>
      <c r="B575" s="203" t="s">
        <v>379</v>
      </c>
      <c r="C575" s="209"/>
      <c r="D575" s="210"/>
      <c r="E575" s="211"/>
      <c r="F575" s="209">
        <f t="shared" si="63"/>
        <v>0</v>
      </c>
      <c r="G575" s="209"/>
      <c r="H575" s="209"/>
      <c r="I575" s="212">
        <f t="shared" si="62"/>
        <v>0</v>
      </c>
      <c r="J575" s="213"/>
      <c r="K575" s="386"/>
    </row>
    <row r="576" spans="1:41" s="233" customFormat="1" ht="14.25" x14ac:dyDescent="0.2">
      <c r="A576" s="202"/>
      <c r="B576" s="208"/>
      <c r="C576" s="209"/>
      <c r="D576" s="210"/>
      <c r="E576" s="211"/>
      <c r="F576" s="209">
        <f t="shared" si="63"/>
        <v>0</v>
      </c>
      <c r="G576" s="209"/>
      <c r="H576" s="209"/>
      <c r="I576" s="212">
        <f t="shared" si="62"/>
        <v>0</v>
      </c>
      <c r="J576" s="213"/>
      <c r="K576" s="386"/>
    </row>
    <row r="577" spans="1:11" s="233" customFormat="1" ht="14.25" x14ac:dyDescent="0.2">
      <c r="A577" s="202"/>
      <c r="B577" s="208"/>
      <c r="C577" s="209"/>
      <c r="D577" s="210"/>
      <c r="E577" s="211"/>
      <c r="F577" s="209">
        <f t="shared" si="63"/>
        <v>0</v>
      </c>
      <c r="G577" s="209"/>
      <c r="H577" s="209"/>
      <c r="I577" s="212">
        <f t="shared" si="62"/>
        <v>0</v>
      </c>
      <c r="J577" s="213"/>
      <c r="K577" s="386"/>
    </row>
    <row r="578" spans="1:11" s="233" customFormat="1" ht="14.25" x14ac:dyDescent="0.2">
      <c r="A578" s="202" t="s">
        <v>446</v>
      </c>
      <c r="B578" s="203" t="s">
        <v>447</v>
      </c>
      <c r="C578" s="209"/>
      <c r="D578" s="210"/>
      <c r="E578" s="211"/>
      <c r="F578" s="209">
        <f t="shared" si="63"/>
        <v>0</v>
      </c>
      <c r="G578" s="209"/>
      <c r="H578" s="209"/>
      <c r="I578" s="212">
        <f t="shared" si="62"/>
        <v>0</v>
      </c>
      <c r="J578" s="213"/>
      <c r="K578" s="386"/>
    </row>
    <row r="579" spans="1:11" s="233" customFormat="1" ht="14.25" x14ac:dyDescent="0.2">
      <c r="A579" s="202"/>
      <c r="B579" s="208"/>
      <c r="C579" s="209"/>
      <c r="D579" s="210"/>
      <c r="E579" s="211"/>
      <c r="F579" s="209">
        <f t="shared" si="63"/>
        <v>0</v>
      </c>
      <c r="G579" s="209"/>
      <c r="H579" s="209"/>
      <c r="I579" s="212">
        <f t="shared" si="62"/>
        <v>0</v>
      </c>
      <c r="J579" s="213"/>
      <c r="K579" s="386"/>
    </row>
    <row r="580" spans="1:11" s="233" customFormat="1" ht="14.25" x14ac:dyDescent="0.2">
      <c r="A580" s="202"/>
      <c r="B580" s="208"/>
      <c r="C580" s="209"/>
      <c r="D580" s="210"/>
      <c r="E580" s="211"/>
      <c r="F580" s="209">
        <f t="shared" si="63"/>
        <v>0</v>
      </c>
      <c r="G580" s="209"/>
      <c r="H580" s="209"/>
      <c r="I580" s="212">
        <f t="shared" si="62"/>
        <v>0</v>
      </c>
      <c r="J580" s="213"/>
      <c r="K580" s="386"/>
    </row>
    <row r="581" spans="1:11" s="233" customFormat="1" ht="14.25" x14ac:dyDescent="0.2">
      <c r="A581" s="202" t="s">
        <v>448</v>
      </c>
      <c r="B581" s="203" t="s">
        <v>449</v>
      </c>
      <c r="C581" s="209"/>
      <c r="D581" s="210"/>
      <c r="E581" s="211"/>
      <c r="F581" s="209">
        <f t="shared" si="63"/>
        <v>0</v>
      </c>
      <c r="G581" s="209"/>
      <c r="H581" s="209"/>
      <c r="I581" s="212">
        <f t="shared" si="62"/>
        <v>0</v>
      </c>
      <c r="J581" s="213"/>
      <c r="K581" s="386"/>
    </row>
    <row r="582" spans="1:11" s="233" customFormat="1" ht="14.25" x14ac:dyDescent="0.2">
      <c r="A582" s="202"/>
      <c r="B582" s="208"/>
      <c r="C582" s="209"/>
      <c r="D582" s="210"/>
      <c r="E582" s="211"/>
      <c r="F582" s="209">
        <f t="shared" si="63"/>
        <v>0</v>
      </c>
      <c r="G582" s="209"/>
      <c r="H582" s="209"/>
      <c r="I582" s="212">
        <f t="shared" si="62"/>
        <v>0</v>
      </c>
      <c r="J582" s="213"/>
      <c r="K582" s="386"/>
    </row>
    <row r="583" spans="1:11" s="233" customFormat="1" ht="14.25" x14ac:dyDescent="0.2">
      <c r="A583" s="202"/>
      <c r="B583" s="208"/>
      <c r="C583" s="209"/>
      <c r="D583" s="210"/>
      <c r="E583" s="211"/>
      <c r="F583" s="209">
        <f t="shared" si="63"/>
        <v>0</v>
      </c>
      <c r="G583" s="209"/>
      <c r="H583" s="209"/>
      <c r="I583" s="212">
        <f t="shared" si="62"/>
        <v>0</v>
      </c>
      <c r="J583" s="213"/>
      <c r="K583" s="386"/>
    </row>
    <row r="584" spans="1:11" s="233" customFormat="1" ht="14.25" x14ac:dyDescent="0.2">
      <c r="A584" s="202" t="s">
        <v>450</v>
      </c>
      <c r="B584" s="203" t="s">
        <v>451</v>
      </c>
      <c r="C584" s="209"/>
      <c r="D584" s="210"/>
      <c r="E584" s="211"/>
      <c r="F584" s="209">
        <f t="shared" si="63"/>
        <v>0</v>
      </c>
      <c r="G584" s="209"/>
      <c r="H584" s="209"/>
      <c r="I584" s="212">
        <f t="shared" si="62"/>
        <v>0</v>
      </c>
      <c r="J584" s="213"/>
      <c r="K584" s="386"/>
    </row>
    <row r="585" spans="1:11" s="233" customFormat="1" ht="14.25" x14ac:dyDescent="0.2">
      <c r="A585" s="202"/>
      <c r="B585" s="208"/>
      <c r="C585" s="209"/>
      <c r="D585" s="210"/>
      <c r="E585" s="211"/>
      <c r="F585" s="209">
        <f t="shared" si="63"/>
        <v>0</v>
      </c>
      <c r="G585" s="209"/>
      <c r="H585" s="209"/>
      <c r="I585" s="212">
        <f t="shared" si="62"/>
        <v>0</v>
      </c>
      <c r="J585" s="213"/>
      <c r="K585" s="386"/>
    </row>
    <row r="586" spans="1:11" s="233" customFormat="1" ht="14.25" x14ac:dyDescent="0.2">
      <c r="A586" s="202"/>
      <c r="B586" s="208"/>
      <c r="C586" s="209"/>
      <c r="D586" s="210"/>
      <c r="E586" s="211"/>
      <c r="F586" s="209">
        <f t="shared" si="63"/>
        <v>0</v>
      </c>
      <c r="G586" s="209"/>
      <c r="H586" s="209"/>
      <c r="I586" s="212">
        <f t="shared" si="62"/>
        <v>0</v>
      </c>
      <c r="J586" s="213"/>
      <c r="K586" s="386"/>
    </row>
    <row r="587" spans="1:11" s="233" customFormat="1" ht="14.25" x14ac:dyDescent="0.2">
      <c r="A587" s="202" t="s">
        <v>452</v>
      </c>
      <c r="B587" s="203" t="s">
        <v>453</v>
      </c>
      <c r="C587" s="209"/>
      <c r="D587" s="210"/>
      <c r="E587" s="211"/>
      <c r="F587" s="209">
        <f t="shared" si="63"/>
        <v>0</v>
      </c>
      <c r="G587" s="209"/>
      <c r="H587" s="209"/>
      <c r="I587" s="212">
        <f t="shared" si="62"/>
        <v>0</v>
      </c>
      <c r="J587" s="213"/>
      <c r="K587" s="386"/>
    </row>
    <row r="588" spans="1:11" s="233" customFormat="1" ht="14.25" x14ac:dyDescent="0.2">
      <c r="A588" s="202"/>
      <c r="B588" s="208"/>
      <c r="C588" s="209"/>
      <c r="D588" s="210"/>
      <c r="E588" s="211"/>
      <c r="F588" s="209">
        <f t="shared" si="63"/>
        <v>0</v>
      </c>
      <c r="G588" s="209"/>
      <c r="H588" s="209"/>
      <c r="I588" s="212">
        <f t="shared" si="62"/>
        <v>0</v>
      </c>
      <c r="J588" s="213"/>
      <c r="K588" s="386"/>
    </row>
    <row r="589" spans="1:11" s="233" customFormat="1" ht="14.25" x14ac:dyDescent="0.2">
      <c r="A589" s="202"/>
      <c r="B589" s="208"/>
      <c r="C589" s="209"/>
      <c r="D589" s="210"/>
      <c r="E589" s="211"/>
      <c r="F589" s="209">
        <f t="shared" si="63"/>
        <v>0</v>
      </c>
      <c r="G589" s="209"/>
      <c r="H589" s="209"/>
      <c r="I589" s="212">
        <f t="shared" si="62"/>
        <v>0</v>
      </c>
      <c r="J589" s="213"/>
      <c r="K589" s="386"/>
    </row>
    <row r="590" spans="1:11" s="233" customFormat="1" ht="14.25" x14ac:dyDescent="0.2">
      <c r="A590" s="202" t="s">
        <v>454</v>
      </c>
      <c r="B590" s="203" t="s">
        <v>455</v>
      </c>
      <c r="C590" s="209"/>
      <c r="D590" s="210"/>
      <c r="E590" s="211"/>
      <c r="F590" s="209">
        <f t="shared" si="63"/>
        <v>0</v>
      </c>
      <c r="G590" s="209"/>
      <c r="H590" s="209"/>
      <c r="I590" s="212">
        <f t="shared" si="62"/>
        <v>0</v>
      </c>
      <c r="J590" s="213"/>
      <c r="K590" s="386"/>
    </row>
    <row r="591" spans="1:11" s="233" customFormat="1" ht="14.25" x14ac:dyDescent="0.2">
      <c r="A591" s="202"/>
      <c r="B591" s="208"/>
      <c r="C591" s="209"/>
      <c r="D591" s="210"/>
      <c r="E591" s="211"/>
      <c r="F591" s="209">
        <f t="shared" si="63"/>
        <v>0</v>
      </c>
      <c r="G591" s="209"/>
      <c r="H591" s="209"/>
      <c r="I591" s="212">
        <f t="shared" si="62"/>
        <v>0</v>
      </c>
      <c r="J591" s="213"/>
      <c r="K591" s="386"/>
    </row>
    <row r="592" spans="1:11" s="233" customFormat="1" ht="14.25" x14ac:dyDescent="0.2">
      <c r="A592" s="202"/>
      <c r="B592" s="208"/>
      <c r="C592" s="209"/>
      <c r="D592" s="210"/>
      <c r="E592" s="211"/>
      <c r="F592" s="209">
        <f t="shared" si="63"/>
        <v>0</v>
      </c>
      <c r="G592" s="209"/>
      <c r="H592" s="209"/>
      <c r="I592" s="212">
        <f t="shared" si="62"/>
        <v>0</v>
      </c>
      <c r="J592" s="213"/>
      <c r="K592" s="386"/>
    </row>
    <row r="593" spans="1:41" s="233" customFormat="1" ht="14.25" x14ac:dyDescent="0.2">
      <c r="A593" s="202" t="s">
        <v>456</v>
      </c>
      <c r="B593" s="203" t="s">
        <v>457</v>
      </c>
      <c r="C593" s="209"/>
      <c r="D593" s="210"/>
      <c r="E593" s="211"/>
      <c r="F593" s="209">
        <f t="shared" si="63"/>
        <v>0</v>
      </c>
      <c r="G593" s="209"/>
      <c r="H593" s="209"/>
      <c r="I593" s="212">
        <f t="shared" si="62"/>
        <v>0</v>
      </c>
      <c r="J593" s="213"/>
      <c r="K593" s="386"/>
    </row>
    <row r="594" spans="1:41" s="233" customFormat="1" ht="14.25" x14ac:dyDescent="0.2">
      <c r="A594" s="202"/>
      <c r="B594" s="208"/>
      <c r="C594" s="209"/>
      <c r="D594" s="210"/>
      <c r="E594" s="211"/>
      <c r="F594" s="209">
        <f t="shared" si="63"/>
        <v>0</v>
      </c>
      <c r="G594" s="209"/>
      <c r="H594" s="209"/>
      <c r="I594" s="212">
        <f t="shared" si="62"/>
        <v>0</v>
      </c>
      <c r="J594" s="213"/>
      <c r="K594" s="386"/>
    </row>
    <row r="595" spans="1:41" s="233" customFormat="1" ht="14.25" x14ac:dyDescent="0.2">
      <c r="A595" s="202"/>
      <c r="B595" s="208" t="s">
        <v>143</v>
      </c>
      <c r="C595" s="209"/>
      <c r="D595" s="210"/>
      <c r="E595" s="211"/>
      <c r="F595" s="209">
        <f t="shared" si="63"/>
        <v>0</v>
      </c>
      <c r="G595" s="209"/>
      <c r="H595" s="209"/>
      <c r="I595" s="212">
        <f t="shared" si="62"/>
        <v>0</v>
      </c>
      <c r="J595" s="213"/>
      <c r="K595" s="386"/>
    </row>
    <row r="596" spans="1:41" s="249" customFormat="1" ht="15" customHeight="1" x14ac:dyDescent="0.2">
      <c r="A596" s="242"/>
      <c r="B596" s="243" t="s">
        <v>458</v>
      </c>
      <c r="C596" s="244"/>
      <c r="D596" s="245"/>
      <c r="E596" s="246"/>
      <c r="F596" s="247">
        <f>SUM(F569:F595)</f>
        <v>0</v>
      </c>
      <c r="G596" s="247">
        <f>SUM(G569:G595)</f>
        <v>0</v>
      </c>
      <c r="H596" s="247">
        <f>SUM(H569:H595)</f>
        <v>0</v>
      </c>
      <c r="I596" s="247">
        <f>F596-G596-H596</f>
        <v>0</v>
      </c>
      <c r="J596" s="400"/>
      <c r="K596" s="382"/>
      <c r="L596" s="248"/>
      <c r="M596" s="248"/>
      <c r="N596" s="248"/>
      <c r="O596" s="248"/>
      <c r="P596" s="248"/>
      <c r="Q596" s="248"/>
      <c r="R596" s="248"/>
      <c r="S596" s="248"/>
      <c r="T596" s="248"/>
      <c r="U596" s="248"/>
      <c r="V596" s="248"/>
      <c r="W596" s="248"/>
      <c r="X596" s="248"/>
      <c r="Y596" s="248"/>
      <c r="Z596" s="248"/>
      <c r="AA596" s="248"/>
      <c r="AB596" s="248"/>
      <c r="AC596" s="248"/>
      <c r="AD596" s="248"/>
      <c r="AE596" s="248"/>
      <c r="AF596" s="248"/>
      <c r="AG596" s="248"/>
      <c r="AH596" s="248"/>
      <c r="AI596" s="248"/>
      <c r="AJ596" s="248"/>
      <c r="AK596" s="248"/>
      <c r="AL596" s="248"/>
      <c r="AM596" s="248"/>
      <c r="AN596" s="248"/>
      <c r="AO596" s="248"/>
    </row>
    <row r="597" spans="1:41" s="231" customFormat="1" ht="20.100000000000001" customHeight="1" x14ac:dyDescent="0.2">
      <c r="A597" s="398" t="s">
        <v>117</v>
      </c>
      <c r="B597" s="199" t="s">
        <v>118</v>
      </c>
      <c r="C597" s="199"/>
      <c r="D597" s="199"/>
      <c r="E597" s="200"/>
      <c r="F597" s="201"/>
      <c r="G597" s="201"/>
      <c r="H597" s="201"/>
      <c r="I597" s="201"/>
      <c r="J597" s="399"/>
      <c r="K597" s="385"/>
    </row>
    <row r="598" spans="1:41" s="233" customFormat="1" ht="14.25" x14ac:dyDescent="0.2">
      <c r="A598" s="202" t="s">
        <v>459</v>
      </c>
      <c r="B598" s="203" t="s">
        <v>460</v>
      </c>
      <c r="C598" s="209"/>
      <c r="D598" s="210"/>
      <c r="E598" s="211"/>
      <c r="F598" s="209">
        <f>C598*D598</f>
        <v>0</v>
      </c>
      <c r="G598" s="209"/>
      <c r="H598" s="209"/>
      <c r="I598" s="212">
        <f t="shared" ref="I598:I616" si="64">F598-G598-H598</f>
        <v>0</v>
      </c>
      <c r="J598" s="213"/>
      <c r="K598" s="386"/>
    </row>
    <row r="599" spans="1:41" s="233" customFormat="1" ht="14.25" x14ac:dyDescent="0.2">
      <c r="A599" s="202"/>
      <c r="B599" s="203" t="s">
        <v>461</v>
      </c>
      <c r="C599" s="209"/>
      <c r="D599" s="210"/>
      <c r="E599" s="211"/>
      <c r="F599" s="209">
        <f t="shared" ref="F599:F616" si="65">C599*D599</f>
        <v>0</v>
      </c>
      <c r="G599" s="209"/>
      <c r="H599" s="209"/>
      <c r="I599" s="212">
        <f t="shared" si="64"/>
        <v>0</v>
      </c>
      <c r="J599" s="213"/>
      <c r="K599" s="386"/>
    </row>
    <row r="600" spans="1:41" s="233" customFormat="1" ht="14.25" x14ac:dyDescent="0.2">
      <c r="A600" s="202"/>
      <c r="B600" s="203" t="s">
        <v>462</v>
      </c>
      <c r="C600" s="209"/>
      <c r="D600" s="210"/>
      <c r="E600" s="211"/>
      <c r="F600" s="209">
        <f t="shared" si="65"/>
        <v>0</v>
      </c>
      <c r="G600" s="209"/>
      <c r="H600" s="209"/>
      <c r="I600" s="212">
        <f t="shared" si="64"/>
        <v>0</v>
      </c>
      <c r="J600" s="213"/>
      <c r="K600" s="386"/>
    </row>
    <row r="601" spans="1:41" s="233" customFormat="1" ht="14.25" x14ac:dyDescent="0.2">
      <c r="A601" s="202"/>
      <c r="B601" s="203" t="s">
        <v>463</v>
      </c>
      <c r="C601" s="209"/>
      <c r="D601" s="210"/>
      <c r="E601" s="211"/>
      <c r="F601" s="209">
        <f t="shared" si="65"/>
        <v>0</v>
      </c>
      <c r="G601" s="209"/>
      <c r="H601" s="209"/>
      <c r="I601" s="212">
        <f t="shared" si="64"/>
        <v>0</v>
      </c>
      <c r="J601" s="213"/>
      <c r="K601" s="386"/>
    </row>
    <row r="602" spans="1:41" s="233" customFormat="1" ht="14.25" x14ac:dyDescent="0.2">
      <c r="A602" s="202"/>
      <c r="B602" s="203" t="s">
        <v>464</v>
      </c>
      <c r="C602" s="209"/>
      <c r="D602" s="210"/>
      <c r="E602" s="211"/>
      <c r="F602" s="209">
        <f t="shared" si="65"/>
        <v>0</v>
      </c>
      <c r="G602" s="209"/>
      <c r="H602" s="209"/>
      <c r="I602" s="212">
        <f t="shared" si="64"/>
        <v>0</v>
      </c>
      <c r="J602" s="213"/>
      <c r="K602" s="386"/>
    </row>
    <row r="603" spans="1:41" s="233" customFormat="1" ht="14.25" x14ac:dyDescent="0.2">
      <c r="A603" s="202"/>
      <c r="B603" s="208"/>
      <c r="C603" s="209"/>
      <c r="D603" s="210"/>
      <c r="E603" s="211"/>
      <c r="F603" s="209">
        <f t="shared" si="65"/>
        <v>0</v>
      </c>
      <c r="G603" s="209"/>
      <c r="H603" s="209"/>
      <c r="I603" s="212">
        <f t="shared" si="64"/>
        <v>0</v>
      </c>
      <c r="J603" s="213"/>
      <c r="K603" s="386"/>
    </row>
    <row r="604" spans="1:41" s="233" customFormat="1" ht="14.25" x14ac:dyDescent="0.2">
      <c r="A604" s="202"/>
      <c r="B604" s="208"/>
      <c r="C604" s="209"/>
      <c r="D604" s="210"/>
      <c r="E604" s="211"/>
      <c r="F604" s="209">
        <f t="shared" si="65"/>
        <v>0</v>
      </c>
      <c r="G604" s="209"/>
      <c r="H604" s="209"/>
      <c r="I604" s="212">
        <f t="shared" si="64"/>
        <v>0</v>
      </c>
      <c r="J604" s="213"/>
      <c r="K604" s="386"/>
    </row>
    <row r="605" spans="1:41" s="233" customFormat="1" ht="14.25" x14ac:dyDescent="0.2">
      <c r="A605" s="202" t="s">
        <v>465</v>
      </c>
      <c r="B605" s="203" t="s">
        <v>466</v>
      </c>
      <c r="C605" s="209"/>
      <c r="D605" s="210"/>
      <c r="E605" s="211"/>
      <c r="F605" s="209">
        <f t="shared" si="65"/>
        <v>0</v>
      </c>
      <c r="G605" s="209"/>
      <c r="H605" s="209"/>
      <c r="I605" s="212">
        <f t="shared" si="64"/>
        <v>0</v>
      </c>
      <c r="J605" s="213"/>
      <c r="K605" s="386"/>
    </row>
    <row r="606" spans="1:41" s="233" customFormat="1" ht="14.25" x14ac:dyDescent="0.2">
      <c r="A606" s="202"/>
      <c r="B606" s="203" t="s">
        <v>467</v>
      </c>
      <c r="C606" s="209"/>
      <c r="D606" s="210"/>
      <c r="E606" s="211"/>
      <c r="F606" s="209">
        <f t="shared" si="65"/>
        <v>0</v>
      </c>
      <c r="G606" s="209"/>
      <c r="H606" s="209"/>
      <c r="I606" s="212">
        <f t="shared" si="64"/>
        <v>0</v>
      </c>
      <c r="J606" s="213"/>
      <c r="K606" s="386"/>
    </row>
    <row r="607" spans="1:41" s="233" customFormat="1" ht="14.25" x14ac:dyDescent="0.2">
      <c r="A607" s="202"/>
      <c r="B607" s="203" t="s">
        <v>468</v>
      </c>
      <c r="C607" s="209"/>
      <c r="D607" s="210"/>
      <c r="E607" s="211"/>
      <c r="F607" s="209">
        <f t="shared" si="65"/>
        <v>0</v>
      </c>
      <c r="G607" s="209"/>
      <c r="H607" s="209"/>
      <c r="I607" s="212">
        <f t="shared" si="64"/>
        <v>0</v>
      </c>
      <c r="J607" s="213"/>
      <c r="K607" s="386"/>
    </row>
    <row r="608" spans="1:41" s="233" customFormat="1" ht="14.25" x14ac:dyDescent="0.2">
      <c r="A608" s="202"/>
      <c r="B608" s="203" t="s">
        <v>469</v>
      </c>
      <c r="C608" s="209"/>
      <c r="D608" s="210"/>
      <c r="E608" s="211"/>
      <c r="F608" s="209">
        <f t="shared" si="65"/>
        <v>0</v>
      </c>
      <c r="G608" s="209"/>
      <c r="H608" s="209"/>
      <c r="I608" s="212">
        <f t="shared" si="64"/>
        <v>0</v>
      </c>
      <c r="J608" s="213"/>
      <c r="K608" s="386"/>
    </row>
    <row r="609" spans="1:41" s="233" customFormat="1" ht="14.25" x14ac:dyDescent="0.2">
      <c r="A609" s="202"/>
      <c r="B609" s="208"/>
      <c r="C609" s="209"/>
      <c r="D609" s="210"/>
      <c r="E609" s="211"/>
      <c r="F609" s="209">
        <f t="shared" si="65"/>
        <v>0</v>
      </c>
      <c r="G609" s="209"/>
      <c r="H609" s="209"/>
      <c r="I609" s="212">
        <f t="shared" si="64"/>
        <v>0</v>
      </c>
      <c r="J609" s="213"/>
      <c r="K609" s="386"/>
    </row>
    <row r="610" spans="1:41" s="233" customFormat="1" ht="14.25" x14ac:dyDescent="0.2">
      <c r="A610" s="202"/>
      <c r="B610" s="208"/>
      <c r="C610" s="209"/>
      <c r="D610" s="210"/>
      <c r="E610" s="211"/>
      <c r="F610" s="209">
        <f t="shared" si="65"/>
        <v>0</v>
      </c>
      <c r="G610" s="209"/>
      <c r="H610" s="209"/>
      <c r="I610" s="212">
        <f t="shared" si="64"/>
        <v>0</v>
      </c>
      <c r="J610" s="213"/>
      <c r="K610" s="386"/>
    </row>
    <row r="611" spans="1:41" s="233" customFormat="1" ht="14.25" x14ac:dyDescent="0.2">
      <c r="A611" s="202" t="s">
        <v>470</v>
      </c>
      <c r="B611" s="203" t="s">
        <v>471</v>
      </c>
      <c r="C611" s="209"/>
      <c r="D611" s="210"/>
      <c r="E611" s="211"/>
      <c r="F611" s="209">
        <f t="shared" si="65"/>
        <v>0</v>
      </c>
      <c r="G611" s="209"/>
      <c r="H611" s="209"/>
      <c r="I611" s="212">
        <f t="shared" si="64"/>
        <v>0</v>
      </c>
      <c r="J611" s="213"/>
      <c r="K611" s="386"/>
    </row>
    <row r="612" spans="1:41" s="233" customFormat="1" ht="14.25" x14ac:dyDescent="0.2">
      <c r="A612" s="202"/>
      <c r="B612" s="208"/>
      <c r="C612" s="209"/>
      <c r="D612" s="210"/>
      <c r="E612" s="211"/>
      <c r="F612" s="209">
        <f t="shared" si="65"/>
        <v>0</v>
      </c>
      <c r="G612" s="209"/>
      <c r="H612" s="209"/>
      <c r="I612" s="212">
        <f t="shared" si="64"/>
        <v>0</v>
      </c>
      <c r="J612" s="213"/>
      <c r="K612" s="386"/>
    </row>
    <row r="613" spans="1:41" s="233" customFormat="1" ht="14.25" x14ac:dyDescent="0.2">
      <c r="A613" s="202"/>
      <c r="B613" s="208"/>
      <c r="C613" s="209"/>
      <c r="D613" s="210"/>
      <c r="E613" s="211"/>
      <c r="F613" s="209">
        <f t="shared" si="65"/>
        <v>0</v>
      </c>
      <c r="G613" s="209"/>
      <c r="H613" s="209"/>
      <c r="I613" s="212">
        <f t="shared" si="64"/>
        <v>0</v>
      </c>
      <c r="J613" s="213"/>
      <c r="K613" s="386"/>
    </row>
    <row r="614" spans="1:41" s="233" customFormat="1" ht="14.25" x14ac:dyDescent="0.2">
      <c r="A614" s="202" t="s">
        <v>472</v>
      </c>
      <c r="B614" s="203" t="s">
        <v>473</v>
      </c>
      <c r="C614" s="209"/>
      <c r="D614" s="210"/>
      <c r="E614" s="211"/>
      <c r="F614" s="209">
        <f t="shared" si="65"/>
        <v>0</v>
      </c>
      <c r="G614" s="209"/>
      <c r="H614" s="209"/>
      <c r="I614" s="212">
        <f t="shared" si="64"/>
        <v>0</v>
      </c>
      <c r="J614" s="213"/>
      <c r="K614" s="386"/>
    </row>
    <row r="615" spans="1:41" s="233" customFormat="1" ht="14.25" x14ac:dyDescent="0.2">
      <c r="A615" s="202"/>
      <c r="B615" s="208"/>
      <c r="C615" s="209"/>
      <c r="D615" s="210"/>
      <c r="E615" s="211"/>
      <c r="F615" s="209">
        <f t="shared" si="65"/>
        <v>0</v>
      </c>
      <c r="G615" s="209"/>
      <c r="H615" s="209"/>
      <c r="I615" s="212">
        <f t="shared" si="64"/>
        <v>0</v>
      </c>
      <c r="J615" s="213"/>
      <c r="K615" s="386"/>
    </row>
    <row r="616" spans="1:41" s="233" customFormat="1" ht="14.25" x14ac:dyDescent="0.2">
      <c r="A616" s="202"/>
      <c r="B616" s="208" t="s">
        <v>143</v>
      </c>
      <c r="C616" s="209"/>
      <c r="D616" s="210"/>
      <c r="E616" s="211"/>
      <c r="F616" s="209">
        <f t="shared" si="65"/>
        <v>0</v>
      </c>
      <c r="G616" s="209"/>
      <c r="H616" s="209"/>
      <c r="I616" s="212">
        <f t="shared" si="64"/>
        <v>0</v>
      </c>
      <c r="J616" s="213"/>
      <c r="K616" s="386"/>
    </row>
    <row r="617" spans="1:41" s="249" customFormat="1" ht="15" customHeight="1" x14ac:dyDescent="0.2">
      <c r="A617" s="242"/>
      <c r="B617" s="243" t="s">
        <v>474</v>
      </c>
      <c r="C617" s="244"/>
      <c r="D617" s="245"/>
      <c r="E617" s="246"/>
      <c r="F617" s="247">
        <f>SUM(F598:F616)</f>
        <v>0</v>
      </c>
      <c r="G617" s="247">
        <f>SUM(G598:G616)</f>
        <v>0</v>
      </c>
      <c r="H617" s="247">
        <f>SUM(H598:H616)</f>
        <v>0</v>
      </c>
      <c r="I617" s="247">
        <f>F617-G617-H617</f>
        <v>0</v>
      </c>
      <c r="J617" s="400"/>
      <c r="K617" s="382"/>
      <c r="L617" s="248"/>
      <c r="M617" s="248"/>
      <c r="N617" s="248"/>
      <c r="O617" s="248"/>
      <c r="P617" s="248"/>
      <c r="Q617" s="248"/>
      <c r="R617" s="248"/>
      <c r="S617" s="248"/>
      <c r="T617" s="248"/>
      <c r="U617" s="248"/>
      <c r="V617" s="248"/>
      <c r="W617" s="248"/>
      <c r="X617" s="248"/>
      <c r="Y617" s="248"/>
      <c r="Z617" s="248"/>
      <c r="AA617" s="248"/>
      <c r="AB617" s="248"/>
      <c r="AC617" s="248"/>
      <c r="AD617" s="248"/>
      <c r="AE617" s="248"/>
      <c r="AF617" s="248"/>
      <c r="AG617" s="248"/>
      <c r="AH617" s="248"/>
      <c r="AI617" s="248"/>
      <c r="AJ617" s="248"/>
      <c r="AK617" s="248"/>
      <c r="AL617" s="248"/>
      <c r="AM617" s="248"/>
      <c r="AN617" s="248"/>
      <c r="AO617" s="248"/>
    </row>
    <row r="618" spans="1:41" s="231" customFormat="1" ht="20.100000000000001" customHeight="1" x14ac:dyDescent="0.2">
      <c r="A618" s="398" t="s">
        <v>119</v>
      </c>
      <c r="B618" s="199" t="s">
        <v>120</v>
      </c>
      <c r="C618" s="199"/>
      <c r="D618" s="199"/>
      <c r="E618" s="200"/>
      <c r="F618" s="201"/>
      <c r="G618" s="201"/>
      <c r="H618" s="201"/>
      <c r="I618" s="201"/>
      <c r="J618" s="399"/>
      <c r="K618" s="385"/>
    </row>
    <row r="619" spans="1:41" s="233" customFormat="1" ht="14.25" x14ac:dyDescent="0.2">
      <c r="A619" s="202" t="s">
        <v>475</v>
      </c>
      <c r="B619" s="203" t="s">
        <v>667</v>
      </c>
      <c r="C619" s="209"/>
      <c r="D619" s="210"/>
      <c r="E619" s="211"/>
      <c r="F619" s="209">
        <f>C619*D619</f>
        <v>0</v>
      </c>
      <c r="G619" s="209"/>
      <c r="H619" s="209"/>
      <c r="I619" s="212">
        <f t="shared" ref="I619:I649" si="66">F619-G619-H619</f>
        <v>0</v>
      </c>
      <c r="J619" s="213"/>
      <c r="K619" s="386"/>
    </row>
    <row r="620" spans="1:41" s="233" customFormat="1" ht="14.25" x14ac:dyDescent="0.2">
      <c r="A620" s="202"/>
      <c r="B620" s="208"/>
      <c r="C620" s="209"/>
      <c r="D620" s="210"/>
      <c r="E620" s="211"/>
      <c r="F620" s="209">
        <f t="shared" ref="F620:F647" si="67">C620*D620</f>
        <v>0</v>
      </c>
      <c r="G620" s="209"/>
      <c r="H620" s="209"/>
      <c r="I620" s="212">
        <f t="shared" si="66"/>
        <v>0</v>
      </c>
      <c r="J620" s="213"/>
      <c r="K620" s="386"/>
    </row>
    <row r="621" spans="1:41" s="233" customFormat="1" ht="14.25" x14ac:dyDescent="0.2">
      <c r="A621" s="202"/>
      <c r="B621" s="208"/>
      <c r="C621" s="209"/>
      <c r="D621" s="210"/>
      <c r="E621" s="211"/>
      <c r="F621" s="209">
        <f t="shared" si="67"/>
        <v>0</v>
      </c>
      <c r="G621" s="209"/>
      <c r="H621" s="209"/>
      <c r="I621" s="212">
        <f t="shared" si="66"/>
        <v>0</v>
      </c>
      <c r="J621" s="213"/>
      <c r="K621" s="386"/>
    </row>
    <row r="622" spans="1:41" s="233" customFormat="1" ht="14.25" x14ac:dyDescent="0.2">
      <c r="A622" s="202" t="s">
        <v>678</v>
      </c>
      <c r="B622" s="203" t="s">
        <v>668</v>
      </c>
      <c r="C622" s="209"/>
      <c r="D622" s="210"/>
      <c r="E622" s="211"/>
      <c r="F622" s="209">
        <f t="shared" si="67"/>
        <v>0</v>
      </c>
      <c r="G622" s="209"/>
      <c r="H622" s="209"/>
      <c r="I622" s="212">
        <f t="shared" si="66"/>
        <v>0</v>
      </c>
      <c r="J622" s="213"/>
      <c r="K622" s="386"/>
    </row>
    <row r="623" spans="1:41" s="233" customFormat="1" ht="14.25" x14ac:dyDescent="0.2">
      <c r="A623" s="202"/>
      <c r="B623" s="208"/>
      <c r="C623" s="209"/>
      <c r="D623" s="210"/>
      <c r="E623" s="211"/>
      <c r="F623" s="209">
        <f t="shared" si="67"/>
        <v>0</v>
      </c>
      <c r="G623" s="209"/>
      <c r="H623" s="209"/>
      <c r="I623" s="212">
        <f t="shared" si="66"/>
        <v>0</v>
      </c>
      <c r="J623" s="213"/>
      <c r="K623" s="386"/>
    </row>
    <row r="624" spans="1:41" s="233" customFormat="1" ht="14.25" x14ac:dyDescent="0.2">
      <c r="A624" s="202"/>
      <c r="B624" s="208"/>
      <c r="C624" s="209"/>
      <c r="D624" s="210"/>
      <c r="E624" s="211"/>
      <c r="F624" s="209">
        <f t="shared" si="67"/>
        <v>0</v>
      </c>
      <c r="G624" s="209"/>
      <c r="H624" s="209"/>
      <c r="I624" s="212">
        <f t="shared" si="66"/>
        <v>0</v>
      </c>
      <c r="J624" s="213"/>
      <c r="K624" s="386"/>
    </row>
    <row r="625" spans="1:11" s="233" customFormat="1" ht="14.25" x14ac:dyDescent="0.2">
      <c r="A625" s="202" t="s">
        <v>749</v>
      </c>
      <c r="B625" s="203" t="s">
        <v>750</v>
      </c>
      <c r="C625" s="209"/>
      <c r="D625" s="210"/>
      <c r="E625" s="211"/>
      <c r="F625" s="209">
        <f t="shared" si="67"/>
        <v>0</v>
      </c>
      <c r="G625" s="209"/>
      <c r="H625" s="209"/>
      <c r="I625" s="212">
        <f t="shared" si="66"/>
        <v>0</v>
      </c>
      <c r="J625" s="213"/>
      <c r="K625" s="386"/>
    </row>
    <row r="626" spans="1:11" s="233" customFormat="1" ht="14.25" x14ac:dyDescent="0.2">
      <c r="A626" s="202"/>
      <c r="B626" s="208"/>
      <c r="C626" s="209"/>
      <c r="D626" s="210"/>
      <c r="E626" s="211"/>
      <c r="F626" s="209">
        <f t="shared" si="67"/>
        <v>0</v>
      </c>
      <c r="G626" s="209"/>
      <c r="H626" s="209"/>
      <c r="I626" s="212">
        <f t="shared" si="66"/>
        <v>0</v>
      </c>
      <c r="J626" s="213"/>
      <c r="K626" s="386"/>
    </row>
    <row r="627" spans="1:11" s="233" customFormat="1" ht="14.25" x14ac:dyDescent="0.2">
      <c r="A627" s="202"/>
      <c r="B627" s="208"/>
      <c r="C627" s="209"/>
      <c r="D627" s="210"/>
      <c r="E627" s="211"/>
      <c r="F627" s="209">
        <f t="shared" si="67"/>
        <v>0</v>
      </c>
      <c r="G627" s="209"/>
      <c r="H627" s="209"/>
      <c r="I627" s="212">
        <f t="shared" si="66"/>
        <v>0</v>
      </c>
      <c r="J627" s="213"/>
      <c r="K627" s="386"/>
    </row>
    <row r="628" spans="1:11" s="233" customFormat="1" ht="14.25" x14ac:dyDescent="0.2">
      <c r="A628" s="202" t="s">
        <v>679</v>
      </c>
      <c r="B628" s="203" t="s">
        <v>669</v>
      </c>
      <c r="C628" s="209"/>
      <c r="D628" s="210"/>
      <c r="E628" s="211"/>
      <c r="F628" s="209">
        <f t="shared" si="67"/>
        <v>0</v>
      </c>
      <c r="G628" s="209"/>
      <c r="H628" s="209"/>
      <c r="I628" s="212">
        <f t="shared" si="66"/>
        <v>0</v>
      </c>
      <c r="J628" s="213"/>
      <c r="K628" s="386"/>
    </row>
    <row r="629" spans="1:11" s="233" customFormat="1" ht="14.25" x14ac:dyDescent="0.2">
      <c r="A629" s="202"/>
      <c r="B629" s="208"/>
      <c r="C629" s="209"/>
      <c r="D629" s="210"/>
      <c r="E629" s="211"/>
      <c r="F629" s="209">
        <f t="shared" si="67"/>
        <v>0</v>
      </c>
      <c r="G629" s="209"/>
      <c r="H629" s="209"/>
      <c r="I629" s="212">
        <f t="shared" si="66"/>
        <v>0</v>
      </c>
      <c r="J629" s="213"/>
      <c r="K629" s="386"/>
    </row>
    <row r="630" spans="1:11" s="233" customFormat="1" ht="14.25" x14ac:dyDescent="0.2">
      <c r="A630" s="202"/>
      <c r="B630" s="208"/>
      <c r="C630" s="209"/>
      <c r="D630" s="210"/>
      <c r="E630" s="211"/>
      <c r="F630" s="209">
        <f t="shared" si="67"/>
        <v>0</v>
      </c>
      <c r="G630" s="209"/>
      <c r="H630" s="209"/>
      <c r="I630" s="212">
        <f t="shared" si="66"/>
        <v>0</v>
      </c>
      <c r="J630" s="213"/>
      <c r="K630" s="386"/>
    </row>
    <row r="631" spans="1:11" s="233" customFormat="1" ht="14.25" x14ac:dyDescent="0.2">
      <c r="A631" s="202" t="s">
        <v>680</v>
      </c>
      <c r="B631" s="203" t="s">
        <v>670</v>
      </c>
      <c r="C631" s="209"/>
      <c r="D631" s="210"/>
      <c r="E631" s="211"/>
      <c r="F631" s="209">
        <f t="shared" si="67"/>
        <v>0</v>
      </c>
      <c r="G631" s="209"/>
      <c r="H631" s="209"/>
      <c r="I631" s="212">
        <f t="shared" si="66"/>
        <v>0</v>
      </c>
      <c r="J631" s="213"/>
      <c r="K631" s="386"/>
    </row>
    <row r="632" spans="1:11" s="233" customFormat="1" ht="14.25" x14ac:dyDescent="0.2">
      <c r="A632" s="202"/>
      <c r="B632" s="208"/>
      <c r="C632" s="209"/>
      <c r="D632" s="210"/>
      <c r="E632" s="211"/>
      <c r="F632" s="209">
        <f t="shared" si="67"/>
        <v>0</v>
      </c>
      <c r="G632" s="209"/>
      <c r="H632" s="209"/>
      <c r="I632" s="212">
        <f t="shared" si="66"/>
        <v>0</v>
      </c>
      <c r="J632" s="213"/>
      <c r="K632" s="386"/>
    </row>
    <row r="633" spans="1:11" s="233" customFormat="1" ht="14.25" x14ac:dyDescent="0.2">
      <c r="A633" s="202"/>
      <c r="B633" s="208"/>
      <c r="C633" s="209"/>
      <c r="D633" s="210"/>
      <c r="E633" s="211"/>
      <c r="F633" s="209">
        <f t="shared" si="67"/>
        <v>0</v>
      </c>
      <c r="G633" s="209"/>
      <c r="H633" s="209"/>
      <c r="I633" s="212">
        <f t="shared" si="66"/>
        <v>0</v>
      </c>
      <c r="J633" s="213"/>
      <c r="K633" s="386"/>
    </row>
    <row r="634" spans="1:11" s="233" customFormat="1" ht="14.25" x14ac:dyDescent="0.2">
      <c r="A634" s="202" t="s">
        <v>681</v>
      </c>
      <c r="B634" s="203" t="s">
        <v>671</v>
      </c>
      <c r="C634" s="209"/>
      <c r="D634" s="210"/>
      <c r="E634" s="211"/>
      <c r="F634" s="209">
        <f t="shared" si="67"/>
        <v>0</v>
      </c>
      <c r="G634" s="209"/>
      <c r="H634" s="209"/>
      <c r="I634" s="212">
        <f t="shared" si="66"/>
        <v>0</v>
      </c>
      <c r="J634" s="213"/>
      <c r="K634" s="386"/>
    </row>
    <row r="635" spans="1:11" s="233" customFormat="1" ht="14.25" x14ac:dyDescent="0.2">
      <c r="A635" s="202"/>
      <c r="B635" s="208"/>
      <c r="C635" s="209"/>
      <c r="D635" s="210"/>
      <c r="E635" s="211"/>
      <c r="F635" s="209">
        <f t="shared" si="67"/>
        <v>0</v>
      </c>
      <c r="G635" s="209"/>
      <c r="H635" s="209"/>
      <c r="I635" s="212">
        <f t="shared" si="66"/>
        <v>0</v>
      </c>
      <c r="J635" s="213"/>
      <c r="K635" s="386"/>
    </row>
    <row r="636" spans="1:11" s="233" customFormat="1" ht="14.25" x14ac:dyDescent="0.2">
      <c r="A636" s="202"/>
      <c r="B636" s="208"/>
      <c r="C636" s="209"/>
      <c r="D636" s="210"/>
      <c r="E636" s="211"/>
      <c r="F636" s="209">
        <f t="shared" si="67"/>
        <v>0</v>
      </c>
      <c r="G636" s="209"/>
      <c r="H636" s="209"/>
      <c r="I636" s="212">
        <f t="shared" si="66"/>
        <v>0</v>
      </c>
      <c r="J636" s="213"/>
      <c r="K636" s="386"/>
    </row>
    <row r="637" spans="1:11" s="233" customFormat="1" ht="14.25" x14ac:dyDescent="0.2">
      <c r="A637" s="202" t="s">
        <v>682</v>
      </c>
      <c r="B637" s="203" t="s">
        <v>672</v>
      </c>
      <c r="C637" s="209"/>
      <c r="D637" s="210"/>
      <c r="E637" s="211"/>
      <c r="F637" s="209">
        <f t="shared" si="67"/>
        <v>0</v>
      </c>
      <c r="G637" s="209"/>
      <c r="H637" s="209"/>
      <c r="I637" s="212">
        <f t="shared" si="66"/>
        <v>0</v>
      </c>
      <c r="J637" s="213"/>
      <c r="K637" s="386"/>
    </row>
    <row r="638" spans="1:11" s="233" customFormat="1" ht="14.25" x14ac:dyDescent="0.2">
      <c r="A638" s="202"/>
      <c r="B638" s="208"/>
      <c r="C638" s="209"/>
      <c r="D638" s="210"/>
      <c r="E638" s="211"/>
      <c r="F638" s="209">
        <f t="shared" si="67"/>
        <v>0</v>
      </c>
      <c r="G638" s="209"/>
      <c r="H638" s="209"/>
      <c r="I638" s="212">
        <f t="shared" si="66"/>
        <v>0</v>
      </c>
      <c r="J638" s="213"/>
      <c r="K638" s="386"/>
    </row>
    <row r="639" spans="1:11" s="233" customFormat="1" ht="14.25" x14ac:dyDescent="0.2">
      <c r="A639" s="202"/>
      <c r="B639" s="208"/>
      <c r="C639" s="209"/>
      <c r="D639" s="210"/>
      <c r="E639" s="211"/>
      <c r="F639" s="209">
        <f t="shared" si="67"/>
        <v>0</v>
      </c>
      <c r="G639" s="209"/>
      <c r="H639" s="209"/>
      <c r="I639" s="212">
        <f t="shared" si="66"/>
        <v>0</v>
      </c>
      <c r="J639" s="213"/>
      <c r="K639" s="386"/>
    </row>
    <row r="640" spans="1:11" s="233" customFormat="1" ht="14.25" x14ac:dyDescent="0.2">
      <c r="A640" s="202" t="s">
        <v>683</v>
      </c>
      <c r="B640" s="203" t="s">
        <v>686</v>
      </c>
      <c r="C640" s="209"/>
      <c r="D640" s="210"/>
      <c r="E640" s="211"/>
      <c r="F640" s="209">
        <f t="shared" si="67"/>
        <v>0</v>
      </c>
      <c r="G640" s="209"/>
      <c r="H640" s="209"/>
      <c r="I640" s="212">
        <f t="shared" si="66"/>
        <v>0</v>
      </c>
      <c r="J640" s="213"/>
      <c r="K640" s="386"/>
    </row>
    <row r="641" spans="1:41" s="233" customFormat="1" ht="14.25" x14ac:dyDescent="0.2">
      <c r="A641" s="202"/>
      <c r="B641" s="208"/>
      <c r="C641" s="209"/>
      <c r="D641" s="210"/>
      <c r="E641" s="211"/>
      <c r="F641" s="209">
        <f t="shared" si="67"/>
        <v>0</v>
      </c>
      <c r="G641" s="209"/>
      <c r="H641" s="209"/>
      <c r="I641" s="212">
        <f t="shared" si="66"/>
        <v>0</v>
      </c>
      <c r="J641" s="213"/>
      <c r="K641" s="386"/>
    </row>
    <row r="642" spans="1:41" s="233" customFormat="1" ht="14.25" x14ac:dyDescent="0.2">
      <c r="A642" s="202"/>
      <c r="B642" s="208"/>
      <c r="C642" s="209"/>
      <c r="D642" s="210"/>
      <c r="E642" s="211"/>
      <c r="F642" s="209">
        <f t="shared" si="67"/>
        <v>0</v>
      </c>
      <c r="G642" s="209"/>
      <c r="H642" s="209"/>
      <c r="I642" s="212">
        <f t="shared" si="66"/>
        <v>0</v>
      </c>
      <c r="J642" s="213"/>
      <c r="K642" s="386"/>
    </row>
    <row r="643" spans="1:41" s="233" customFormat="1" ht="14.25" x14ac:dyDescent="0.2">
      <c r="A643" s="202" t="s">
        <v>684</v>
      </c>
      <c r="B643" s="203" t="s">
        <v>687</v>
      </c>
      <c r="C643" s="209"/>
      <c r="D643" s="210"/>
      <c r="E643" s="211"/>
      <c r="F643" s="209">
        <f t="shared" si="67"/>
        <v>0</v>
      </c>
      <c r="G643" s="209"/>
      <c r="H643" s="209"/>
      <c r="I643" s="212">
        <f t="shared" si="66"/>
        <v>0</v>
      </c>
      <c r="J643" s="213"/>
      <c r="K643" s="386"/>
    </row>
    <row r="644" spans="1:41" s="233" customFormat="1" ht="14.25" x14ac:dyDescent="0.2">
      <c r="A644" s="202"/>
      <c r="B644" s="208"/>
      <c r="C644" s="209"/>
      <c r="D644" s="210"/>
      <c r="E644" s="211"/>
      <c r="F644" s="209">
        <f t="shared" si="67"/>
        <v>0</v>
      </c>
      <c r="G644" s="209"/>
      <c r="H644" s="209"/>
      <c r="I644" s="212">
        <f t="shared" si="66"/>
        <v>0</v>
      </c>
      <c r="J644" s="213"/>
      <c r="K644" s="386"/>
    </row>
    <row r="645" spans="1:41" s="233" customFormat="1" ht="14.25" x14ac:dyDescent="0.2">
      <c r="A645" s="202"/>
      <c r="B645" s="208"/>
      <c r="C645" s="209"/>
      <c r="D645" s="210"/>
      <c r="E645" s="211"/>
      <c r="F645" s="209">
        <f t="shared" si="67"/>
        <v>0</v>
      </c>
      <c r="G645" s="209"/>
      <c r="H645" s="209"/>
      <c r="I645" s="212">
        <f t="shared" si="66"/>
        <v>0</v>
      </c>
      <c r="J645" s="213"/>
      <c r="K645" s="386"/>
    </row>
    <row r="646" spans="1:41" s="233" customFormat="1" ht="14.25" x14ac:dyDescent="0.2">
      <c r="A646" s="202" t="s">
        <v>685</v>
      </c>
      <c r="B646" s="203" t="s">
        <v>688</v>
      </c>
      <c r="C646" s="209"/>
      <c r="D646" s="210"/>
      <c r="E646" s="211"/>
      <c r="F646" s="209">
        <f t="shared" si="67"/>
        <v>0</v>
      </c>
      <c r="G646" s="209"/>
      <c r="H646" s="209"/>
      <c r="I646" s="212">
        <f t="shared" si="66"/>
        <v>0</v>
      </c>
      <c r="J646" s="213"/>
      <c r="K646" s="386"/>
    </row>
    <row r="647" spans="1:41" s="233" customFormat="1" ht="14.25" x14ac:dyDescent="0.2">
      <c r="A647" s="202"/>
      <c r="B647" s="208"/>
      <c r="C647" s="209"/>
      <c r="D647" s="210"/>
      <c r="E647" s="211"/>
      <c r="F647" s="209">
        <f t="shared" si="67"/>
        <v>0</v>
      </c>
      <c r="G647" s="209"/>
      <c r="H647" s="209"/>
      <c r="I647" s="212">
        <f t="shared" si="66"/>
        <v>0</v>
      </c>
      <c r="J647" s="213"/>
      <c r="K647" s="386"/>
    </row>
    <row r="648" spans="1:41" s="233" customFormat="1" ht="14.25" x14ac:dyDescent="0.2">
      <c r="A648" s="202"/>
      <c r="B648" s="208" t="s">
        <v>152</v>
      </c>
      <c r="C648" s="209"/>
      <c r="D648" s="210"/>
      <c r="E648" s="211"/>
      <c r="F648" s="209">
        <f>C648*D648</f>
        <v>0</v>
      </c>
      <c r="G648" s="209"/>
      <c r="H648" s="209"/>
      <c r="I648" s="212">
        <f t="shared" si="66"/>
        <v>0</v>
      </c>
      <c r="J648" s="213"/>
      <c r="K648" s="386"/>
    </row>
    <row r="649" spans="1:41" s="233" customFormat="1" ht="14.25" x14ac:dyDescent="0.2">
      <c r="A649" s="202"/>
      <c r="B649" s="208"/>
      <c r="C649" s="209"/>
      <c r="D649" s="210"/>
      <c r="E649" s="211"/>
      <c r="F649" s="209">
        <f>C649*D649</f>
        <v>0</v>
      </c>
      <c r="G649" s="209"/>
      <c r="H649" s="209"/>
      <c r="I649" s="212">
        <f t="shared" si="66"/>
        <v>0</v>
      </c>
      <c r="J649" s="213"/>
      <c r="K649" s="386"/>
    </row>
    <row r="650" spans="1:41" s="249" customFormat="1" ht="15" customHeight="1" x14ac:dyDescent="0.2">
      <c r="A650" s="242"/>
      <c r="B650" s="243" t="s">
        <v>607</v>
      </c>
      <c r="C650" s="244"/>
      <c r="D650" s="245"/>
      <c r="E650" s="246"/>
      <c r="F650" s="247">
        <f>SUM(F619:F649)</f>
        <v>0</v>
      </c>
      <c r="G650" s="247">
        <f>SUM(G619:G649)</f>
        <v>0</v>
      </c>
      <c r="H650" s="247">
        <f>SUM(H619:H649)</f>
        <v>0</v>
      </c>
      <c r="I650" s="247">
        <f>F650-G650-H650</f>
        <v>0</v>
      </c>
      <c r="J650" s="400"/>
      <c r="K650" s="382"/>
      <c r="L650" s="248"/>
      <c r="M650" s="248"/>
      <c r="N650" s="248"/>
      <c r="O650" s="248"/>
      <c r="P650" s="248"/>
      <c r="Q650" s="248"/>
      <c r="R650" s="248"/>
      <c r="S650" s="248"/>
      <c r="T650" s="248"/>
      <c r="U650" s="248"/>
      <c r="V650" s="248"/>
      <c r="W650" s="248"/>
      <c r="X650" s="248"/>
      <c r="Y650" s="248"/>
      <c r="Z650" s="248"/>
      <c r="AA650" s="248"/>
      <c r="AB650" s="248"/>
      <c r="AC650" s="248"/>
      <c r="AD650" s="248"/>
      <c r="AE650" s="248"/>
      <c r="AF650" s="248"/>
      <c r="AG650" s="248"/>
      <c r="AH650" s="248"/>
      <c r="AI650" s="248"/>
      <c r="AJ650" s="248"/>
      <c r="AK650" s="248"/>
      <c r="AL650" s="248"/>
      <c r="AM650" s="248"/>
      <c r="AN650" s="248"/>
      <c r="AO650" s="248"/>
    </row>
    <row r="651" spans="1:41" s="231" customFormat="1" ht="20.100000000000001" customHeight="1" x14ac:dyDescent="0.2">
      <c r="A651" s="398" t="s">
        <v>121</v>
      </c>
      <c r="B651" s="199" t="s">
        <v>98</v>
      </c>
      <c r="C651" s="199"/>
      <c r="D651" s="199"/>
      <c r="E651" s="200"/>
      <c r="F651" s="201"/>
      <c r="G651" s="201"/>
      <c r="H651" s="201"/>
      <c r="I651" s="201"/>
      <c r="J651" s="399"/>
      <c r="K651" s="385"/>
    </row>
    <row r="652" spans="1:41" s="233" customFormat="1" ht="14.25" x14ac:dyDescent="0.2">
      <c r="A652" s="202" t="s">
        <v>476</v>
      </c>
      <c r="B652" s="203" t="s">
        <v>376</v>
      </c>
      <c r="C652" s="209"/>
      <c r="D652" s="210"/>
      <c r="E652" s="211"/>
      <c r="F652" s="209">
        <f>C652*D652</f>
        <v>0</v>
      </c>
      <c r="G652" s="209"/>
      <c r="H652" s="209"/>
      <c r="I652" s="212">
        <f>F652-G652-H652</f>
        <v>0</v>
      </c>
      <c r="J652" s="213"/>
      <c r="K652" s="386"/>
    </row>
    <row r="653" spans="1:41" s="233" customFormat="1" ht="14.25" x14ac:dyDescent="0.2">
      <c r="A653" s="202"/>
      <c r="B653" s="208" t="s">
        <v>152</v>
      </c>
      <c r="C653" s="209"/>
      <c r="D653" s="210"/>
      <c r="E653" s="211"/>
      <c r="F653" s="209">
        <f>C653*D653</f>
        <v>0</v>
      </c>
      <c r="G653" s="209"/>
      <c r="H653" s="209"/>
      <c r="I653" s="212">
        <f>F653-G653-H653</f>
        <v>0</v>
      </c>
      <c r="J653" s="213"/>
      <c r="K653" s="386"/>
    </row>
    <row r="654" spans="1:41" s="234" customFormat="1" ht="14.25" x14ac:dyDescent="0.2">
      <c r="A654" s="202"/>
      <c r="B654" s="208"/>
      <c r="C654" s="209"/>
      <c r="D654" s="210"/>
      <c r="E654" s="211"/>
      <c r="F654" s="209">
        <f>C654*D654</f>
        <v>0</v>
      </c>
      <c r="G654" s="209"/>
      <c r="H654" s="209"/>
      <c r="I654" s="212">
        <f>F654-G654-H654</f>
        <v>0</v>
      </c>
      <c r="J654" s="213"/>
      <c r="K654" s="386"/>
    </row>
    <row r="655" spans="1:41" s="249" customFormat="1" ht="15" customHeight="1" x14ac:dyDescent="0.2">
      <c r="A655" s="242"/>
      <c r="B655" s="243" t="s">
        <v>477</v>
      </c>
      <c r="C655" s="244"/>
      <c r="D655" s="245"/>
      <c r="E655" s="246"/>
      <c r="F655" s="247">
        <f>SUM(F652:F654)</f>
        <v>0</v>
      </c>
      <c r="G655" s="247">
        <f>SUM(G652:G654)</f>
        <v>0</v>
      </c>
      <c r="H655" s="247">
        <f>SUM(H652:H654)</f>
        <v>0</v>
      </c>
      <c r="I655" s="247">
        <f>F655-G655-H655</f>
        <v>0</v>
      </c>
      <c r="J655" s="400"/>
      <c r="K655" s="382"/>
      <c r="L655" s="248"/>
      <c r="M655" s="248"/>
      <c r="N655" s="248"/>
      <c r="O655" s="248"/>
      <c r="P655" s="248"/>
      <c r="Q655" s="248"/>
      <c r="R655" s="248"/>
      <c r="S655" s="248"/>
      <c r="T655" s="248"/>
      <c r="U655" s="248"/>
      <c r="V655" s="248"/>
      <c r="W655" s="248"/>
      <c r="X655" s="248"/>
      <c r="Y655" s="248"/>
      <c r="Z655" s="248"/>
      <c r="AA655" s="248"/>
      <c r="AB655" s="248"/>
      <c r="AC655" s="248"/>
      <c r="AD655" s="248"/>
      <c r="AE655" s="248"/>
      <c r="AF655" s="248"/>
      <c r="AG655" s="248"/>
      <c r="AH655" s="248"/>
      <c r="AI655" s="248"/>
      <c r="AJ655" s="248"/>
      <c r="AK655" s="248"/>
      <c r="AL655" s="248"/>
      <c r="AM655" s="248"/>
      <c r="AN655" s="248"/>
      <c r="AO655" s="248"/>
    </row>
    <row r="656" spans="1:41" s="231" customFormat="1" ht="20.100000000000001" customHeight="1" x14ac:dyDescent="0.2">
      <c r="A656" s="398" t="s">
        <v>122</v>
      </c>
      <c r="B656" s="199" t="s">
        <v>123</v>
      </c>
      <c r="C656" s="199"/>
      <c r="D656" s="199"/>
      <c r="E656" s="200"/>
      <c r="F656" s="201"/>
      <c r="G656" s="201"/>
      <c r="H656" s="201"/>
      <c r="I656" s="201"/>
      <c r="J656" s="399"/>
      <c r="K656" s="385"/>
    </row>
    <row r="657" spans="1:11" s="233" customFormat="1" ht="14.25" x14ac:dyDescent="0.2">
      <c r="A657" s="202" t="s">
        <v>478</v>
      </c>
      <c r="B657" s="203" t="s">
        <v>479</v>
      </c>
      <c r="C657" s="209"/>
      <c r="D657" s="210"/>
      <c r="E657" s="211"/>
      <c r="F657" s="209">
        <f>C657*D657</f>
        <v>0</v>
      </c>
      <c r="G657" s="209"/>
      <c r="H657" s="209"/>
      <c r="I657" s="212">
        <f t="shared" ref="I657:I674" si="68">F657-G657-H657</f>
        <v>0</v>
      </c>
      <c r="J657" s="213"/>
      <c r="K657" s="386"/>
    </row>
    <row r="658" spans="1:11" s="233" customFormat="1" ht="14.25" x14ac:dyDescent="0.2">
      <c r="A658" s="202"/>
      <c r="B658" s="208"/>
      <c r="C658" s="209"/>
      <c r="D658" s="210"/>
      <c r="E658" s="211"/>
      <c r="F658" s="209">
        <f t="shared" ref="F658:F674" si="69">C658*D658</f>
        <v>0</v>
      </c>
      <c r="G658" s="209"/>
      <c r="H658" s="209"/>
      <c r="I658" s="212">
        <f t="shared" si="68"/>
        <v>0</v>
      </c>
      <c r="J658" s="213"/>
      <c r="K658" s="386"/>
    </row>
    <row r="659" spans="1:11" s="233" customFormat="1" ht="14.25" x14ac:dyDescent="0.2">
      <c r="A659" s="202"/>
      <c r="B659" s="208"/>
      <c r="C659" s="209"/>
      <c r="D659" s="210"/>
      <c r="E659" s="211"/>
      <c r="F659" s="209">
        <f t="shared" si="69"/>
        <v>0</v>
      </c>
      <c r="G659" s="209"/>
      <c r="H659" s="209"/>
      <c r="I659" s="212">
        <f t="shared" si="68"/>
        <v>0</v>
      </c>
      <c r="J659" s="213"/>
      <c r="K659" s="386"/>
    </row>
    <row r="660" spans="1:11" s="233" customFormat="1" ht="14.25" x14ac:dyDescent="0.2">
      <c r="A660" s="202" t="s">
        <v>480</v>
      </c>
      <c r="B660" s="203" t="s">
        <v>751</v>
      </c>
      <c r="C660" s="209"/>
      <c r="D660" s="210"/>
      <c r="E660" s="211"/>
      <c r="F660" s="209">
        <f t="shared" si="69"/>
        <v>0</v>
      </c>
      <c r="G660" s="209"/>
      <c r="H660" s="209"/>
      <c r="I660" s="212">
        <f t="shared" si="68"/>
        <v>0</v>
      </c>
      <c r="J660" s="213"/>
      <c r="K660" s="386"/>
    </row>
    <row r="661" spans="1:11" s="233" customFormat="1" ht="14.25" x14ac:dyDescent="0.2">
      <c r="A661" s="202"/>
      <c r="B661" s="208"/>
      <c r="C661" s="209"/>
      <c r="D661" s="210"/>
      <c r="E661" s="211"/>
      <c r="F661" s="209">
        <f t="shared" si="69"/>
        <v>0</v>
      </c>
      <c r="G661" s="209"/>
      <c r="H661" s="209"/>
      <c r="I661" s="212">
        <f t="shared" si="68"/>
        <v>0</v>
      </c>
      <c r="J661" s="213"/>
      <c r="K661" s="386"/>
    </row>
    <row r="662" spans="1:11" s="233" customFormat="1" ht="14.25" x14ac:dyDescent="0.2">
      <c r="A662" s="202"/>
      <c r="B662" s="208"/>
      <c r="C662" s="209"/>
      <c r="D662" s="210"/>
      <c r="E662" s="211"/>
      <c r="F662" s="209">
        <f t="shared" si="69"/>
        <v>0</v>
      </c>
      <c r="G662" s="209"/>
      <c r="H662" s="209"/>
      <c r="I662" s="212">
        <f t="shared" si="68"/>
        <v>0</v>
      </c>
      <c r="J662" s="213"/>
      <c r="K662" s="386"/>
    </row>
    <row r="663" spans="1:11" s="233" customFormat="1" ht="14.25" x14ac:dyDescent="0.2">
      <c r="A663" s="202" t="s">
        <v>481</v>
      </c>
      <c r="B663" s="203" t="s">
        <v>482</v>
      </c>
      <c r="C663" s="209"/>
      <c r="D663" s="210"/>
      <c r="E663" s="211"/>
      <c r="F663" s="209">
        <f t="shared" si="69"/>
        <v>0</v>
      </c>
      <c r="G663" s="209"/>
      <c r="H663" s="209"/>
      <c r="I663" s="212">
        <f t="shared" si="68"/>
        <v>0</v>
      </c>
      <c r="J663" s="213"/>
      <c r="K663" s="386"/>
    </row>
    <row r="664" spans="1:11" s="233" customFormat="1" ht="14.25" x14ac:dyDescent="0.2">
      <c r="A664" s="202"/>
      <c r="B664" s="208"/>
      <c r="C664" s="209"/>
      <c r="D664" s="210"/>
      <c r="E664" s="211"/>
      <c r="F664" s="209">
        <f t="shared" si="69"/>
        <v>0</v>
      </c>
      <c r="G664" s="209"/>
      <c r="H664" s="209"/>
      <c r="I664" s="212">
        <f t="shared" si="68"/>
        <v>0</v>
      </c>
      <c r="J664" s="213"/>
      <c r="K664" s="386"/>
    </row>
    <row r="665" spans="1:11" s="233" customFormat="1" ht="14.25" x14ac:dyDescent="0.2">
      <c r="A665" s="202"/>
      <c r="B665" s="208"/>
      <c r="C665" s="209"/>
      <c r="D665" s="210"/>
      <c r="E665" s="211"/>
      <c r="F665" s="209">
        <f t="shared" si="69"/>
        <v>0</v>
      </c>
      <c r="G665" s="209"/>
      <c r="H665" s="209"/>
      <c r="I665" s="212">
        <f t="shared" si="68"/>
        <v>0</v>
      </c>
      <c r="J665" s="213"/>
      <c r="K665" s="386"/>
    </row>
    <row r="666" spans="1:11" s="233" customFormat="1" ht="14.25" x14ac:dyDescent="0.2">
      <c r="A666" s="202" t="s">
        <v>483</v>
      </c>
      <c r="B666" s="203" t="s">
        <v>484</v>
      </c>
      <c r="C666" s="209"/>
      <c r="D666" s="210"/>
      <c r="E666" s="211"/>
      <c r="F666" s="209">
        <f t="shared" si="69"/>
        <v>0</v>
      </c>
      <c r="G666" s="209"/>
      <c r="H666" s="209"/>
      <c r="I666" s="212">
        <f t="shared" si="68"/>
        <v>0</v>
      </c>
      <c r="J666" s="213"/>
      <c r="K666" s="386"/>
    </row>
    <row r="667" spans="1:11" s="233" customFormat="1" ht="14.25" x14ac:dyDescent="0.2">
      <c r="A667" s="202"/>
      <c r="B667" s="208"/>
      <c r="C667" s="209"/>
      <c r="D667" s="210"/>
      <c r="E667" s="211"/>
      <c r="F667" s="209">
        <f t="shared" si="69"/>
        <v>0</v>
      </c>
      <c r="G667" s="209"/>
      <c r="H667" s="209"/>
      <c r="I667" s="212">
        <f t="shared" si="68"/>
        <v>0</v>
      </c>
      <c r="J667" s="213"/>
      <c r="K667" s="386"/>
    </row>
    <row r="668" spans="1:11" s="233" customFormat="1" ht="14.25" x14ac:dyDescent="0.2">
      <c r="A668" s="202"/>
      <c r="B668" s="208"/>
      <c r="C668" s="209"/>
      <c r="D668" s="210"/>
      <c r="E668" s="211"/>
      <c r="F668" s="209">
        <f t="shared" si="69"/>
        <v>0</v>
      </c>
      <c r="G668" s="209"/>
      <c r="H668" s="209"/>
      <c r="I668" s="212">
        <f t="shared" si="68"/>
        <v>0</v>
      </c>
      <c r="J668" s="213"/>
      <c r="K668" s="386"/>
    </row>
    <row r="669" spans="1:11" s="233" customFormat="1" ht="14.25" x14ac:dyDescent="0.2">
      <c r="A669" s="202" t="s">
        <v>485</v>
      </c>
      <c r="B669" s="203" t="s">
        <v>808</v>
      </c>
      <c r="C669" s="209"/>
      <c r="D669" s="210"/>
      <c r="E669" s="211"/>
      <c r="F669" s="209">
        <f t="shared" si="69"/>
        <v>0</v>
      </c>
      <c r="G669" s="209"/>
      <c r="H669" s="209"/>
      <c r="I669" s="212">
        <f t="shared" si="68"/>
        <v>0</v>
      </c>
      <c r="J669" s="213"/>
      <c r="K669" s="386"/>
    </row>
    <row r="670" spans="1:11" s="233" customFormat="1" ht="14.25" x14ac:dyDescent="0.2">
      <c r="A670" s="202"/>
      <c r="B670" s="203"/>
      <c r="C670" s="209"/>
      <c r="D670" s="210"/>
      <c r="E670" s="211"/>
      <c r="F670" s="209">
        <f t="shared" si="69"/>
        <v>0</v>
      </c>
      <c r="G670" s="209"/>
      <c r="H670" s="209"/>
      <c r="I670" s="212">
        <f t="shared" si="68"/>
        <v>0</v>
      </c>
      <c r="J670" s="213"/>
      <c r="K670" s="386"/>
    </row>
    <row r="671" spans="1:11" s="233" customFormat="1" ht="14.25" x14ac:dyDescent="0.2">
      <c r="A671" s="202"/>
      <c r="B671" s="203"/>
      <c r="C671" s="209"/>
      <c r="D671" s="210"/>
      <c r="E671" s="211"/>
      <c r="F671" s="209">
        <f t="shared" si="69"/>
        <v>0</v>
      </c>
      <c r="G671" s="209"/>
      <c r="H671" s="209"/>
      <c r="I671" s="212">
        <f t="shared" si="68"/>
        <v>0</v>
      </c>
      <c r="J671" s="213"/>
      <c r="K671" s="386"/>
    </row>
    <row r="672" spans="1:11" s="233" customFormat="1" ht="14.25" x14ac:dyDescent="0.2">
      <c r="A672" s="202" t="s">
        <v>809</v>
      </c>
      <c r="B672" s="203" t="s">
        <v>810</v>
      </c>
      <c r="C672" s="209"/>
      <c r="D672" s="210"/>
      <c r="E672" s="211"/>
      <c r="F672" s="209">
        <f t="shared" si="69"/>
        <v>0</v>
      </c>
      <c r="G672" s="209"/>
      <c r="H672" s="209"/>
      <c r="I672" s="212">
        <f t="shared" si="68"/>
        <v>0</v>
      </c>
      <c r="J672" s="213"/>
      <c r="K672" s="386"/>
    </row>
    <row r="673" spans="1:41" s="233" customFormat="1" ht="14.25" x14ac:dyDescent="0.2">
      <c r="A673" s="202"/>
      <c r="B673" s="208"/>
      <c r="C673" s="209"/>
      <c r="D673" s="210"/>
      <c r="E673" s="211"/>
      <c r="F673" s="209">
        <f t="shared" si="69"/>
        <v>0</v>
      </c>
      <c r="G673" s="209"/>
      <c r="H673" s="209"/>
      <c r="I673" s="212">
        <f t="shared" si="68"/>
        <v>0</v>
      </c>
      <c r="J673" s="213"/>
      <c r="K673" s="386"/>
    </row>
    <row r="674" spans="1:41" s="234" customFormat="1" ht="14.25" x14ac:dyDescent="0.2">
      <c r="A674" s="202"/>
      <c r="B674" s="208"/>
      <c r="C674" s="209"/>
      <c r="D674" s="210"/>
      <c r="E674" s="211"/>
      <c r="F674" s="209">
        <f t="shared" si="69"/>
        <v>0</v>
      </c>
      <c r="G674" s="209"/>
      <c r="H674" s="209"/>
      <c r="I674" s="212">
        <f t="shared" si="68"/>
        <v>0</v>
      </c>
      <c r="J674" s="213"/>
      <c r="K674" s="386"/>
    </row>
    <row r="675" spans="1:41" s="249" customFormat="1" ht="15" customHeight="1" x14ac:dyDescent="0.2">
      <c r="A675" s="242"/>
      <c r="B675" s="243" t="s">
        <v>486</v>
      </c>
      <c r="C675" s="244"/>
      <c r="D675" s="245"/>
      <c r="E675" s="246"/>
      <c r="F675" s="247">
        <f>SUM(F657:F674)</f>
        <v>0</v>
      </c>
      <c r="G675" s="247">
        <f>SUM(G657:G674)</f>
        <v>0</v>
      </c>
      <c r="H675" s="247">
        <f>SUM(H657:H674)</f>
        <v>0</v>
      </c>
      <c r="I675" s="247">
        <f>F675-G675-H675</f>
        <v>0</v>
      </c>
      <c r="J675" s="400"/>
      <c r="K675" s="382"/>
      <c r="L675" s="248"/>
      <c r="M675" s="248"/>
      <c r="N675" s="248"/>
      <c r="O675" s="248"/>
      <c r="P675" s="248"/>
      <c r="Q675" s="248"/>
      <c r="R675" s="248"/>
      <c r="S675" s="248"/>
      <c r="T675" s="248"/>
      <c r="U675" s="248"/>
      <c r="V675" s="248"/>
      <c r="W675" s="248"/>
      <c r="X675" s="248"/>
      <c r="Y675" s="248"/>
      <c r="Z675" s="248"/>
      <c r="AA675" s="248"/>
      <c r="AB675" s="248"/>
      <c r="AC675" s="248"/>
      <c r="AD675" s="248"/>
      <c r="AE675" s="248"/>
      <c r="AF675" s="248"/>
      <c r="AG675" s="248"/>
      <c r="AH675" s="248"/>
      <c r="AI675" s="248"/>
      <c r="AJ675" s="248"/>
      <c r="AK675" s="248"/>
      <c r="AL675" s="248"/>
      <c r="AM675" s="248"/>
      <c r="AN675" s="248"/>
      <c r="AO675" s="248"/>
    </row>
    <row r="676" spans="1:41" s="231" customFormat="1" ht="20.100000000000001" customHeight="1" x14ac:dyDescent="0.2">
      <c r="A676" s="398" t="s">
        <v>124</v>
      </c>
      <c r="B676" s="199" t="s">
        <v>125</v>
      </c>
      <c r="C676" s="199"/>
      <c r="D676" s="199"/>
      <c r="E676" s="200"/>
      <c r="F676" s="201"/>
      <c r="G676" s="201"/>
      <c r="H676" s="201"/>
      <c r="I676" s="201"/>
      <c r="J676" s="399"/>
      <c r="K676" s="385"/>
    </row>
    <row r="677" spans="1:41" s="233" customFormat="1" ht="14.25" x14ac:dyDescent="0.2">
      <c r="A677" s="202" t="s">
        <v>487</v>
      </c>
      <c r="B677" s="203" t="s">
        <v>488</v>
      </c>
      <c r="C677" s="209"/>
      <c r="D677" s="210"/>
      <c r="E677" s="211"/>
      <c r="F677" s="209">
        <f>C677*D677</f>
        <v>0</v>
      </c>
      <c r="G677" s="227"/>
      <c r="H677" s="209"/>
      <c r="I677" s="212">
        <f t="shared" ref="I677:I688" si="70">F677-G677-H677</f>
        <v>0</v>
      </c>
      <c r="J677" s="213"/>
      <c r="K677" s="386"/>
    </row>
    <row r="678" spans="1:41" s="233" customFormat="1" ht="14.25" x14ac:dyDescent="0.2">
      <c r="A678" s="202"/>
      <c r="B678" s="208"/>
      <c r="C678" s="209"/>
      <c r="D678" s="210"/>
      <c r="E678" s="211"/>
      <c r="F678" s="209">
        <f t="shared" ref="F678:F688" si="71">C678*D678</f>
        <v>0</v>
      </c>
      <c r="G678" s="227"/>
      <c r="H678" s="209"/>
      <c r="I678" s="212">
        <f t="shared" si="70"/>
        <v>0</v>
      </c>
      <c r="J678" s="213"/>
      <c r="K678" s="386"/>
    </row>
    <row r="679" spans="1:41" s="233" customFormat="1" ht="14.25" x14ac:dyDescent="0.2">
      <c r="A679" s="202"/>
      <c r="B679" s="208"/>
      <c r="C679" s="209"/>
      <c r="D679" s="210"/>
      <c r="E679" s="211"/>
      <c r="F679" s="209">
        <f t="shared" si="71"/>
        <v>0</v>
      </c>
      <c r="G679" s="227"/>
      <c r="H679" s="209"/>
      <c r="I679" s="212">
        <f t="shared" si="70"/>
        <v>0</v>
      </c>
      <c r="J679" s="213"/>
      <c r="K679" s="386"/>
    </row>
    <row r="680" spans="1:41" s="233" customFormat="1" ht="14.25" x14ac:dyDescent="0.2">
      <c r="A680" s="202" t="s">
        <v>489</v>
      </c>
      <c r="B680" s="203" t="s">
        <v>490</v>
      </c>
      <c r="C680" s="209"/>
      <c r="D680" s="210"/>
      <c r="E680" s="211"/>
      <c r="F680" s="209">
        <f t="shared" si="71"/>
        <v>0</v>
      </c>
      <c r="G680" s="227"/>
      <c r="H680" s="209"/>
      <c r="I680" s="212">
        <f t="shared" si="70"/>
        <v>0</v>
      </c>
      <c r="J680" s="213"/>
      <c r="K680" s="386"/>
    </row>
    <row r="681" spans="1:41" s="233" customFormat="1" ht="14.25" x14ac:dyDescent="0.2">
      <c r="A681" s="202"/>
      <c r="B681" s="208"/>
      <c r="C681" s="209"/>
      <c r="D681" s="210"/>
      <c r="E681" s="211"/>
      <c r="F681" s="209">
        <f t="shared" si="71"/>
        <v>0</v>
      </c>
      <c r="G681" s="227"/>
      <c r="H681" s="209"/>
      <c r="I681" s="212">
        <f t="shared" si="70"/>
        <v>0</v>
      </c>
      <c r="J681" s="213"/>
      <c r="K681" s="386"/>
    </row>
    <row r="682" spans="1:41" s="233" customFormat="1" ht="14.25" x14ac:dyDescent="0.2">
      <c r="A682" s="202"/>
      <c r="B682" s="208"/>
      <c r="C682" s="209"/>
      <c r="D682" s="210"/>
      <c r="E682" s="211"/>
      <c r="F682" s="209">
        <f t="shared" si="71"/>
        <v>0</v>
      </c>
      <c r="G682" s="227"/>
      <c r="H682" s="209"/>
      <c r="I682" s="212">
        <f t="shared" si="70"/>
        <v>0</v>
      </c>
      <c r="J682" s="213"/>
      <c r="K682" s="386"/>
    </row>
    <row r="683" spans="1:41" s="233" customFormat="1" ht="14.25" x14ac:dyDescent="0.2">
      <c r="A683" s="202" t="s">
        <v>491</v>
      </c>
      <c r="B683" s="203" t="s">
        <v>106</v>
      </c>
      <c r="C683" s="209"/>
      <c r="D683" s="210"/>
      <c r="E683" s="211"/>
      <c r="F683" s="209">
        <f t="shared" si="71"/>
        <v>0</v>
      </c>
      <c r="G683" s="227"/>
      <c r="H683" s="209"/>
      <c r="I683" s="212">
        <f t="shared" si="70"/>
        <v>0</v>
      </c>
      <c r="J683" s="213"/>
      <c r="K683" s="386"/>
    </row>
    <row r="684" spans="1:41" s="233" customFormat="1" ht="14.25" x14ac:dyDescent="0.2">
      <c r="A684" s="202"/>
      <c r="B684" s="208"/>
      <c r="C684" s="209"/>
      <c r="D684" s="210"/>
      <c r="E684" s="211"/>
      <c r="F684" s="209">
        <f t="shared" si="71"/>
        <v>0</v>
      </c>
      <c r="G684" s="227"/>
      <c r="H684" s="209"/>
      <c r="I684" s="212">
        <f t="shared" si="70"/>
        <v>0</v>
      </c>
      <c r="J684" s="213"/>
      <c r="K684" s="386"/>
    </row>
    <row r="685" spans="1:41" s="233" customFormat="1" ht="14.25" x14ac:dyDescent="0.2">
      <c r="A685" s="202"/>
      <c r="B685" s="208"/>
      <c r="C685" s="209"/>
      <c r="D685" s="210"/>
      <c r="E685" s="211"/>
      <c r="F685" s="209">
        <f t="shared" si="71"/>
        <v>0</v>
      </c>
      <c r="G685" s="227"/>
      <c r="H685" s="209"/>
      <c r="I685" s="212">
        <f t="shared" si="70"/>
        <v>0</v>
      </c>
      <c r="J685" s="213"/>
      <c r="K685" s="386"/>
    </row>
    <row r="686" spans="1:41" s="233" customFormat="1" ht="14.25" x14ac:dyDescent="0.2">
      <c r="A686" s="202" t="s">
        <v>492</v>
      </c>
      <c r="B686" s="203" t="s">
        <v>493</v>
      </c>
      <c r="C686" s="209"/>
      <c r="D686" s="210"/>
      <c r="E686" s="211"/>
      <c r="F686" s="209">
        <f t="shared" si="71"/>
        <v>0</v>
      </c>
      <c r="G686" s="227"/>
      <c r="H686" s="209"/>
      <c r="I686" s="212">
        <f t="shared" si="70"/>
        <v>0</v>
      </c>
      <c r="J686" s="213"/>
      <c r="K686" s="386"/>
    </row>
    <row r="687" spans="1:41" s="233" customFormat="1" ht="14.25" x14ac:dyDescent="0.2">
      <c r="A687" s="202"/>
      <c r="B687" s="208"/>
      <c r="C687" s="209"/>
      <c r="D687" s="210"/>
      <c r="E687" s="211"/>
      <c r="F687" s="209">
        <f t="shared" si="71"/>
        <v>0</v>
      </c>
      <c r="G687" s="227"/>
      <c r="H687" s="209"/>
      <c r="I687" s="212">
        <f t="shared" si="70"/>
        <v>0</v>
      </c>
      <c r="J687" s="213"/>
      <c r="K687" s="386"/>
    </row>
    <row r="688" spans="1:41" s="233" customFormat="1" ht="14.25" x14ac:dyDescent="0.2">
      <c r="A688" s="202"/>
      <c r="B688" s="208"/>
      <c r="C688" s="209"/>
      <c r="D688" s="210"/>
      <c r="E688" s="211"/>
      <c r="F688" s="209">
        <f t="shared" si="71"/>
        <v>0</v>
      </c>
      <c r="G688" s="227"/>
      <c r="H688" s="209"/>
      <c r="I688" s="212">
        <f t="shared" si="70"/>
        <v>0</v>
      </c>
      <c r="J688" s="213"/>
      <c r="K688" s="386"/>
    </row>
    <row r="689" spans="1:41" s="249" customFormat="1" ht="15" customHeight="1" x14ac:dyDescent="0.2">
      <c r="A689" s="242"/>
      <c r="B689" s="243" t="s">
        <v>494</v>
      </c>
      <c r="C689" s="244"/>
      <c r="D689" s="245"/>
      <c r="E689" s="246"/>
      <c r="F689" s="247">
        <f>SUM(F677:F688)</f>
        <v>0</v>
      </c>
      <c r="G689" s="247">
        <f>SUM(G677:G688)</f>
        <v>0</v>
      </c>
      <c r="H689" s="247">
        <f>SUM(H677:H688)</f>
        <v>0</v>
      </c>
      <c r="I689" s="247">
        <f>F689-G689-H689</f>
        <v>0</v>
      </c>
      <c r="J689" s="400"/>
      <c r="K689" s="382"/>
      <c r="L689" s="248"/>
      <c r="M689" s="248"/>
      <c r="N689" s="248"/>
      <c r="O689" s="248"/>
      <c r="P689" s="248"/>
      <c r="Q689" s="248"/>
      <c r="R689" s="248"/>
      <c r="S689" s="248"/>
      <c r="T689" s="248"/>
      <c r="U689" s="248"/>
      <c r="V689" s="248"/>
      <c r="W689" s="248"/>
      <c r="X689" s="248"/>
      <c r="Y689" s="248"/>
      <c r="Z689" s="248"/>
      <c r="AA689" s="248"/>
      <c r="AB689" s="248"/>
      <c r="AC689" s="248"/>
      <c r="AD689" s="248"/>
      <c r="AE689" s="248"/>
      <c r="AF689" s="248"/>
      <c r="AG689" s="248"/>
      <c r="AH689" s="248"/>
      <c r="AI689" s="248"/>
      <c r="AJ689" s="248"/>
      <c r="AK689" s="248"/>
      <c r="AL689" s="248"/>
      <c r="AM689" s="248"/>
      <c r="AN689" s="248"/>
      <c r="AO689" s="248"/>
    </row>
    <row r="690" spans="1:41" s="219" customFormat="1" ht="20.100000000000001" customHeight="1" x14ac:dyDescent="0.2">
      <c r="A690" s="408"/>
      <c r="B690" s="220" t="s">
        <v>126</v>
      </c>
      <c r="C690" s="221"/>
      <c r="D690" s="222"/>
      <c r="E690" s="223"/>
      <c r="F690" s="224">
        <f>F536+F550+F567+F596+F617+F650+F655+F675+F689</f>
        <v>0</v>
      </c>
      <c r="G690" s="224">
        <f>G536+G550+G567+G596+G617+G650+G655+G675+G689</f>
        <v>0</v>
      </c>
      <c r="H690" s="224">
        <f>H536+H550+H567+H596+H617+H650+H655+H675+H689</f>
        <v>0</v>
      </c>
      <c r="I690" s="224">
        <f>F690-G690-H690</f>
        <v>0</v>
      </c>
      <c r="J690" s="409"/>
      <c r="K690" s="225"/>
    </row>
    <row r="691" spans="1:41" s="231" customFormat="1" ht="20.100000000000001" customHeight="1" x14ac:dyDescent="0.2">
      <c r="A691" s="398" t="s">
        <v>127</v>
      </c>
      <c r="B691" s="199" t="s">
        <v>128</v>
      </c>
      <c r="C691" s="199"/>
      <c r="D691" s="199"/>
      <c r="E691" s="200"/>
      <c r="F691" s="201"/>
      <c r="G691" s="201"/>
      <c r="H691" s="201"/>
      <c r="I691" s="201"/>
      <c r="J691" s="399"/>
      <c r="K691" s="385"/>
    </row>
    <row r="692" spans="1:41" s="233" customFormat="1" ht="14.25" x14ac:dyDescent="0.2">
      <c r="A692" s="202" t="s">
        <v>495</v>
      </c>
      <c r="B692" s="351" t="s">
        <v>821</v>
      </c>
      <c r="C692" s="209"/>
      <c r="D692" s="210"/>
      <c r="E692" s="211"/>
      <c r="F692" s="209">
        <f>C692*D692</f>
        <v>0</v>
      </c>
      <c r="G692" s="227"/>
      <c r="H692" s="209"/>
      <c r="I692" s="212">
        <f t="shared" ref="I692:I728" si="72">F692-G692-H692</f>
        <v>0</v>
      </c>
      <c r="J692" s="213"/>
      <c r="K692" s="386"/>
    </row>
    <row r="693" spans="1:41" s="233" customFormat="1" ht="14.25" x14ac:dyDescent="0.2">
      <c r="A693" s="202"/>
      <c r="B693" s="351"/>
      <c r="C693" s="209"/>
      <c r="D693" s="210"/>
      <c r="E693" s="211"/>
      <c r="F693" s="209">
        <f t="shared" ref="F693:F728" si="73">C693*D693</f>
        <v>0</v>
      </c>
      <c r="G693" s="227"/>
      <c r="H693" s="209"/>
      <c r="I693" s="212">
        <f t="shared" si="72"/>
        <v>0</v>
      </c>
      <c r="J693" s="213"/>
      <c r="K693" s="386"/>
    </row>
    <row r="694" spans="1:41" s="233" customFormat="1" ht="14.25" x14ac:dyDescent="0.2">
      <c r="A694" s="202"/>
      <c r="B694" s="208"/>
      <c r="C694" s="209"/>
      <c r="D694" s="210"/>
      <c r="E694" s="211"/>
      <c r="F694" s="209">
        <f t="shared" si="73"/>
        <v>0</v>
      </c>
      <c r="G694" s="227"/>
      <c r="H694" s="209"/>
      <c r="I694" s="212">
        <f t="shared" si="72"/>
        <v>0</v>
      </c>
      <c r="J694" s="213"/>
      <c r="K694" s="386"/>
    </row>
    <row r="695" spans="1:41" s="233" customFormat="1" ht="14.25" x14ac:dyDescent="0.2">
      <c r="A695" s="202" t="s">
        <v>496</v>
      </c>
      <c r="B695" s="203" t="s">
        <v>822</v>
      </c>
      <c r="C695" s="209"/>
      <c r="D695" s="210"/>
      <c r="E695" s="211"/>
      <c r="F695" s="209">
        <f t="shared" si="73"/>
        <v>0</v>
      </c>
      <c r="G695" s="227"/>
      <c r="H695" s="209"/>
      <c r="I695" s="212">
        <f t="shared" si="72"/>
        <v>0</v>
      </c>
      <c r="J695" s="213"/>
      <c r="K695" s="386"/>
    </row>
    <row r="696" spans="1:41" s="233" customFormat="1" ht="14.25" x14ac:dyDescent="0.2">
      <c r="A696" s="202" t="s">
        <v>811</v>
      </c>
      <c r="B696" s="208" t="s">
        <v>823</v>
      </c>
      <c r="C696" s="209"/>
      <c r="D696" s="210"/>
      <c r="E696" s="211"/>
      <c r="F696" s="209">
        <f t="shared" si="73"/>
        <v>0</v>
      </c>
      <c r="G696" s="227"/>
      <c r="H696" s="209"/>
      <c r="I696" s="212">
        <f t="shared" si="72"/>
        <v>0</v>
      </c>
      <c r="J696" s="213"/>
      <c r="K696" s="386"/>
    </row>
    <row r="697" spans="1:41" s="233" customFormat="1" ht="14.25" x14ac:dyDescent="0.2">
      <c r="A697" s="202" t="s">
        <v>812</v>
      </c>
      <c r="B697" s="208" t="s">
        <v>824</v>
      </c>
      <c r="C697" s="209"/>
      <c r="D697" s="210"/>
      <c r="E697" s="211"/>
      <c r="F697" s="209">
        <f t="shared" si="73"/>
        <v>0</v>
      </c>
      <c r="G697" s="227"/>
      <c r="H697" s="209"/>
      <c r="I697" s="212">
        <f t="shared" si="72"/>
        <v>0</v>
      </c>
      <c r="J697" s="213"/>
      <c r="K697" s="386"/>
    </row>
    <row r="698" spans="1:41" s="233" customFormat="1" ht="14.25" x14ac:dyDescent="0.2">
      <c r="A698" s="202" t="s">
        <v>813</v>
      </c>
      <c r="B698" s="203" t="s">
        <v>825</v>
      </c>
      <c r="C698" s="209"/>
      <c r="D698" s="210"/>
      <c r="E698" s="211"/>
      <c r="F698" s="209">
        <f t="shared" si="73"/>
        <v>0</v>
      </c>
      <c r="G698" s="227"/>
      <c r="H698" s="209"/>
      <c r="I698" s="212">
        <f t="shared" si="72"/>
        <v>0</v>
      </c>
      <c r="J698" s="213"/>
      <c r="K698" s="386"/>
    </row>
    <row r="699" spans="1:41" s="233" customFormat="1" ht="14.25" x14ac:dyDescent="0.2">
      <c r="A699" s="202" t="s">
        <v>814</v>
      </c>
      <c r="B699" s="350" t="s">
        <v>826</v>
      </c>
      <c r="C699" s="209"/>
      <c r="D699" s="210"/>
      <c r="E699" s="211"/>
      <c r="F699" s="209">
        <f t="shared" si="73"/>
        <v>0</v>
      </c>
      <c r="G699" s="227"/>
      <c r="H699" s="209"/>
      <c r="I699" s="212">
        <f t="shared" si="72"/>
        <v>0</v>
      </c>
      <c r="J699" s="213"/>
      <c r="K699" s="386"/>
    </row>
    <row r="700" spans="1:41" s="233" customFormat="1" ht="14.25" x14ac:dyDescent="0.2">
      <c r="A700" s="202"/>
      <c r="B700" s="350"/>
      <c r="C700" s="209"/>
      <c r="D700" s="210"/>
      <c r="E700" s="211"/>
      <c r="F700" s="209">
        <f t="shared" si="73"/>
        <v>0</v>
      </c>
      <c r="G700" s="227"/>
      <c r="H700" s="209"/>
      <c r="I700" s="212">
        <f t="shared" si="72"/>
        <v>0</v>
      </c>
      <c r="J700" s="213"/>
      <c r="K700" s="386"/>
    </row>
    <row r="701" spans="1:41" s="233" customFormat="1" ht="14.25" x14ac:dyDescent="0.2">
      <c r="A701" s="202"/>
      <c r="B701" s="203"/>
      <c r="C701" s="209"/>
      <c r="D701" s="210"/>
      <c r="E701" s="211"/>
      <c r="F701" s="209">
        <f t="shared" si="73"/>
        <v>0</v>
      </c>
      <c r="G701" s="227"/>
      <c r="H701" s="209"/>
      <c r="I701" s="212">
        <f t="shared" si="72"/>
        <v>0</v>
      </c>
      <c r="J701" s="213"/>
      <c r="K701" s="386"/>
    </row>
    <row r="702" spans="1:41" s="233" customFormat="1" ht="14.25" x14ac:dyDescent="0.2">
      <c r="A702" s="202" t="s">
        <v>815</v>
      </c>
      <c r="B702" s="203" t="s">
        <v>827</v>
      </c>
      <c r="C702" s="209"/>
      <c r="D702" s="210"/>
      <c r="E702" s="211"/>
      <c r="F702" s="209">
        <f t="shared" si="73"/>
        <v>0</v>
      </c>
      <c r="G702" s="227"/>
      <c r="H702" s="209"/>
      <c r="I702" s="212">
        <f t="shared" si="72"/>
        <v>0</v>
      </c>
      <c r="J702" s="213"/>
      <c r="K702" s="386"/>
    </row>
    <row r="703" spans="1:41" s="233" customFormat="1" ht="14.25" x14ac:dyDescent="0.2">
      <c r="A703" s="202" t="s">
        <v>816</v>
      </c>
      <c r="B703" s="203" t="s">
        <v>832</v>
      </c>
      <c r="C703" s="209"/>
      <c r="D703" s="210"/>
      <c r="E703" s="211"/>
      <c r="F703" s="209">
        <f t="shared" si="73"/>
        <v>0</v>
      </c>
      <c r="G703" s="227"/>
      <c r="H703" s="209"/>
      <c r="I703" s="212">
        <f t="shared" si="72"/>
        <v>0</v>
      </c>
      <c r="J703" s="213"/>
      <c r="K703" s="386"/>
    </row>
    <row r="704" spans="1:41" s="233" customFormat="1" ht="14.25" x14ac:dyDescent="0.2">
      <c r="A704" s="202"/>
      <c r="B704" s="203"/>
      <c r="C704" s="209"/>
      <c r="D704" s="210"/>
      <c r="E704" s="211"/>
      <c r="F704" s="209">
        <f t="shared" si="73"/>
        <v>0</v>
      </c>
      <c r="G704" s="227"/>
      <c r="H704" s="209"/>
      <c r="I704" s="212">
        <f t="shared" si="72"/>
        <v>0</v>
      </c>
      <c r="J704" s="213"/>
      <c r="K704" s="386"/>
    </row>
    <row r="705" spans="1:11" s="233" customFormat="1" ht="14.25" x14ac:dyDescent="0.2">
      <c r="A705" s="202" t="s">
        <v>817</v>
      </c>
      <c r="B705" s="203" t="s">
        <v>833</v>
      </c>
      <c r="C705" s="209"/>
      <c r="D705" s="210"/>
      <c r="E705" s="211"/>
      <c r="F705" s="209">
        <f t="shared" si="73"/>
        <v>0</v>
      </c>
      <c r="G705" s="227"/>
      <c r="H705" s="209"/>
      <c r="I705" s="212">
        <f t="shared" si="72"/>
        <v>0</v>
      </c>
      <c r="J705" s="213"/>
      <c r="K705" s="386"/>
    </row>
    <row r="706" spans="1:11" s="233" customFormat="1" ht="14.25" x14ac:dyDescent="0.2">
      <c r="A706" s="202"/>
      <c r="B706" s="203" t="s">
        <v>834</v>
      </c>
      <c r="C706" s="209"/>
      <c r="D706" s="210"/>
      <c r="E706" s="211"/>
      <c r="F706" s="209">
        <f t="shared" si="73"/>
        <v>0</v>
      </c>
      <c r="G706" s="227"/>
      <c r="H706" s="209"/>
      <c r="I706" s="212">
        <f t="shared" si="72"/>
        <v>0</v>
      </c>
      <c r="J706" s="213"/>
      <c r="K706" s="386"/>
    </row>
    <row r="707" spans="1:11" s="233" customFormat="1" ht="14.25" x14ac:dyDescent="0.2">
      <c r="A707" s="202"/>
      <c r="B707" s="203"/>
      <c r="C707" s="209"/>
      <c r="D707" s="210"/>
      <c r="E707" s="211"/>
      <c r="F707" s="209">
        <f t="shared" si="73"/>
        <v>0</v>
      </c>
      <c r="G707" s="227"/>
      <c r="H707" s="209"/>
      <c r="I707" s="212">
        <f t="shared" si="72"/>
        <v>0</v>
      </c>
      <c r="J707" s="213"/>
      <c r="K707" s="386"/>
    </row>
    <row r="708" spans="1:11" s="233" customFormat="1" ht="14.25" x14ac:dyDescent="0.2">
      <c r="A708" s="202" t="s">
        <v>497</v>
      </c>
      <c r="B708" s="203" t="s">
        <v>835</v>
      </c>
      <c r="C708" s="209"/>
      <c r="D708" s="210"/>
      <c r="E708" s="211"/>
      <c r="F708" s="209">
        <f t="shared" si="73"/>
        <v>0</v>
      </c>
      <c r="G708" s="227"/>
      <c r="H708" s="209"/>
      <c r="I708" s="212">
        <f t="shared" si="72"/>
        <v>0</v>
      </c>
      <c r="J708" s="213"/>
      <c r="K708" s="386"/>
    </row>
    <row r="709" spans="1:11" s="233" customFormat="1" ht="14.25" x14ac:dyDescent="0.2">
      <c r="A709" s="202" t="s">
        <v>818</v>
      </c>
      <c r="B709" s="203" t="s">
        <v>836</v>
      </c>
      <c r="C709" s="209"/>
      <c r="D709" s="210"/>
      <c r="E709" s="211"/>
      <c r="F709" s="209">
        <f t="shared" si="73"/>
        <v>0</v>
      </c>
      <c r="G709" s="227"/>
      <c r="H709" s="209"/>
      <c r="I709" s="212">
        <f t="shared" si="72"/>
        <v>0</v>
      </c>
      <c r="J709" s="213"/>
      <c r="K709" s="386"/>
    </row>
    <row r="710" spans="1:11" s="233" customFormat="1" ht="14.25" x14ac:dyDescent="0.2">
      <c r="A710" s="202"/>
      <c r="B710" s="203"/>
      <c r="C710" s="209"/>
      <c r="D710" s="210"/>
      <c r="E710" s="211"/>
      <c r="F710" s="209">
        <f t="shared" si="73"/>
        <v>0</v>
      </c>
      <c r="G710" s="227"/>
      <c r="H710" s="209"/>
      <c r="I710" s="212">
        <f t="shared" si="72"/>
        <v>0</v>
      </c>
      <c r="J710" s="213"/>
      <c r="K710" s="386"/>
    </row>
    <row r="711" spans="1:11" s="233" customFormat="1" ht="14.25" x14ac:dyDescent="0.2">
      <c r="A711" s="202"/>
      <c r="B711" s="203"/>
      <c r="C711" s="209"/>
      <c r="D711" s="210"/>
      <c r="E711" s="211"/>
      <c r="F711" s="209">
        <f t="shared" si="73"/>
        <v>0</v>
      </c>
      <c r="G711" s="227"/>
      <c r="H711" s="209"/>
      <c r="I711" s="212">
        <f t="shared" si="72"/>
        <v>0</v>
      </c>
      <c r="J711" s="213"/>
      <c r="K711" s="386"/>
    </row>
    <row r="712" spans="1:11" s="233" customFormat="1" ht="14.25" x14ac:dyDescent="0.2">
      <c r="A712" s="202" t="s">
        <v>498</v>
      </c>
      <c r="B712" s="203" t="s">
        <v>837</v>
      </c>
      <c r="C712" s="209"/>
      <c r="D712" s="210"/>
      <c r="E712" s="211"/>
      <c r="F712" s="209">
        <f t="shared" si="73"/>
        <v>0</v>
      </c>
      <c r="G712" s="227"/>
      <c r="H712" s="209"/>
      <c r="I712" s="212">
        <f t="shared" si="72"/>
        <v>0</v>
      </c>
      <c r="J712" s="213"/>
      <c r="K712" s="386"/>
    </row>
    <row r="713" spans="1:11" s="233" customFormat="1" ht="14.25" x14ac:dyDescent="0.2">
      <c r="A713" s="202" t="s">
        <v>819</v>
      </c>
      <c r="B713" s="203" t="s">
        <v>838</v>
      </c>
      <c r="C713" s="209"/>
      <c r="D713" s="210"/>
      <c r="E713" s="211"/>
      <c r="F713" s="209">
        <f t="shared" si="73"/>
        <v>0</v>
      </c>
      <c r="G713" s="227"/>
      <c r="H713" s="209"/>
      <c r="I713" s="212">
        <f t="shared" si="72"/>
        <v>0</v>
      </c>
      <c r="J713" s="213"/>
      <c r="K713" s="386"/>
    </row>
    <row r="714" spans="1:11" s="233" customFormat="1" ht="14.25" x14ac:dyDescent="0.2">
      <c r="A714" s="202" t="s">
        <v>820</v>
      </c>
      <c r="B714" s="203" t="s">
        <v>839</v>
      </c>
      <c r="C714" s="209"/>
      <c r="D714" s="210"/>
      <c r="E714" s="211"/>
      <c r="F714" s="209">
        <f t="shared" si="73"/>
        <v>0</v>
      </c>
      <c r="G714" s="227"/>
      <c r="H714" s="209"/>
      <c r="I714" s="212">
        <f t="shared" si="72"/>
        <v>0</v>
      </c>
      <c r="J714" s="213"/>
      <c r="K714" s="386"/>
    </row>
    <row r="715" spans="1:11" s="233" customFormat="1" ht="14.25" x14ac:dyDescent="0.2">
      <c r="A715" s="202" t="s">
        <v>828</v>
      </c>
      <c r="B715" s="351" t="s">
        <v>840</v>
      </c>
      <c r="C715" s="209"/>
      <c r="D715" s="210"/>
      <c r="E715" s="211"/>
      <c r="F715" s="209">
        <f t="shared" si="73"/>
        <v>0</v>
      </c>
      <c r="G715" s="227"/>
      <c r="H715" s="209"/>
      <c r="I715" s="212">
        <f t="shared" si="72"/>
        <v>0</v>
      </c>
      <c r="J715" s="213"/>
      <c r="K715" s="386"/>
    </row>
    <row r="716" spans="1:11" s="233" customFormat="1" ht="14.25" x14ac:dyDescent="0.2">
      <c r="A716" s="202"/>
      <c r="B716" s="351"/>
      <c r="C716" s="209"/>
      <c r="D716" s="210"/>
      <c r="E716" s="211"/>
      <c r="F716" s="209">
        <f t="shared" si="73"/>
        <v>0</v>
      </c>
      <c r="G716" s="227"/>
      <c r="H716" s="209"/>
      <c r="I716" s="212">
        <f t="shared" si="72"/>
        <v>0</v>
      </c>
      <c r="J716" s="213"/>
      <c r="K716" s="386"/>
    </row>
    <row r="717" spans="1:11" s="233" customFormat="1" ht="14.25" x14ac:dyDescent="0.2">
      <c r="A717" s="202" t="s">
        <v>829</v>
      </c>
      <c r="B717" s="203" t="s">
        <v>841</v>
      </c>
      <c r="C717" s="209"/>
      <c r="D717" s="210"/>
      <c r="E717" s="211"/>
      <c r="F717" s="209">
        <f t="shared" si="73"/>
        <v>0</v>
      </c>
      <c r="G717" s="227"/>
      <c r="H717" s="209"/>
      <c r="I717" s="212">
        <f t="shared" si="72"/>
        <v>0</v>
      </c>
      <c r="J717" s="213"/>
      <c r="K717" s="386"/>
    </row>
    <row r="718" spans="1:11" s="233" customFormat="1" ht="14.25" x14ac:dyDescent="0.2">
      <c r="A718" s="202"/>
      <c r="B718" s="203"/>
      <c r="C718" s="209"/>
      <c r="D718" s="210"/>
      <c r="E718" s="211"/>
      <c r="F718" s="209">
        <f t="shared" si="73"/>
        <v>0</v>
      </c>
      <c r="G718" s="227"/>
      <c r="H718" s="209"/>
      <c r="I718" s="212">
        <f t="shared" si="72"/>
        <v>0</v>
      </c>
      <c r="J718" s="213"/>
      <c r="K718" s="386"/>
    </row>
    <row r="719" spans="1:11" s="233" customFormat="1" ht="14.25" x14ac:dyDescent="0.2">
      <c r="A719" s="202"/>
      <c r="B719" s="203"/>
      <c r="C719" s="209"/>
      <c r="D719" s="210"/>
      <c r="E719" s="211"/>
      <c r="F719" s="209">
        <f t="shared" si="73"/>
        <v>0</v>
      </c>
      <c r="G719" s="227"/>
      <c r="H719" s="209"/>
      <c r="I719" s="212">
        <f t="shared" si="72"/>
        <v>0</v>
      </c>
      <c r="J719" s="213"/>
      <c r="K719" s="386"/>
    </row>
    <row r="720" spans="1:11" s="233" customFormat="1" ht="14.25" x14ac:dyDescent="0.2">
      <c r="A720" s="202" t="s">
        <v>830</v>
      </c>
      <c r="B720" s="351" t="s">
        <v>842</v>
      </c>
      <c r="C720" s="209"/>
      <c r="D720" s="210"/>
      <c r="E720" s="211"/>
      <c r="F720" s="209">
        <f t="shared" si="73"/>
        <v>0</v>
      </c>
      <c r="G720" s="227"/>
      <c r="H720" s="209"/>
      <c r="I720" s="212">
        <f t="shared" si="72"/>
        <v>0</v>
      </c>
      <c r="J720" s="213"/>
      <c r="K720" s="386"/>
    </row>
    <row r="721" spans="1:41" s="233" customFormat="1" ht="14.25" x14ac:dyDescent="0.2">
      <c r="A721" s="202"/>
      <c r="B721" s="351"/>
      <c r="C721" s="209"/>
      <c r="D721" s="210"/>
      <c r="E721" s="211"/>
      <c r="F721" s="209">
        <f t="shared" si="73"/>
        <v>0</v>
      </c>
      <c r="G721" s="227"/>
      <c r="H721" s="209"/>
      <c r="I721" s="212">
        <f t="shared" si="72"/>
        <v>0</v>
      </c>
      <c r="J721" s="213"/>
      <c r="K721" s="386"/>
    </row>
    <row r="722" spans="1:41" s="233" customFormat="1" ht="14.25" x14ac:dyDescent="0.2">
      <c r="A722" s="202"/>
      <c r="B722" s="203"/>
      <c r="C722" s="209"/>
      <c r="D722" s="210"/>
      <c r="E722" s="211"/>
      <c r="F722" s="209">
        <f t="shared" si="73"/>
        <v>0</v>
      </c>
      <c r="G722" s="227"/>
      <c r="H722" s="209"/>
      <c r="I722" s="212">
        <f t="shared" si="72"/>
        <v>0</v>
      </c>
      <c r="J722" s="213"/>
      <c r="K722" s="386"/>
    </row>
    <row r="723" spans="1:41" s="233" customFormat="1" ht="14.25" x14ac:dyDescent="0.2">
      <c r="A723" s="202"/>
      <c r="B723" s="203"/>
      <c r="C723" s="209"/>
      <c r="D723" s="210"/>
      <c r="E723" s="211"/>
      <c r="F723" s="209">
        <f t="shared" si="73"/>
        <v>0</v>
      </c>
      <c r="G723" s="227"/>
      <c r="H723" s="209"/>
      <c r="I723" s="212">
        <f t="shared" si="72"/>
        <v>0</v>
      </c>
      <c r="J723" s="213"/>
      <c r="K723" s="386"/>
    </row>
    <row r="724" spans="1:41" s="233" customFormat="1" ht="14.25" x14ac:dyDescent="0.2">
      <c r="A724" s="202" t="s">
        <v>831</v>
      </c>
      <c r="B724" s="203" t="s">
        <v>843</v>
      </c>
      <c r="C724" s="209"/>
      <c r="D724" s="210"/>
      <c r="E724" s="211"/>
      <c r="F724" s="209">
        <f t="shared" si="73"/>
        <v>0</v>
      </c>
      <c r="G724" s="227"/>
      <c r="H724" s="209"/>
      <c r="I724" s="212">
        <f t="shared" si="72"/>
        <v>0</v>
      </c>
      <c r="J724" s="213"/>
      <c r="K724" s="386"/>
    </row>
    <row r="725" spans="1:41" s="233" customFormat="1" ht="14.25" x14ac:dyDescent="0.2">
      <c r="A725" s="202"/>
      <c r="B725" s="203" t="s">
        <v>844</v>
      </c>
      <c r="C725" s="209"/>
      <c r="D725" s="210"/>
      <c r="E725" s="211"/>
      <c r="F725" s="209">
        <f t="shared" si="73"/>
        <v>0</v>
      </c>
      <c r="G725" s="227"/>
      <c r="H725" s="209"/>
      <c r="I725" s="212">
        <f t="shared" si="72"/>
        <v>0</v>
      </c>
      <c r="J725" s="213"/>
      <c r="K725" s="386"/>
    </row>
    <row r="726" spans="1:41" s="233" customFormat="1" ht="14.25" x14ac:dyDescent="0.2">
      <c r="A726" s="202"/>
      <c r="B726" s="203"/>
      <c r="C726" s="209"/>
      <c r="D726" s="210"/>
      <c r="E726" s="211"/>
      <c r="F726" s="209">
        <f t="shared" si="73"/>
        <v>0</v>
      </c>
      <c r="G726" s="227"/>
      <c r="H726" s="209"/>
      <c r="I726" s="212">
        <f t="shared" si="72"/>
        <v>0</v>
      </c>
      <c r="J726" s="213"/>
      <c r="K726" s="386"/>
    </row>
    <row r="727" spans="1:41" s="233" customFormat="1" ht="14.25" x14ac:dyDescent="0.2">
      <c r="A727" s="202"/>
      <c r="B727" s="208" t="s">
        <v>152</v>
      </c>
      <c r="C727" s="209"/>
      <c r="D727" s="210"/>
      <c r="E727" s="211"/>
      <c r="F727" s="209">
        <f t="shared" si="73"/>
        <v>0</v>
      </c>
      <c r="G727" s="227"/>
      <c r="H727" s="209"/>
      <c r="I727" s="212">
        <f t="shared" si="72"/>
        <v>0</v>
      </c>
      <c r="J727" s="213"/>
      <c r="K727" s="386"/>
    </row>
    <row r="728" spans="1:41" s="233" customFormat="1" ht="14.25" x14ac:dyDescent="0.2">
      <c r="A728" s="202"/>
      <c r="B728" s="208"/>
      <c r="C728" s="209"/>
      <c r="D728" s="210"/>
      <c r="E728" s="211"/>
      <c r="F728" s="209">
        <f t="shared" si="73"/>
        <v>0</v>
      </c>
      <c r="G728" s="227"/>
      <c r="H728" s="209"/>
      <c r="I728" s="212">
        <f t="shared" si="72"/>
        <v>0</v>
      </c>
      <c r="J728" s="213"/>
      <c r="K728" s="386"/>
    </row>
    <row r="729" spans="1:41" s="249" customFormat="1" ht="15" customHeight="1" x14ac:dyDescent="0.2">
      <c r="A729" s="242"/>
      <c r="B729" s="243" t="s">
        <v>499</v>
      </c>
      <c r="C729" s="244"/>
      <c r="D729" s="245"/>
      <c r="E729" s="246"/>
      <c r="F729" s="247">
        <f>SUM(F692:F728)</f>
        <v>0</v>
      </c>
      <c r="G729" s="247">
        <f>SUM(G692:G728)</f>
        <v>0</v>
      </c>
      <c r="H729" s="247">
        <f>SUM(H692:H728)</f>
        <v>0</v>
      </c>
      <c r="I729" s="247">
        <f>F729-G729-H729</f>
        <v>0</v>
      </c>
      <c r="J729" s="400"/>
      <c r="K729" s="382"/>
      <c r="L729" s="248"/>
      <c r="M729" s="248"/>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248"/>
      <c r="AL729" s="248"/>
      <c r="AM729" s="248"/>
      <c r="AN729" s="248"/>
      <c r="AO729" s="248"/>
    </row>
    <row r="730" spans="1:41" s="231" customFormat="1" ht="20.100000000000001" customHeight="1" x14ac:dyDescent="0.2">
      <c r="A730" s="398" t="s">
        <v>129</v>
      </c>
      <c r="B730" s="199" t="s">
        <v>130</v>
      </c>
      <c r="C730" s="199"/>
      <c r="D730" s="199"/>
      <c r="E730" s="200"/>
      <c r="F730" s="201"/>
      <c r="G730" s="201"/>
      <c r="H730" s="201"/>
      <c r="I730" s="201"/>
      <c r="J730" s="399"/>
      <c r="K730" s="385"/>
    </row>
    <row r="731" spans="1:41" s="233" customFormat="1" ht="14.25" x14ac:dyDescent="0.2">
      <c r="A731" s="202" t="s">
        <v>500</v>
      </c>
      <c r="B731" s="203" t="s">
        <v>130</v>
      </c>
      <c r="C731" s="209"/>
      <c r="D731" s="210"/>
      <c r="E731" s="211"/>
      <c r="F731" s="209">
        <f>C731*D731</f>
        <v>0</v>
      </c>
      <c r="G731" s="227"/>
      <c r="H731" s="209"/>
      <c r="I731" s="212">
        <f>F731-G731-H731</f>
        <v>0</v>
      </c>
      <c r="J731" s="213"/>
      <c r="K731" s="386"/>
    </row>
    <row r="732" spans="1:41" s="233" customFormat="1" ht="14.25" x14ac:dyDescent="0.2">
      <c r="A732" s="202"/>
      <c r="B732" s="208"/>
      <c r="C732" s="209"/>
      <c r="D732" s="210"/>
      <c r="E732" s="211"/>
      <c r="F732" s="209">
        <f>C732*D732</f>
        <v>0</v>
      </c>
      <c r="G732" s="227"/>
      <c r="H732" s="209"/>
      <c r="I732" s="212">
        <f>F732-G732-H732</f>
        <v>0</v>
      </c>
      <c r="J732" s="213"/>
      <c r="K732" s="386"/>
    </row>
    <row r="733" spans="1:41" s="233" customFormat="1" ht="14.25" x14ac:dyDescent="0.2">
      <c r="A733" s="202"/>
      <c r="B733" s="208"/>
      <c r="C733" s="209"/>
      <c r="D733" s="210"/>
      <c r="E733" s="211"/>
      <c r="F733" s="209">
        <f>C733*D733</f>
        <v>0</v>
      </c>
      <c r="G733" s="227"/>
      <c r="H733" s="209"/>
      <c r="I733" s="212">
        <f>F733-G733-H733</f>
        <v>0</v>
      </c>
      <c r="J733" s="213"/>
      <c r="K733" s="386"/>
    </row>
    <row r="734" spans="1:41" s="249" customFormat="1" ht="15" customHeight="1" x14ac:dyDescent="0.2">
      <c r="A734" s="242"/>
      <c r="B734" s="243" t="s">
        <v>501</v>
      </c>
      <c r="C734" s="244"/>
      <c r="D734" s="245"/>
      <c r="E734" s="246"/>
      <c r="F734" s="247">
        <f>SUM(F733)</f>
        <v>0</v>
      </c>
      <c r="G734" s="247">
        <f>SUM(G731:G733)</f>
        <v>0</v>
      </c>
      <c r="H734" s="247">
        <f>SUM(H731:H733)</f>
        <v>0</v>
      </c>
      <c r="I734" s="247">
        <f>F734-G734-H734</f>
        <v>0</v>
      </c>
      <c r="J734" s="400"/>
      <c r="K734" s="382"/>
      <c r="L734" s="248"/>
      <c r="M734" s="248"/>
      <c r="N734" s="248"/>
      <c r="O734" s="248"/>
      <c r="P734" s="248"/>
      <c r="Q734" s="248"/>
      <c r="R734" s="248"/>
      <c r="S734" s="248"/>
      <c r="T734" s="248"/>
      <c r="U734" s="248"/>
      <c r="V734" s="248"/>
      <c r="W734" s="248"/>
      <c r="X734" s="248"/>
      <c r="Y734" s="248"/>
      <c r="Z734" s="248"/>
      <c r="AA734" s="248"/>
      <c r="AB734" s="248"/>
      <c r="AC734" s="248"/>
      <c r="AD734" s="248"/>
      <c r="AE734" s="248"/>
      <c r="AF734" s="248"/>
      <c r="AG734" s="248"/>
      <c r="AH734" s="248"/>
      <c r="AI734" s="248"/>
      <c r="AJ734" s="248"/>
      <c r="AK734" s="248"/>
      <c r="AL734" s="248"/>
      <c r="AM734" s="248"/>
      <c r="AN734" s="248"/>
      <c r="AO734" s="248"/>
    </row>
    <row r="735" spans="1:41" s="231" customFormat="1" ht="20.100000000000001" customHeight="1" x14ac:dyDescent="0.2">
      <c r="A735" s="398" t="s">
        <v>131</v>
      </c>
      <c r="B735" s="199" t="s">
        <v>502</v>
      </c>
      <c r="C735" s="199"/>
      <c r="D735" s="199"/>
      <c r="E735" s="200"/>
      <c r="F735" s="201"/>
      <c r="G735" s="201"/>
      <c r="H735" s="201"/>
      <c r="I735" s="201"/>
      <c r="J735" s="399"/>
      <c r="K735" s="385"/>
    </row>
    <row r="736" spans="1:41" s="233" customFormat="1" ht="14.25" x14ac:dyDescent="0.2">
      <c r="A736" s="202" t="s">
        <v>503</v>
      </c>
      <c r="B736" s="203" t="s">
        <v>504</v>
      </c>
      <c r="C736" s="209"/>
      <c r="D736" s="210"/>
      <c r="E736" s="211"/>
      <c r="F736" s="209">
        <f>C736*D736</f>
        <v>0</v>
      </c>
      <c r="G736" s="227"/>
      <c r="H736" s="209"/>
      <c r="I736" s="212">
        <f t="shared" ref="I736:I748" si="74">F736-G736-H736</f>
        <v>0</v>
      </c>
      <c r="J736" s="213"/>
      <c r="K736" s="386"/>
    </row>
    <row r="737" spans="1:41" s="233" customFormat="1" ht="14.25" x14ac:dyDescent="0.2">
      <c r="A737" s="202"/>
      <c r="B737" s="208" t="s">
        <v>756</v>
      </c>
      <c r="C737" s="209"/>
      <c r="D737" s="210"/>
      <c r="E737" s="211"/>
      <c r="F737" s="209">
        <f t="shared" ref="F737:F748" si="75">C737*D737</f>
        <v>0</v>
      </c>
      <c r="G737" s="227"/>
      <c r="H737" s="209"/>
      <c r="I737" s="212">
        <f t="shared" si="74"/>
        <v>0</v>
      </c>
      <c r="J737" s="213"/>
      <c r="K737" s="386"/>
    </row>
    <row r="738" spans="1:41" s="233" customFormat="1" ht="14.25" x14ac:dyDescent="0.2">
      <c r="A738" s="202"/>
      <c r="B738" s="208" t="s">
        <v>757</v>
      </c>
      <c r="C738" s="209"/>
      <c r="D738" s="210"/>
      <c r="E738" s="211"/>
      <c r="F738" s="209">
        <f t="shared" si="75"/>
        <v>0</v>
      </c>
      <c r="G738" s="227"/>
      <c r="H738" s="209"/>
      <c r="I738" s="212">
        <f t="shared" si="74"/>
        <v>0</v>
      </c>
      <c r="J738" s="213"/>
      <c r="K738" s="386"/>
    </row>
    <row r="739" spans="1:41" s="233" customFormat="1" ht="14.25" x14ac:dyDescent="0.2">
      <c r="A739" s="202"/>
      <c r="B739" s="208" t="s">
        <v>505</v>
      </c>
      <c r="C739" s="209"/>
      <c r="D739" s="210"/>
      <c r="E739" s="211"/>
      <c r="F739" s="209">
        <f t="shared" si="75"/>
        <v>0</v>
      </c>
      <c r="G739" s="227"/>
      <c r="H739" s="209"/>
      <c r="I739" s="212">
        <f t="shared" si="74"/>
        <v>0</v>
      </c>
      <c r="J739" s="213"/>
      <c r="K739" s="386"/>
    </row>
    <row r="740" spans="1:41" s="233" customFormat="1" ht="14.25" x14ac:dyDescent="0.2">
      <c r="A740" s="202"/>
      <c r="B740" s="233" t="s">
        <v>769</v>
      </c>
      <c r="C740" s="209"/>
      <c r="D740" s="210"/>
      <c r="E740" s="211"/>
      <c r="F740" s="209">
        <f t="shared" si="75"/>
        <v>0</v>
      </c>
      <c r="G740" s="227"/>
      <c r="H740" s="209"/>
      <c r="I740" s="212">
        <f t="shared" si="74"/>
        <v>0</v>
      </c>
      <c r="J740" s="213"/>
      <c r="K740" s="386"/>
    </row>
    <row r="741" spans="1:41" s="233" customFormat="1" ht="14.25" x14ac:dyDescent="0.2">
      <c r="A741" s="202"/>
      <c r="B741" s="208"/>
      <c r="C741" s="209"/>
      <c r="D741" s="210"/>
      <c r="E741" s="211"/>
      <c r="F741" s="209">
        <f t="shared" si="75"/>
        <v>0</v>
      </c>
      <c r="G741" s="227"/>
      <c r="H741" s="209"/>
      <c r="I741" s="212">
        <f t="shared" si="74"/>
        <v>0</v>
      </c>
      <c r="J741" s="213"/>
      <c r="K741" s="386"/>
    </row>
    <row r="742" spans="1:41" s="233" customFormat="1" ht="14.25" x14ac:dyDescent="0.2">
      <c r="A742" s="202"/>
      <c r="B742" s="208"/>
      <c r="C742" s="209"/>
      <c r="D742" s="210"/>
      <c r="E742" s="211"/>
      <c r="F742" s="209">
        <f t="shared" si="75"/>
        <v>0</v>
      </c>
      <c r="G742" s="227"/>
      <c r="H742" s="209"/>
      <c r="I742" s="212">
        <f t="shared" si="74"/>
        <v>0</v>
      </c>
      <c r="J742" s="213"/>
      <c r="K742" s="386"/>
    </row>
    <row r="743" spans="1:41" s="233" customFormat="1" ht="14.25" x14ac:dyDescent="0.2">
      <c r="A743" s="202" t="s">
        <v>506</v>
      </c>
      <c r="B743" s="203" t="s">
        <v>507</v>
      </c>
      <c r="C743" s="209"/>
      <c r="D743" s="210"/>
      <c r="E743" s="211"/>
      <c r="F743" s="209">
        <f t="shared" si="75"/>
        <v>0</v>
      </c>
      <c r="G743" s="227"/>
      <c r="H743" s="209"/>
      <c r="I743" s="212">
        <f t="shared" si="74"/>
        <v>0</v>
      </c>
      <c r="J743" s="213"/>
      <c r="K743" s="386"/>
    </row>
    <row r="744" spans="1:41" s="233" customFormat="1" ht="14.25" x14ac:dyDescent="0.2">
      <c r="A744" s="202"/>
      <c r="B744" s="203"/>
      <c r="C744" s="209"/>
      <c r="D744" s="210"/>
      <c r="E744" s="211"/>
      <c r="F744" s="209">
        <f t="shared" si="75"/>
        <v>0</v>
      </c>
      <c r="G744" s="227"/>
      <c r="H744" s="209"/>
      <c r="I744" s="212">
        <f t="shared" si="74"/>
        <v>0</v>
      </c>
      <c r="J744" s="213"/>
      <c r="K744" s="386"/>
    </row>
    <row r="745" spans="1:41" s="233" customFormat="1" ht="14.25" x14ac:dyDescent="0.2">
      <c r="A745" s="202"/>
      <c r="B745" s="203"/>
      <c r="C745" s="209"/>
      <c r="D745" s="210"/>
      <c r="E745" s="211"/>
      <c r="F745" s="209">
        <f t="shared" si="75"/>
        <v>0</v>
      </c>
      <c r="G745" s="227"/>
      <c r="H745" s="209"/>
      <c r="I745" s="212">
        <f t="shared" si="74"/>
        <v>0</v>
      </c>
      <c r="J745" s="213"/>
      <c r="K745" s="386"/>
    </row>
    <row r="746" spans="1:41" s="233" customFormat="1" ht="14.25" x14ac:dyDescent="0.2">
      <c r="A746" s="202" t="s">
        <v>845</v>
      </c>
      <c r="B746" s="203" t="s">
        <v>846</v>
      </c>
      <c r="C746" s="209"/>
      <c r="D746" s="210"/>
      <c r="E746" s="211"/>
      <c r="F746" s="209">
        <f t="shared" si="75"/>
        <v>0</v>
      </c>
      <c r="G746" s="227"/>
      <c r="H746" s="209"/>
      <c r="I746" s="212">
        <f t="shared" si="74"/>
        <v>0</v>
      </c>
      <c r="J746" s="213"/>
      <c r="K746" s="386"/>
    </row>
    <row r="747" spans="1:41" s="233" customFormat="1" ht="14.25" x14ac:dyDescent="0.2">
      <c r="A747" s="202"/>
      <c r="B747" s="208"/>
      <c r="C747" s="209"/>
      <c r="D747" s="210"/>
      <c r="E747" s="211"/>
      <c r="F747" s="209">
        <f t="shared" si="75"/>
        <v>0</v>
      </c>
      <c r="G747" s="227"/>
      <c r="H747" s="209"/>
      <c r="I747" s="212">
        <f t="shared" si="74"/>
        <v>0</v>
      </c>
      <c r="J747" s="213"/>
      <c r="K747" s="386"/>
    </row>
    <row r="748" spans="1:41" s="233" customFormat="1" ht="14.25" x14ac:dyDescent="0.2">
      <c r="A748" s="202"/>
      <c r="B748" s="208"/>
      <c r="C748" s="209"/>
      <c r="D748" s="210"/>
      <c r="E748" s="211"/>
      <c r="F748" s="209">
        <f t="shared" si="75"/>
        <v>0</v>
      </c>
      <c r="G748" s="227"/>
      <c r="H748" s="209"/>
      <c r="I748" s="212">
        <f t="shared" si="74"/>
        <v>0</v>
      </c>
      <c r="J748" s="213"/>
      <c r="K748" s="386"/>
    </row>
    <row r="749" spans="1:41" s="249" customFormat="1" ht="15" customHeight="1" x14ac:dyDescent="0.2">
      <c r="A749" s="242"/>
      <c r="B749" s="243" t="s">
        <v>508</v>
      </c>
      <c r="C749" s="244"/>
      <c r="D749" s="245"/>
      <c r="E749" s="246"/>
      <c r="F749" s="247">
        <f>SUM(F736:F748)</f>
        <v>0</v>
      </c>
      <c r="G749" s="247">
        <f>SUM(G736:G748)</f>
        <v>0</v>
      </c>
      <c r="H749" s="247">
        <f>SUM(H736:H748)</f>
        <v>0</v>
      </c>
      <c r="I749" s="247">
        <f>F749-G749-H749</f>
        <v>0</v>
      </c>
      <c r="J749" s="400"/>
      <c r="K749" s="382"/>
      <c r="L749" s="248"/>
      <c r="M749" s="248"/>
      <c r="N749" s="248"/>
      <c r="O749" s="248"/>
      <c r="P749" s="248"/>
      <c r="Q749" s="248"/>
      <c r="R749" s="248"/>
      <c r="S749" s="248"/>
      <c r="T749" s="248"/>
      <c r="U749" s="248"/>
      <c r="V749" s="248"/>
      <c r="W749" s="248"/>
      <c r="X749" s="248"/>
      <c r="Y749" s="248"/>
      <c r="Z749" s="248"/>
      <c r="AA749" s="248"/>
      <c r="AB749" s="248"/>
      <c r="AC749" s="248"/>
      <c r="AD749" s="248"/>
      <c r="AE749" s="248"/>
      <c r="AF749" s="248"/>
      <c r="AG749" s="248"/>
      <c r="AH749" s="248"/>
      <c r="AI749" s="248"/>
      <c r="AJ749" s="248"/>
      <c r="AK749" s="248"/>
      <c r="AL749" s="248"/>
      <c r="AM749" s="248"/>
      <c r="AN749" s="248"/>
      <c r="AO749" s="248"/>
    </row>
    <row r="750" spans="1:41" s="231" customFormat="1" ht="20.100000000000001" customHeight="1" x14ac:dyDescent="0.2">
      <c r="A750" s="398" t="s">
        <v>132</v>
      </c>
      <c r="B750" s="199" t="s">
        <v>133</v>
      </c>
      <c r="C750" s="199"/>
      <c r="D750" s="199"/>
      <c r="E750" s="200"/>
      <c r="F750" s="201"/>
      <c r="G750" s="201"/>
      <c r="H750" s="201"/>
      <c r="I750" s="201"/>
      <c r="J750" s="399"/>
      <c r="K750" s="385"/>
    </row>
    <row r="751" spans="1:41" s="233" customFormat="1" ht="14.25" x14ac:dyDescent="0.2">
      <c r="A751" s="202" t="s">
        <v>509</v>
      </c>
      <c r="B751" s="203" t="s">
        <v>510</v>
      </c>
      <c r="C751" s="209"/>
      <c r="D751" s="210"/>
      <c r="E751" s="211"/>
      <c r="F751" s="209">
        <f>C751*D751</f>
        <v>0</v>
      </c>
      <c r="G751" s="209"/>
      <c r="H751" s="209"/>
      <c r="I751" s="212">
        <f>F751-G751-H751</f>
        <v>0</v>
      </c>
      <c r="J751" s="213"/>
      <c r="K751" s="386"/>
    </row>
    <row r="752" spans="1:41" s="233" customFormat="1" ht="14.25" x14ac:dyDescent="0.2">
      <c r="A752" s="202"/>
      <c r="B752" s="208"/>
      <c r="C752" s="209"/>
      <c r="D752" s="210"/>
      <c r="E752" s="211"/>
      <c r="F752" s="209">
        <f>C752*D752</f>
        <v>0</v>
      </c>
      <c r="G752" s="209"/>
      <c r="H752" s="209"/>
      <c r="I752" s="212">
        <f>F752-G752-H752</f>
        <v>0</v>
      </c>
      <c r="J752" s="213"/>
      <c r="K752" s="386"/>
    </row>
    <row r="753" spans="1:41" s="233" customFormat="1" ht="14.25" x14ac:dyDescent="0.2">
      <c r="A753" s="202" t="s">
        <v>511</v>
      </c>
      <c r="B753" s="203" t="s">
        <v>512</v>
      </c>
      <c r="C753" s="209"/>
      <c r="D753" s="210"/>
      <c r="E753" s="211"/>
      <c r="F753" s="209">
        <f>C753*D753</f>
        <v>0</v>
      </c>
      <c r="G753" s="209"/>
      <c r="H753" s="209"/>
      <c r="I753" s="212">
        <f t="shared" ref="I753:I756" si="76">F753-G753-H753</f>
        <v>0</v>
      </c>
      <c r="J753" s="213"/>
      <c r="K753" s="386"/>
    </row>
    <row r="754" spans="1:41" s="233" customFormat="1" ht="14.25" x14ac:dyDescent="0.2">
      <c r="A754" s="202"/>
      <c r="B754" s="203"/>
      <c r="C754" s="209"/>
      <c r="D754" s="210"/>
      <c r="E754" s="211"/>
      <c r="F754" s="209">
        <f t="shared" ref="F754:F756" si="77">C754*D754</f>
        <v>0</v>
      </c>
      <c r="G754" s="209"/>
      <c r="H754" s="209"/>
      <c r="I754" s="212">
        <f t="shared" si="76"/>
        <v>0</v>
      </c>
      <c r="J754" s="213"/>
      <c r="K754" s="386"/>
    </row>
    <row r="755" spans="1:41" s="233" customFormat="1" ht="14.25" x14ac:dyDescent="0.2">
      <c r="A755" s="202" t="s">
        <v>847</v>
      </c>
      <c r="B755" s="203" t="s">
        <v>848</v>
      </c>
      <c r="C755" s="209"/>
      <c r="D755" s="210"/>
      <c r="E755" s="211"/>
      <c r="F755" s="209">
        <f t="shared" si="77"/>
        <v>0</v>
      </c>
      <c r="G755" s="209"/>
      <c r="H755" s="209"/>
      <c r="I755" s="212">
        <f t="shared" si="76"/>
        <v>0</v>
      </c>
      <c r="J755" s="213"/>
      <c r="K755" s="386"/>
    </row>
    <row r="756" spans="1:41" s="233" customFormat="1" ht="14.25" x14ac:dyDescent="0.2">
      <c r="A756" s="202"/>
      <c r="B756" s="203"/>
      <c r="C756" s="209"/>
      <c r="D756" s="210"/>
      <c r="E756" s="211"/>
      <c r="F756" s="209">
        <f t="shared" si="77"/>
        <v>0</v>
      </c>
      <c r="G756" s="209"/>
      <c r="H756" s="209"/>
      <c r="I756" s="212">
        <f t="shared" si="76"/>
        <v>0</v>
      </c>
      <c r="J756" s="213"/>
      <c r="K756" s="386"/>
    </row>
    <row r="757" spans="1:41" s="233" customFormat="1" ht="14.25" x14ac:dyDescent="0.2">
      <c r="A757" s="202"/>
      <c r="B757" s="208"/>
      <c r="C757" s="209"/>
      <c r="D757" s="210"/>
      <c r="E757" s="211"/>
      <c r="F757" s="209">
        <f>C757*D757</f>
        <v>0</v>
      </c>
      <c r="G757" s="209"/>
      <c r="H757" s="209"/>
      <c r="I757" s="212">
        <f>F757-G757-H757</f>
        <v>0</v>
      </c>
      <c r="J757" s="213"/>
      <c r="K757" s="386"/>
    </row>
    <row r="758" spans="1:41" s="249" customFormat="1" ht="15" customHeight="1" x14ac:dyDescent="0.2">
      <c r="A758" s="242"/>
      <c r="B758" s="243" t="s">
        <v>513</v>
      </c>
      <c r="C758" s="244"/>
      <c r="D758" s="245"/>
      <c r="E758" s="246"/>
      <c r="F758" s="247">
        <f>SUM(F751:F757)</f>
        <v>0</v>
      </c>
      <c r="G758" s="247">
        <f>SUM(G751:G757)</f>
        <v>0</v>
      </c>
      <c r="H758" s="247">
        <f>SUM(H751:H757)</f>
        <v>0</v>
      </c>
      <c r="I758" s="247">
        <f>F758-G758-H758</f>
        <v>0</v>
      </c>
      <c r="J758" s="400"/>
      <c r="K758" s="382"/>
      <c r="L758" s="248"/>
      <c r="M758" s="248"/>
      <c r="N758" s="248"/>
      <c r="O758" s="248"/>
      <c r="P758" s="248"/>
      <c r="Q758" s="248"/>
      <c r="R758" s="248"/>
      <c r="S758" s="248"/>
      <c r="T758" s="248"/>
      <c r="U758" s="248"/>
      <c r="V758" s="248"/>
      <c r="W758" s="248"/>
      <c r="X758" s="248"/>
      <c r="Y758" s="248"/>
      <c r="Z758" s="248"/>
      <c r="AA758" s="248"/>
      <c r="AB758" s="248"/>
      <c r="AC758" s="248"/>
      <c r="AD758" s="248"/>
      <c r="AE758" s="248"/>
      <c r="AF758" s="248"/>
      <c r="AG758" s="248"/>
      <c r="AH758" s="248"/>
      <c r="AI758" s="248"/>
      <c r="AJ758" s="248"/>
      <c r="AK758" s="248"/>
      <c r="AL758" s="248"/>
      <c r="AM758" s="248"/>
      <c r="AN758" s="248"/>
      <c r="AO758" s="248"/>
    </row>
    <row r="759" spans="1:41" s="231" customFormat="1" ht="20.100000000000001" customHeight="1" x14ac:dyDescent="0.2">
      <c r="A759" s="398" t="s">
        <v>134</v>
      </c>
      <c r="B759" s="199" t="s">
        <v>135</v>
      </c>
      <c r="C759" s="199"/>
      <c r="D759" s="199"/>
      <c r="E759" s="200"/>
      <c r="F759" s="201"/>
      <c r="G759" s="201"/>
      <c r="H759" s="201"/>
      <c r="I759" s="201"/>
      <c r="J759" s="399"/>
      <c r="K759" s="385"/>
    </row>
    <row r="760" spans="1:41" s="233" customFormat="1" ht="14.25" x14ac:dyDescent="0.2">
      <c r="A760" s="202" t="s">
        <v>514</v>
      </c>
      <c r="B760" s="203" t="s">
        <v>515</v>
      </c>
      <c r="C760" s="209"/>
      <c r="D760" s="210"/>
      <c r="E760" s="211"/>
      <c r="F760" s="209">
        <f t="shared" ref="F760:F765" si="78">C760*D760</f>
        <v>0</v>
      </c>
      <c r="G760" s="227"/>
      <c r="H760" s="209"/>
      <c r="I760" s="212">
        <f t="shared" ref="I760:I765" si="79">F760-G760-H760</f>
        <v>0</v>
      </c>
      <c r="J760" s="213"/>
      <c r="K760" s="386"/>
    </row>
    <row r="761" spans="1:41" s="233" customFormat="1" ht="14.25" x14ac:dyDescent="0.2">
      <c r="A761" s="202"/>
      <c r="B761" s="208"/>
      <c r="C761" s="209"/>
      <c r="D761" s="210"/>
      <c r="E761" s="211"/>
      <c r="F761" s="209">
        <f t="shared" si="78"/>
        <v>0</v>
      </c>
      <c r="G761" s="227"/>
      <c r="H761" s="209"/>
      <c r="I761" s="212">
        <f t="shared" si="79"/>
        <v>0</v>
      </c>
      <c r="J761" s="213"/>
      <c r="K761" s="386"/>
    </row>
    <row r="762" spans="1:41" s="233" customFormat="1" ht="14.25" x14ac:dyDescent="0.2">
      <c r="A762" s="202"/>
      <c r="B762" s="208"/>
      <c r="C762" s="209"/>
      <c r="D762" s="210"/>
      <c r="E762" s="211"/>
      <c r="F762" s="209">
        <f t="shared" si="78"/>
        <v>0</v>
      </c>
      <c r="G762" s="227"/>
      <c r="H762" s="209"/>
      <c r="I762" s="212">
        <f t="shared" si="79"/>
        <v>0</v>
      </c>
      <c r="J762" s="213"/>
      <c r="K762" s="386"/>
    </row>
    <row r="763" spans="1:41" s="233" customFormat="1" ht="14.25" x14ac:dyDescent="0.2">
      <c r="A763" s="202" t="s">
        <v>516</v>
      </c>
      <c r="B763" s="203" t="s">
        <v>517</v>
      </c>
      <c r="C763" s="209"/>
      <c r="D763" s="210"/>
      <c r="E763" s="211"/>
      <c r="F763" s="209">
        <f t="shared" si="78"/>
        <v>0</v>
      </c>
      <c r="G763" s="227"/>
      <c r="H763" s="209"/>
      <c r="I763" s="212">
        <f t="shared" si="79"/>
        <v>0</v>
      </c>
      <c r="J763" s="213"/>
      <c r="K763" s="386"/>
    </row>
    <row r="764" spans="1:41" s="233" customFormat="1" ht="14.25" x14ac:dyDescent="0.2">
      <c r="A764" s="202"/>
      <c r="B764" s="208"/>
      <c r="C764" s="209"/>
      <c r="D764" s="210"/>
      <c r="E764" s="211"/>
      <c r="F764" s="209">
        <f t="shared" si="78"/>
        <v>0</v>
      </c>
      <c r="G764" s="227"/>
      <c r="H764" s="209"/>
      <c r="I764" s="212">
        <f t="shared" si="79"/>
        <v>0</v>
      </c>
      <c r="J764" s="213"/>
      <c r="K764" s="386"/>
    </row>
    <row r="765" spans="1:41" s="233" customFormat="1" ht="14.25" x14ac:dyDescent="0.2">
      <c r="A765" s="202"/>
      <c r="B765" s="208"/>
      <c r="C765" s="209"/>
      <c r="D765" s="210"/>
      <c r="E765" s="211"/>
      <c r="F765" s="209">
        <f t="shared" si="78"/>
        <v>0</v>
      </c>
      <c r="G765" s="227"/>
      <c r="H765" s="209"/>
      <c r="I765" s="212">
        <f t="shared" si="79"/>
        <v>0</v>
      </c>
      <c r="J765" s="213"/>
      <c r="K765" s="386"/>
    </row>
    <row r="766" spans="1:41" s="249" customFormat="1" ht="15" customHeight="1" x14ac:dyDescent="0.2">
      <c r="A766" s="242"/>
      <c r="B766" s="243" t="s">
        <v>518</v>
      </c>
      <c r="C766" s="244"/>
      <c r="D766" s="245"/>
      <c r="E766" s="246"/>
      <c r="F766" s="247">
        <f>SUM(F760:F765)</f>
        <v>0</v>
      </c>
      <c r="G766" s="247">
        <f>SUM(G760:G765)</f>
        <v>0</v>
      </c>
      <c r="H766" s="247">
        <f>SUM(H760:H765)</f>
        <v>0</v>
      </c>
      <c r="I766" s="247">
        <f>F766-G766-H766</f>
        <v>0</v>
      </c>
      <c r="J766" s="400"/>
      <c r="K766" s="382"/>
      <c r="L766" s="248"/>
      <c r="M766" s="248"/>
      <c r="N766" s="248"/>
      <c r="O766" s="248"/>
      <c r="P766" s="248"/>
      <c r="Q766" s="248"/>
      <c r="R766" s="248"/>
      <c r="S766" s="248"/>
      <c r="T766" s="248"/>
      <c r="U766" s="248"/>
      <c r="V766" s="248"/>
      <c r="W766" s="248"/>
      <c r="X766" s="248"/>
      <c r="Y766" s="248"/>
      <c r="Z766" s="248"/>
      <c r="AA766" s="248"/>
      <c r="AB766" s="248"/>
      <c r="AC766" s="248"/>
      <c r="AD766" s="248"/>
      <c r="AE766" s="248"/>
      <c r="AF766" s="248"/>
      <c r="AG766" s="248"/>
      <c r="AH766" s="248"/>
      <c r="AI766" s="248"/>
      <c r="AJ766" s="248"/>
      <c r="AK766" s="248"/>
      <c r="AL766" s="248"/>
      <c r="AM766" s="248"/>
      <c r="AN766" s="248"/>
      <c r="AO766" s="248"/>
    </row>
    <row r="767" spans="1:41" s="219" customFormat="1" ht="17.25" customHeight="1" x14ac:dyDescent="0.2">
      <c r="A767" s="410"/>
      <c r="B767" s="214" t="s">
        <v>136</v>
      </c>
      <c r="C767" s="215"/>
      <c r="D767" s="216"/>
      <c r="E767" s="217"/>
      <c r="F767" s="218">
        <f>F729+F734+F749+F758+F766</f>
        <v>0</v>
      </c>
      <c r="G767" s="218">
        <f>G729+G734+G749+G758+G766</f>
        <v>0</v>
      </c>
      <c r="H767" s="218">
        <f>H729+H734+H749+H758+H766</f>
        <v>0</v>
      </c>
      <c r="I767" s="218">
        <f>F767-G767-H767</f>
        <v>0</v>
      </c>
      <c r="J767" s="411"/>
    </row>
    <row r="768" spans="1:41" s="189" customFormat="1" ht="20.25" customHeight="1" x14ac:dyDescent="0.2">
      <c r="A768" s="405"/>
      <c r="B768" s="194" t="s">
        <v>137</v>
      </c>
      <c r="C768" s="184"/>
      <c r="D768" s="185"/>
      <c r="E768" s="186"/>
      <c r="F768" s="187">
        <f>F767+F690+F531</f>
        <v>0</v>
      </c>
      <c r="G768" s="187">
        <f>G767+G690+G531</f>
        <v>0</v>
      </c>
      <c r="H768" s="187">
        <f>H767+H690+H531</f>
        <v>0</v>
      </c>
      <c r="I768" s="187">
        <f>F768-G768-H768</f>
        <v>0</v>
      </c>
      <c r="J768" s="406"/>
      <c r="K768" s="188"/>
    </row>
    <row r="769" spans="1:41" s="198" customFormat="1" ht="20.25" customHeight="1" x14ac:dyDescent="0.2">
      <c r="A769" s="412"/>
      <c r="B769" s="195" t="s">
        <v>138</v>
      </c>
      <c r="C769" s="196"/>
      <c r="D769" s="196"/>
      <c r="E769" s="196"/>
      <c r="F769" s="197">
        <f>F768+F43</f>
        <v>0</v>
      </c>
      <c r="G769" s="197">
        <f>G768+G43</f>
        <v>0</v>
      </c>
      <c r="H769" s="197">
        <f>H768+H43</f>
        <v>0</v>
      </c>
      <c r="I769" s="197">
        <f>F769-G769-H769</f>
        <v>0</v>
      </c>
      <c r="J769" s="413"/>
    </row>
    <row r="770" spans="1:41" s="231" customFormat="1" ht="20.100000000000001" customHeight="1" x14ac:dyDescent="0.2">
      <c r="A770" s="398" t="s">
        <v>139</v>
      </c>
      <c r="B770" s="199" t="s">
        <v>608</v>
      </c>
      <c r="C770" s="199"/>
      <c r="D770" s="199"/>
      <c r="E770" s="200"/>
      <c r="F770" s="201"/>
      <c r="G770" s="201"/>
      <c r="H770" s="201"/>
      <c r="I770" s="201"/>
      <c r="J770" s="399"/>
      <c r="K770" s="385"/>
    </row>
    <row r="771" spans="1:41" s="233" customFormat="1" ht="14.25" x14ac:dyDescent="0.2">
      <c r="A771" s="202" t="s">
        <v>139</v>
      </c>
      <c r="B771" s="203" t="s">
        <v>611</v>
      </c>
      <c r="C771" s="209"/>
      <c r="D771" s="210">
        <v>1</v>
      </c>
      <c r="E771" s="209"/>
      <c r="F771" s="209">
        <f>IF(C771*D771&lt;=F768*10/100,C771*D771,"Onvoorziene te hoog")</f>
        <v>0</v>
      </c>
      <c r="G771" s="227"/>
      <c r="H771" s="209"/>
      <c r="I771" s="212">
        <f>F771-G771-H771</f>
        <v>0</v>
      </c>
      <c r="J771" s="213"/>
      <c r="K771" s="387"/>
    </row>
    <row r="772" spans="1:41" s="233" customFormat="1" ht="14.25" x14ac:dyDescent="0.2">
      <c r="A772" s="202" t="s">
        <v>140</v>
      </c>
      <c r="B772" s="203" t="s">
        <v>601</v>
      </c>
      <c r="C772" s="209"/>
      <c r="D772" s="210">
        <v>1</v>
      </c>
      <c r="E772" s="209"/>
      <c r="F772" s="209">
        <f>IF(C772*D772&lt;=F769*7.5/100,C772*D772,"Overheads te hoog")</f>
        <v>0</v>
      </c>
      <c r="G772" s="227"/>
      <c r="H772" s="209"/>
      <c r="I772" s="212">
        <f>F772-G772-H772</f>
        <v>0</v>
      </c>
      <c r="J772" s="213"/>
      <c r="K772" s="387"/>
    </row>
    <row r="773" spans="1:41" s="233" customFormat="1" ht="14.25" x14ac:dyDescent="0.2">
      <c r="A773" s="202" t="s">
        <v>141</v>
      </c>
      <c r="B773" s="203" t="s">
        <v>602</v>
      </c>
      <c r="C773" s="209"/>
      <c r="D773" s="210">
        <v>1</v>
      </c>
      <c r="E773" s="209"/>
      <c r="F773" s="209">
        <f>IF(C773*D773&lt;=F769*7.5/100,C773*D773,"Honorarium te hoog")</f>
        <v>0</v>
      </c>
      <c r="G773" s="209"/>
      <c r="H773" s="209"/>
      <c r="I773" s="212">
        <f>F773-G773-H773</f>
        <v>0</v>
      </c>
      <c r="J773" s="213"/>
      <c r="K773" s="387"/>
    </row>
    <row r="774" spans="1:41" s="233" customFormat="1" ht="14.25" x14ac:dyDescent="0.2">
      <c r="A774" s="202" t="s">
        <v>142</v>
      </c>
      <c r="B774" s="208" t="s">
        <v>755</v>
      </c>
      <c r="C774" s="209"/>
      <c r="D774" s="210"/>
      <c r="E774" s="209"/>
      <c r="F774" s="209">
        <f>C774*D774</f>
        <v>0</v>
      </c>
      <c r="G774" s="227"/>
      <c r="H774" s="209"/>
      <c r="I774" s="212">
        <f>F774-G774-H774</f>
        <v>0</v>
      </c>
      <c r="J774" s="213"/>
      <c r="K774" s="387"/>
    </row>
    <row r="775" spans="1:41" s="249" customFormat="1" ht="15" customHeight="1" x14ac:dyDescent="0.2">
      <c r="A775" s="242"/>
      <c r="B775" s="243" t="s">
        <v>609</v>
      </c>
      <c r="C775" s="244"/>
      <c r="D775" s="245"/>
      <c r="E775" s="246"/>
      <c r="F775" s="247">
        <f>SUM(F771:F774)</f>
        <v>0</v>
      </c>
      <c r="G775" s="247">
        <f>SUM(G771:G774)</f>
        <v>0</v>
      </c>
      <c r="H775" s="247">
        <f>SUM(H771:H774)</f>
        <v>0</v>
      </c>
      <c r="I775" s="247">
        <f>F775-G775-H775</f>
        <v>0</v>
      </c>
      <c r="J775" s="400"/>
      <c r="K775" s="382"/>
      <c r="L775" s="248"/>
      <c r="M775" s="248"/>
      <c r="N775" s="248"/>
      <c r="O775" s="248"/>
      <c r="P775" s="248"/>
      <c r="Q775" s="248"/>
      <c r="R775" s="248"/>
      <c r="S775" s="248"/>
      <c r="T775" s="248"/>
      <c r="U775" s="248"/>
      <c r="V775" s="248"/>
      <c r="W775" s="248"/>
      <c r="X775" s="248"/>
      <c r="Y775" s="248"/>
      <c r="Z775" s="248"/>
      <c r="AA775" s="248"/>
      <c r="AB775" s="248"/>
      <c r="AC775" s="248"/>
      <c r="AD775" s="248"/>
      <c r="AE775" s="248"/>
      <c r="AF775" s="248"/>
      <c r="AG775" s="248"/>
      <c r="AH775" s="248"/>
      <c r="AI775" s="248"/>
      <c r="AJ775" s="248"/>
      <c r="AK775" s="248"/>
      <c r="AL775" s="248"/>
      <c r="AM775" s="248"/>
      <c r="AN775" s="248"/>
      <c r="AO775" s="248"/>
    </row>
    <row r="776" spans="1:41" s="164" customFormat="1" x14ac:dyDescent="0.2">
      <c r="A776" s="173"/>
      <c r="E776" s="174"/>
      <c r="F776" s="175"/>
      <c r="G776" s="175"/>
      <c r="H776" s="175"/>
      <c r="I776" s="175"/>
      <c r="J776" s="176"/>
    </row>
    <row r="777" spans="1:41" x14ac:dyDescent="0.2"/>
    <row r="778" spans="1:41" hidden="1" x14ac:dyDescent="0.2"/>
    <row r="779" spans="1:41" hidden="1" x14ac:dyDescent="0.2"/>
    <row r="780" spans="1:41" hidden="1" x14ac:dyDescent="0.2"/>
    <row r="781" spans="1:41" hidden="1" x14ac:dyDescent="0.2"/>
    <row r="782" spans="1:41" hidden="1" x14ac:dyDescent="0.2"/>
    <row r="783" spans="1:41" hidden="1" x14ac:dyDescent="0.2"/>
    <row r="784" spans="1:41"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sheetData>
  <sheetProtection algorithmName="SHA-512" hashValue="6yqugI48DN02R3OOFt8tsUf9WYiqCMsmo8VUa1EptLrnyO7+EE2+MixABSGlw6OUdkFfppE02Ryshk5KS3kRfg==" saltValue="CH+Fm4nIhVYQqsec7KFNJQ==" spinCount="100000" sheet="1" insertRows="0"/>
  <mergeCells count="9">
    <mergeCell ref="B699:B700"/>
    <mergeCell ref="B715:B716"/>
    <mergeCell ref="B720:B721"/>
    <mergeCell ref="A1:J1"/>
    <mergeCell ref="I2:J2"/>
    <mergeCell ref="A3:J3"/>
    <mergeCell ref="C2:D2"/>
    <mergeCell ref="E2:H2"/>
    <mergeCell ref="B692:B693"/>
  </mergeCells>
  <conditionalFormatting sqref="I43 I531 I690 I767">
    <cfRule type="cellIs" dxfId="365" priority="1097" operator="lessThan">
      <formula>0</formula>
    </cfRule>
  </conditionalFormatting>
  <conditionalFormatting sqref="M6:N9 R6:S9 W6:X9 AB6:AC9 AG6:AH9 AL6:AM9 AQ6:AR9 AV6:AW9 BA6:BB9 BF6:BG9 BK6:BL9 BP6:BQ9 BU6:BV9 BZ6:CA9 CE6:CF9 CJ6:CK9 CO6:CP9 CT6:CU9 CY6:CZ9 DD6:DE9 DI6:DJ9 DN6:DO9 DS6:DT9 DX6:DY9 EC6:ED9 EH6:EI9 EM6:EN9 ER6:ES9 EW6:EX9 FB6:FC9 FG6:FH9 FL6:FM9 FQ6:FR9 FV6:FW9 GA6:GB9 GF6:GG9 GK6:GL9 GP6:GQ9 GU6:GV9 GZ6:HA9 HE6:HF9 HJ6:HK9 HO6:HP9 HT6:HU9 HY6:HZ9 ID6:IE9 II6:IJ9 IN6:IO9 IS6:IT9 M186:N188 R186:S188 W186:X188 AB186:AC188 AG186:AH188 AL186:AM188 AQ186:AR188 AV186:AW188 BA186:BB188 BF186:BG188 BK186:BL188 BP186:BQ188 BU186:BV188 BZ186:CA188 CE186:CF188 CJ186:CK188 CO186:CP188 CT186:CU188 CY186:CZ188 DD186:DE188 DI186:DJ188 DN186:DO188 DS186:DT188 DX186:DY188 EC186:ED188 EH186:EI188 EM186:EN188 ER186:ES188 EW186:EX188 FB186:FC188 FG186:FH188 FL186:FM188 FQ186:FR188 FV186:FW188 GA186:GB188 GF186:GG188 GK186:GL188 GP186:GQ188 GU186:GV188 GZ186:HA188 HE186:HF188 HJ186:HK188 HO186:HP188 HT186:HU188 HY186:HZ188 ID186:IE188 II186:IJ188 IN186:IO188 IS186:IT188 F6:H13 C619:H649 F444:F447 F488:F508 F511:F524 F657:H674 H692:H728 F692:F728 F751:F757 H751:H757">
    <cfRule type="cellIs" dxfId="364" priority="1092" operator="equal">
      <formula>$A$4</formula>
    </cfRule>
  </conditionalFormatting>
  <conditionalFormatting sqref="F16:H22 F106:H133">
    <cfRule type="cellIs" dxfId="363" priority="1086" operator="equal">
      <formula>$A$4</formula>
    </cfRule>
  </conditionalFormatting>
  <conditionalFormatting sqref="F25:H28">
    <cfRule type="cellIs" dxfId="362" priority="1084" operator="equal">
      <formula>$A$4</formula>
    </cfRule>
  </conditionalFormatting>
  <conditionalFormatting sqref="F31:H34">
    <cfRule type="cellIs" dxfId="361" priority="1080" operator="equal">
      <formula>$A$4</formula>
    </cfRule>
  </conditionalFormatting>
  <conditionalFormatting sqref="F37:H41">
    <cfRule type="cellIs" dxfId="360" priority="1078" operator="equal">
      <formula>$A$4</formula>
    </cfRule>
  </conditionalFormatting>
  <conditionalFormatting sqref="F45:H82">
    <cfRule type="cellIs" dxfId="359" priority="1076" operator="equal">
      <formula>$A$4</formula>
    </cfRule>
  </conditionalFormatting>
  <conditionalFormatting sqref="F85:H103">
    <cfRule type="cellIs" dxfId="358" priority="1074" operator="equal">
      <formula>$A$4</formula>
    </cfRule>
  </conditionalFormatting>
  <conditionalFormatting sqref="F136:H143">
    <cfRule type="cellIs" dxfId="357" priority="1070" operator="equal">
      <formula>$A$4</formula>
    </cfRule>
  </conditionalFormatting>
  <conditionalFormatting sqref="F146:H171">
    <cfRule type="cellIs" dxfId="356" priority="1068" operator="equal">
      <formula>$A$4</formula>
    </cfRule>
  </conditionalFormatting>
  <conditionalFormatting sqref="F174:H185 F175:F188">
    <cfRule type="cellIs" dxfId="355" priority="1066" operator="equal">
      <formula>$A$4</formula>
    </cfRule>
  </conditionalFormatting>
  <conditionalFormatting sqref="F186:H186">
    <cfRule type="cellIs" dxfId="354" priority="1062" operator="equal">
      <formula>$A$4</formula>
    </cfRule>
  </conditionalFormatting>
  <conditionalFormatting sqref="F85:H103 F174:H188 F16:H22 F25:H28 F31:H34 F37:H41 F136:H143 F146:H171 F6:H13 C619:H649 F45:H82 F106:H133 F444:F447 F488:F508 F511:F524 F657:H674 H692:H728 F692:F728 F751:F757 H751:H757">
    <cfRule type="cellIs" dxfId="353" priority="1061" stopIfTrue="1" operator="equal">
      <formula>$A$189</formula>
    </cfRule>
  </conditionalFormatting>
  <conditionalFormatting sqref="C6:E13">
    <cfRule type="cellIs" dxfId="352" priority="929" operator="equal">
      <formula>$A$4</formula>
    </cfRule>
  </conditionalFormatting>
  <conditionalFormatting sqref="C6:E13">
    <cfRule type="cellIs" dxfId="351" priority="928" stopIfTrue="1" operator="equal">
      <formula>$A$189</formula>
    </cfRule>
  </conditionalFormatting>
  <conditionalFormatting sqref="C16:E22">
    <cfRule type="cellIs" dxfId="350" priority="927" operator="equal">
      <formula>$A$4</formula>
    </cfRule>
  </conditionalFormatting>
  <conditionalFormatting sqref="C16:E22">
    <cfRule type="cellIs" dxfId="349" priority="926" stopIfTrue="1" operator="equal">
      <formula>$A$189</formula>
    </cfRule>
  </conditionalFormatting>
  <conditionalFormatting sqref="D771:D773">
    <cfRule type="cellIs" dxfId="348" priority="827" operator="equal">
      <formula>$A$4</formula>
    </cfRule>
  </conditionalFormatting>
  <conditionalFormatting sqref="D771:D773">
    <cfRule type="cellIs" dxfId="347" priority="826" stopIfTrue="1" operator="equal">
      <formula>$A$189</formula>
    </cfRule>
  </conditionalFormatting>
  <conditionalFormatting sqref="F37:F41">
    <cfRule type="cellIs" dxfId="346" priority="823" operator="equal">
      <formula>$A$4</formula>
    </cfRule>
  </conditionalFormatting>
  <conditionalFormatting sqref="I14">
    <cfRule type="cellIs" dxfId="345" priority="818" operator="lessThan">
      <formula>0</formula>
    </cfRule>
  </conditionalFormatting>
  <conditionalFormatting sqref="I42">
    <cfRule type="cellIs" dxfId="344" priority="813" operator="lessThan">
      <formula>0</formula>
    </cfRule>
  </conditionalFormatting>
  <conditionalFormatting sqref="I144">
    <cfRule type="cellIs" dxfId="343" priority="809" operator="lessThan">
      <formula>0</formula>
    </cfRule>
  </conditionalFormatting>
  <conditionalFormatting sqref="J43 J531 J690 J767">
    <cfRule type="cellIs" dxfId="342" priority="746" operator="lessThan">
      <formula>0</formula>
    </cfRule>
  </conditionalFormatting>
  <conditionalFormatting sqref="J14">
    <cfRule type="cellIs" dxfId="341" priority="745" operator="lessThan">
      <formula>0</formula>
    </cfRule>
  </conditionalFormatting>
  <conditionalFormatting sqref="J42">
    <cfRule type="cellIs" dxfId="340" priority="740" operator="lessThan">
      <formula>0</formula>
    </cfRule>
  </conditionalFormatting>
  <conditionalFormatting sqref="J144">
    <cfRule type="cellIs" dxfId="339" priority="736" operator="lessThan">
      <formula>0</formula>
    </cfRule>
  </conditionalFormatting>
  <conditionalFormatting sqref="J768">
    <cfRule type="cellIs" dxfId="338" priority="688" operator="lessThan">
      <formula>0</formula>
    </cfRule>
  </conditionalFormatting>
  <conditionalFormatting sqref="C25:E28">
    <cfRule type="cellIs" dxfId="337" priority="687" operator="equal">
      <formula>$A$4</formula>
    </cfRule>
  </conditionalFormatting>
  <conditionalFormatting sqref="C25:E28">
    <cfRule type="cellIs" dxfId="336" priority="686" stopIfTrue="1" operator="equal">
      <formula>$A$189</formula>
    </cfRule>
  </conditionalFormatting>
  <conditionalFormatting sqref="C771:C774">
    <cfRule type="cellIs" dxfId="335" priority="573" operator="equal">
      <formula>$A$4</formula>
    </cfRule>
  </conditionalFormatting>
  <conditionalFormatting sqref="C771:C774">
    <cfRule type="cellIs" dxfId="334" priority="572" stopIfTrue="1" operator="equal">
      <formula>$A$189</formula>
    </cfRule>
  </conditionalFormatting>
  <conditionalFormatting sqref="E771:E774">
    <cfRule type="cellIs" dxfId="333" priority="571" operator="equal">
      <formula>$A$4</formula>
    </cfRule>
  </conditionalFormatting>
  <conditionalFormatting sqref="E771:E774">
    <cfRule type="cellIs" dxfId="332" priority="570" stopIfTrue="1" operator="equal">
      <formula>$A$189</formula>
    </cfRule>
  </conditionalFormatting>
  <conditionalFormatting sqref="D774">
    <cfRule type="cellIs" dxfId="331" priority="330" operator="equal">
      <formula>$A$4</formula>
    </cfRule>
  </conditionalFormatting>
  <conditionalFormatting sqref="D774">
    <cfRule type="cellIs" dxfId="330" priority="329" stopIfTrue="1" operator="equal">
      <formula>$A$189</formula>
    </cfRule>
  </conditionalFormatting>
  <conditionalFormatting sqref="C31:E34">
    <cfRule type="cellIs" dxfId="329" priority="326" operator="equal">
      <formula>$A$4</formula>
    </cfRule>
  </conditionalFormatting>
  <conditionalFormatting sqref="C31:E34">
    <cfRule type="cellIs" dxfId="328" priority="325" stopIfTrue="1" operator="equal">
      <formula>$A$189</formula>
    </cfRule>
  </conditionalFormatting>
  <conditionalFormatting sqref="C37:E41">
    <cfRule type="cellIs" dxfId="327" priority="324" operator="equal">
      <formula>$A$4</formula>
    </cfRule>
  </conditionalFormatting>
  <conditionalFormatting sqref="C37:E41">
    <cfRule type="cellIs" dxfId="326" priority="323" stopIfTrue="1" operator="equal">
      <formula>$A$189</formula>
    </cfRule>
  </conditionalFormatting>
  <conditionalFormatting sqref="C45:E82">
    <cfRule type="cellIs" dxfId="325" priority="322" operator="equal">
      <formula>$A$4</formula>
    </cfRule>
  </conditionalFormatting>
  <conditionalFormatting sqref="C45:E82">
    <cfRule type="cellIs" dxfId="324" priority="321" stopIfTrue="1" operator="equal">
      <formula>$A$189</formula>
    </cfRule>
  </conditionalFormatting>
  <conditionalFormatting sqref="C85:E103">
    <cfRule type="cellIs" dxfId="323" priority="320" operator="equal">
      <formula>$A$4</formula>
    </cfRule>
  </conditionalFormatting>
  <conditionalFormatting sqref="C85:E103">
    <cfRule type="cellIs" dxfId="322" priority="319" stopIfTrue="1" operator="equal">
      <formula>$A$189</formula>
    </cfRule>
  </conditionalFormatting>
  <conditionalFormatting sqref="C106:E133">
    <cfRule type="cellIs" dxfId="321" priority="318" operator="equal">
      <formula>$A$4</formula>
    </cfRule>
  </conditionalFormatting>
  <conditionalFormatting sqref="C106:E133">
    <cfRule type="cellIs" dxfId="320" priority="317" stopIfTrue="1" operator="equal">
      <formula>$A$189</formula>
    </cfRule>
  </conditionalFormatting>
  <conditionalFormatting sqref="C136:E143">
    <cfRule type="cellIs" dxfId="319" priority="316" operator="equal">
      <formula>$A$4</formula>
    </cfRule>
  </conditionalFormatting>
  <conditionalFormatting sqref="C136:E143">
    <cfRule type="cellIs" dxfId="318" priority="315" stopIfTrue="1" operator="equal">
      <formula>$A$189</formula>
    </cfRule>
  </conditionalFormatting>
  <conditionalFormatting sqref="C146:E171">
    <cfRule type="cellIs" dxfId="317" priority="314" operator="equal">
      <formula>$A$4</formula>
    </cfRule>
  </conditionalFormatting>
  <conditionalFormatting sqref="C146:E171">
    <cfRule type="cellIs" dxfId="316" priority="313" stopIfTrue="1" operator="equal">
      <formula>$A$189</formula>
    </cfRule>
  </conditionalFormatting>
  <conditionalFormatting sqref="C174:E188">
    <cfRule type="cellIs" dxfId="315" priority="312" operator="equal">
      <formula>$A$4</formula>
    </cfRule>
  </conditionalFormatting>
  <conditionalFormatting sqref="C174:E188">
    <cfRule type="cellIs" dxfId="314" priority="311" stopIfTrue="1" operator="equal">
      <formula>$A$189</formula>
    </cfRule>
  </conditionalFormatting>
  <conditionalFormatting sqref="C191:E205">
    <cfRule type="cellIs" dxfId="313" priority="310" operator="equal">
      <formula>$A$4</formula>
    </cfRule>
  </conditionalFormatting>
  <conditionalFormatting sqref="C191:E205">
    <cfRule type="cellIs" dxfId="312" priority="309" stopIfTrue="1" operator="equal">
      <formula>$A$189</formula>
    </cfRule>
  </conditionalFormatting>
  <conditionalFormatting sqref="C206:E206">
    <cfRule type="cellIs" dxfId="311" priority="308" operator="equal">
      <formula>$A$4</formula>
    </cfRule>
  </conditionalFormatting>
  <conditionalFormatting sqref="C206:E206">
    <cfRule type="cellIs" dxfId="310" priority="307" stopIfTrue="1" operator="equal">
      <formula>$A$189</formula>
    </cfRule>
  </conditionalFormatting>
  <conditionalFormatting sqref="C209:E229">
    <cfRule type="cellIs" dxfId="309" priority="306" operator="equal">
      <formula>$A$4</formula>
    </cfRule>
  </conditionalFormatting>
  <conditionalFormatting sqref="C209:E229">
    <cfRule type="cellIs" dxfId="308" priority="305" stopIfTrue="1" operator="equal">
      <formula>$A$189</formula>
    </cfRule>
  </conditionalFormatting>
  <conditionalFormatting sqref="C232:E237">
    <cfRule type="cellIs" dxfId="307" priority="304" operator="equal">
      <formula>$A$4</formula>
    </cfRule>
  </conditionalFormatting>
  <conditionalFormatting sqref="C232:E237">
    <cfRule type="cellIs" dxfId="306" priority="303" stopIfTrue="1" operator="equal">
      <formula>$A$189</formula>
    </cfRule>
  </conditionalFormatting>
  <conditionalFormatting sqref="C240:E251">
    <cfRule type="cellIs" dxfId="305" priority="302" operator="equal">
      <formula>$A$4</formula>
    </cfRule>
  </conditionalFormatting>
  <conditionalFormatting sqref="C240:E251">
    <cfRule type="cellIs" dxfId="304" priority="301" stopIfTrue="1" operator="equal">
      <formula>$A$189</formula>
    </cfRule>
  </conditionalFormatting>
  <conditionalFormatting sqref="C254:E262">
    <cfRule type="cellIs" dxfId="303" priority="300" operator="equal">
      <formula>$A$4</formula>
    </cfRule>
  </conditionalFormatting>
  <conditionalFormatting sqref="C254:E262">
    <cfRule type="cellIs" dxfId="302" priority="299" stopIfTrue="1" operator="equal">
      <formula>$A$189</formula>
    </cfRule>
  </conditionalFormatting>
  <conditionalFormatting sqref="C265:E282">
    <cfRule type="cellIs" dxfId="301" priority="298" operator="equal">
      <formula>$A$4</formula>
    </cfRule>
  </conditionalFormatting>
  <conditionalFormatting sqref="C265:E282">
    <cfRule type="cellIs" dxfId="300" priority="297" stopIfTrue="1" operator="equal">
      <formula>$A$189</formula>
    </cfRule>
  </conditionalFormatting>
  <conditionalFormatting sqref="C285:E305">
    <cfRule type="cellIs" dxfId="299" priority="296" operator="equal">
      <formula>$A$4</formula>
    </cfRule>
  </conditionalFormatting>
  <conditionalFormatting sqref="C285:E305">
    <cfRule type="cellIs" dxfId="298" priority="295" stopIfTrue="1" operator="equal">
      <formula>$A$189</formula>
    </cfRule>
  </conditionalFormatting>
  <conditionalFormatting sqref="C308:E322">
    <cfRule type="cellIs" dxfId="297" priority="294" operator="equal">
      <formula>$A$4</formula>
    </cfRule>
  </conditionalFormatting>
  <conditionalFormatting sqref="C308:E322">
    <cfRule type="cellIs" dxfId="296" priority="293" stopIfTrue="1" operator="equal">
      <formula>$A$189</formula>
    </cfRule>
  </conditionalFormatting>
  <conditionalFormatting sqref="C325:E334">
    <cfRule type="cellIs" dxfId="295" priority="292" operator="equal">
      <formula>$A$4</formula>
    </cfRule>
  </conditionalFormatting>
  <conditionalFormatting sqref="C325:E334">
    <cfRule type="cellIs" dxfId="294" priority="291" stopIfTrue="1" operator="equal">
      <formula>$A$189</formula>
    </cfRule>
  </conditionalFormatting>
  <conditionalFormatting sqref="C337:E345">
    <cfRule type="cellIs" dxfId="293" priority="290" operator="equal">
      <formula>$A$4</formula>
    </cfRule>
  </conditionalFormatting>
  <conditionalFormatting sqref="C337:E345">
    <cfRule type="cellIs" dxfId="292" priority="289" stopIfTrue="1" operator="equal">
      <formula>$A$189</formula>
    </cfRule>
  </conditionalFormatting>
  <conditionalFormatting sqref="C348:E353">
    <cfRule type="cellIs" dxfId="291" priority="288" operator="equal">
      <formula>$A$4</formula>
    </cfRule>
  </conditionalFormatting>
  <conditionalFormatting sqref="C348:E353">
    <cfRule type="cellIs" dxfId="290" priority="287" stopIfTrue="1" operator="equal">
      <formula>$A$189</formula>
    </cfRule>
  </conditionalFormatting>
  <conditionalFormatting sqref="C356:E373">
    <cfRule type="cellIs" dxfId="289" priority="286" operator="equal">
      <formula>$A$4</formula>
    </cfRule>
  </conditionalFormatting>
  <conditionalFormatting sqref="C356:E373">
    <cfRule type="cellIs" dxfId="288" priority="285" stopIfTrue="1" operator="equal">
      <formula>$A$189</formula>
    </cfRule>
  </conditionalFormatting>
  <conditionalFormatting sqref="C376:E399">
    <cfRule type="cellIs" dxfId="287" priority="284" operator="equal">
      <formula>$A$4</formula>
    </cfRule>
  </conditionalFormatting>
  <conditionalFormatting sqref="C376:E399">
    <cfRule type="cellIs" dxfId="286" priority="283" stopIfTrue="1" operator="equal">
      <formula>$A$189</formula>
    </cfRule>
  </conditionalFormatting>
  <conditionalFormatting sqref="C402:E420">
    <cfRule type="cellIs" dxfId="285" priority="282" operator="equal">
      <formula>$A$4</formula>
    </cfRule>
  </conditionalFormatting>
  <conditionalFormatting sqref="C402:E420">
    <cfRule type="cellIs" dxfId="284" priority="281" stopIfTrue="1" operator="equal">
      <formula>$A$189</formula>
    </cfRule>
  </conditionalFormatting>
  <conditionalFormatting sqref="C423:E436">
    <cfRule type="cellIs" dxfId="283" priority="280" operator="equal">
      <formula>$A$4</formula>
    </cfRule>
  </conditionalFormatting>
  <conditionalFormatting sqref="C423:E436">
    <cfRule type="cellIs" dxfId="282" priority="279" stopIfTrue="1" operator="equal">
      <formula>$A$189</formula>
    </cfRule>
  </conditionalFormatting>
  <conditionalFormatting sqref="C439:E441">
    <cfRule type="cellIs" dxfId="281" priority="278" operator="equal">
      <formula>$A$4</formula>
    </cfRule>
  </conditionalFormatting>
  <conditionalFormatting sqref="C439:E441">
    <cfRule type="cellIs" dxfId="280" priority="277" stopIfTrue="1" operator="equal">
      <formula>$A$189</formula>
    </cfRule>
  </conditionalFormatting>
  <conditionalFormatting sqref="C444:E447">
    <cfRule type="cellIs" dxfId="279" priority="276" operator="equal">
      <formula>$A$4</formula>
    </cfRule>
  </conditionalFormatting>
  <conditionalFormatting sqref="C444:E447">
    <cfRule type="cellIs" dxfId="278" priority="275" stopIfTrue="1" operator="equal">
      <formula>$A$189</formula>
    </cfRule>
  </conditionalFormatting>
  <conditionalFormatting sqref="C450:E471">
    <cfRule type="cellIs" dxfId="277" priority="274" operator="equal">
      <formula>$A$4</formula>
    </cfRule>
  </conditionalFormatting>
  <conditionalFormatting sqref="C450:E471">
    <cfRule type="cellIs" dxfId="276" priority="273" stopIfTrue="1" operator="equal">
      <formula>$A$189</formula>
    </cfRule>
  </conditionalFormatting>
  <conditionalFormatting sqref="C474:E485">
    <cfRule type="cellIs" dxfId="275" priority="272" operator="equal">
      <formula>$A$4</formula>
    </cfRule>
  </conditionalFormatting>
  <conditionalFormatting sqref="C474:E485">
    <cfRule type="cellIs" dxfId="274" priority="271" stopIfTrue="1" operator="equal">
      <formula>$A$189</formula>
    </cfRule>
  </conditionalFormatting>
  <conditionalFormatting sqref="C488:E508">
    <cfRule type="cellIs" dxfId="273" priority="270" operator="equal">
      <formula>$A$4</formula>
    </cfRule>
  </conditionalFormatting>
  <conditionalFormatting sqref="C488:E508">
    <cfRule type="cellIs" dxfId="272" priority="269" stopIfTrue="1" operator="equal">
      <formula>$A$189</formula>
    </cfRule>
  </conditionalFormatting>
  <conditionalFormatting sqref="C511:E524">
    <cfRule type="cellIs" dxfId="271" priority="268" operator="equal">
      <formula>$A$4</formula>
    </cfRule>
  </conditionalFormatting>
  <conditionalFormatting sqref="C511:E524">
    <cfRule type="cellIs" dxfId="270" priority="267" stopIfTrue="1" operator="equal">
      <formula>$A$189</formula>
    </cfRule>
  </conditionalFormatting>
  <conditionalFormatting sqref="C527:E529">
    <cfRule type="cellIs" dxfId="269" priority="266" operator="equal">
      <formula>$A$4</formula>
    </cfRule>
  </conditionalFormatting>
  <conditionalFormatting sqref="C527:E529">
    <cfRule type="cellIs" dxfId="268" priority="265" stopIfTrue="1" operator="equal">
      <formula>$A$189</formula>
    </cfRule>
  </conditionalFormatting>
  <conditionalFormatting sqref="C533:E535">
    <cfRule type="cellIs" dxfId="267" priority="264" operator="equal">
      <formula>$A$4</formula>
    </cfRule>
  </conditionalFormatting>
  <conditionalFormatting sqref="C533:E535">
    <cfRule type="cellIs" dxfId="266" priority="263" stopIfTrue="1" operator="equal">
      <formula>$A$189</formula>
    </cfRule>
  </conditionalFormatting>
  <conditionalFormatting sqref="C538:E549">
    <cfRule type="cellIs" dxfId="265" priority="262" operator="equal">
      <formula>$A$4</formula>
    </cfRule>
  </conditionalFormatting>
  <conditionalFormatting sqref="C538:E549">
    <cfRule type="cellIs" dxfId="264" priority="261" stopIfTrue="1" operator="equal">
      <formula>$A$189</formula>
    </cfRule>
  </conditionalFormatting>
  <conditionalFormatting sqref="C552:E565">
    <cfRule type="cellIs" dxfId="263" priority="260" operator="equal">
      <formula>$A$4</formula>
    </cfRule>
  </conditionalFormatting>
  <conditionalFormatting sqref="C552:E565">
    <cfRule type="cellIs" dxfId="262" priority="259" stopIfTrue="1" operator="equal">
      <formula>$A$189</formula>
    </cfRule>
  </conditionalFormatting>
  <conditionalFormatting sqref="C566:E566">
    <cfRule type="cellIs" dxfId="261" priority="258" operator="equal">
      <formula>$A$4</formula>
    </cfRule>
  </conditionalFormatting>
  <conditionalFormatting sqref="C566:E566">
    <cfRule type="cellIs" dxfId="260" priority="257" stopIfTrue="1" operator="equal">
      <formula>$A$189</formula>
    </cfRule>
  </conditionalFormatting>
  <conditionalFormatting sqref="C569:E595">
    <cfRule type="cellIs" dxfId="259" priority="256" operator="equal">
      <formula>$A$4</formula>
    </cfRule>
  </conditionalFormatting>
  <conditionalFormatting sqref="C569:E595">
    <cfRule type="cellIs" dxfId="258" priority="255" stopIfTrue="1" operator="equal">
      <formula>$A$189</formula>
    </cfRule>
  </conditionalFormatting>
  <conditionalFormatting sqref="C598:E616">
    <cfRule type="cellIs" dxfId="257" priority="254" operator="equal">
      <formula>$A$4</formula>
    </cfRule>
  </conditionalFormatting>
  <conditionalFormatting sqref="C598:E616">
    <cfRule type="cellIs" dxfId="256" priority="253" stopIfTrue="1" operator="equal">
      <formula>$A$189</formula>
    </cfRule>
  </conditionalFormatting>
  <conditionalFormatting sqref="C652:E654">
    <cfRule type="cellIs" dxfId="255" priority="252" operator="equal">
      <formula>$A$4</formula>
    </cfRule>
  </conditionalFormatting>
  <conditionalFormatting sqref="C652:E654">
    <cfRule type="cellIs" dxfId="254" priority="251" stopIfTrue="1" operator="equal">
      <formula>$A$189</formula>
    </cfRule>
  </conditionalFormatting>
  <conditionalFormatting sqref="C657:E674">
    <cfRule type="cellIs" dxfId="253" priority="250" operator="equal">
      <formula>$A$4</formula>
    </cfRule>
  </conditionalFormatting>
  <conditionalFormatting sqref="C657:E674">
    <cfRule type="cellIs" dxfId="252" priority="249" stopIfTrue="1" operator="equal">
      <formula>$A$189</formula>
    </cfRule>
  </conditionalFormatting>
  <conditionalFormatting sqref="C677:E688">
    <cfRule type="cellIs" dxfId="251" priority="248" operator="equal">
      <formula>$A$4</formula>
    </cfRule>
  </conditionalFormatting>
  <conditionalFormatting sqref="C677:E688">
    <cfRule type="cellIs" dxfId="250" priority="247" stopIfTrue="1" operator="equal">
      <formula>$A$189</formula>
    </cfRule>
  </conditionalFormatting>
  <conditionalFormatting sqref="C692:E728">
    <cfRule type="cellIs" dxfId="249" priority="246" operator="equal">
      <formula>$A$4</formula>
    </cfRule>
  </conditionalFormatting>
  <conditionalFormatting sqref="C692:E728">
    <cfRule type="cellIs" dxfId="248" priority="245" stopIfTrue="1" operator="equal">
      <formula>$A$189</formula>
    </cfRule>
  </conditionalFormatting>
  <conditionalFormatting sqref="C731:E733">
    <cfRule type="cellIs" dxfId="247" priority="244" operator="equal">
      <formula>$A$4</formula>
    </cfRule>
  </conditionalFormatting>
  <conditionalFormatting sqref="C731:E733">
    <cfRule type="cellIs" dxfId="246" priority="243" stopIfTrue="1" operator="equal">
      <formula>$A$189</formula>
    </cfRule>
  </conditionalFormatting>
  <conditionalFormatting sqref="C736:E748">
    <cfRule type="cellIs" dxfId="245" priority="242" operator="equal">
      <formula>$A$4</formula>
    </cfRule>
  </conditionalFormatting>
  <conditionalFormatting sqref="C736:E748">
    <cfRule type="cellIs" dxfId="244" priority="241" stopIfTrue="1" operator="equal">
      <formula>$A$189</formula>
    </cfRule>
  </conditionalFormatting>
  <conditionalFormatting sqref="C751:E757">
    <cfRule type="cellIs" dxfId="243" priority="240" operator="equal">
      <formula>$A$4</formula>
    </cfRule>
  </conditionalFormatting>
  <conditionalFormatting sqref="C751:E757">
    <cfRule type="cellIs" dxfId="242" priority="239" stopIfTrue="1" operator="equal">
      <formula>$A$189</formula>
    </cfRule>
  </conditionalFormatting>
  <conditionalFormatting sqref="C760:E765">
    <cfRule type="cellIs" dxfId="241" priority="238" operator="equal">
      <formula>$A$4</formula>
    </cfRule>
  </conditionalFormatting>
  <conditionalFormatting sqref="C760:E765">
    <cfRule type="cellIs" dxfId="240" priority="237" stopIfTrue="1" operator="equal">
      <formula>$A$189</formula>
    </cfRule>
  </conditionalFormatting>
  <conditionalFormatting sqref="F191:H206">
    <cfRule type="cellIs" dxfId="239" priority="236" operator="equal">
      <formula>$A$4</formula>
    </cfRule>
  </conditionalFormatting>
  <conditionalFormatting sqref="F191:H206">
    <cfRule type="cellIs" dxfId="238" priority="235" stopIfTrue="1" operator="equal">
      <formula>$A$189</formula>
    </cfRule>
  </conditionalFormatting>
  <conditionalFormatting sqref="F209:H229">
    <cfRule type="cellIs" dxfId="237" priority="234" operator="equal">
      <formula>$A$4</formula>
    </cfRule>
  </conditionalFormatting>
  <conditionalFormatting sqref="F209:H229">
    <cfRule type="cellIs" dxfId="236" priority="233" stopIfTrue="1" operator="equal">
      <formula>$A$189</formula>
    </cfRule>
  </conditionalFormatting>
  <conditionalFormatting sqref="F232:H237">
    <cfRule type="cellIs" dxfId="235" priority="232" operator="equal">
      <formula>$A$4</formula>
    </cfRule>
  </conditionalFormatting>
  <conditionalFormatting sqref="F232:H237">
    <cfRule type="cellIs" dxfId="234" priority="231" stopIfTrue="1" operator="equal">
      <formula>$A$189</formula>
    </cfRule>
  </conditionalFormatting>
  <conditionalFormatting sqref="F240:H251">
    <cfRule type="cellIs" dxfId="233" priority="230" operator="equal">
      <formula>$A$4</formula>
    </cfRule>
  </conditionalFormatting>
  <conditionalFormatting sqref="F240:H251">
    <cfRule type="cellIs" dxfId="232" priority="229" stopIfTrue="1" operator="equal">
      <formula>$A$189</formula>
    </cfRule>
  </conditionalFormatting>
  <conditionalFormatting sqref="F254:H262">
    <cfRule type="cellIs" dxfId="231" priority="228" operator="equal">
      <formula>$A$4</formula>
    </cfRule>
  </conditionalFormatting>
  <conditionalFormatting sqref="F254:H262">
    <cfRule type="cellIs" dxfId="230" priority="227" stopIfTrue="1" operator="equal">
      <formula>$A$189</formula>
    </cfRule>
  </conditionalFormatting>
  <conditionalFormatting sqref="F265:H282">
    <cfRule type="cellIs" dxfId="229" priority="226" operator="equal">
      <formula>$A$4</formula>
    </cfRule>
  </conditionalFormatting>
  <conditionalFormatting sqref="F265:H282">
    <cfRule type="cellIs" dxfId="228" priority="225" stopIfTrue="1" operator="equal">
      <formula>$A$189</formula>
    </cfRule>
  </conditionalFormatting>
  <conditionalFormatting sqref="F285:H305">
    <cfRule type="cellIs" dxfId="227" priority="224" operator="equal">
      <formula>$A$4</formula>
    </cfRule>
  </conditionalFormatting>
  <conditionalFormatting sqref="F285:H305">
    <cfRule type="cellIs" dxfId="226" priority="223" stopIfTrue="1" operator="equal">
      <formula>$A$189</formula>
    </cfRule>
  </conditionalFormatting>
  <conditionalFormatting sqref="F308:H322">
    <cfRule type="cellIs" dxfId="225" priority="222" operator="equal">
      <formula>$A$4</formula>
    </cfRule>
  </conditionalFormatting>
  <conditionalFormatting sqref="F308:H322">
    <cfRule type="cellIs" dxfId="224" priority="221" stopIfTrue="1" operator="equal">
      <formula>$A$189</formula>
    </cfRule>
  </conditionalFormatting>
  <conditionalFormatting sqref="F325:H334">
    <cfRule type="cellIs" dxfId="223" priority="220" operator="equal">
      <formula>$A$4</formula>
    </cfRule>
  </conditionalFormatting>
  <conditionalFormatting sqref="F325:H334">
    <cfRule type="cellIs" dxfId="222" priority="219" stopIfTrue="1" operator="equal">
      <formula>$A$189</formula>
    </cfRule>
  </conditionalFormatting>
  <conditionalFormatting sqref="F337:H345">
    <cfRule type="cellIs" dxfId="221" priority="218" operator="equal">
      <formula>$A$4</formula>
    </cfRule>
  </conditionalFormatting>
  <conditionalFormatting sqref="F337:H345">
    <cfRule type="cellIs" dxfId="220" priority="217" stopIfTrue="1" operator="equal">
      <formula>$A$189</formula>
    </cfRule>
  </conditionalFormatting>
  <conditionalFormatting sqref="F348:H348 F350:H353">
    <cfRule type="cellIs" dxfId="219" priority="216" operator="equal">
      <formula>$A$4</formula>
    </cfRule>
  </conditionalFormatting>
  <conditionalFormatting sqref="F348:H348 F350:H353">
    <cfRule type="cellIs" dxfId="218" priority="215" stopIfTrue="1" operator="equal">
      <formula>$A$189</formula>
    </cfRule>
  </conditionalFormatting>
  <conditionalFormatting sqref="F349:H349">
    <cfRule type="cellIs" dxfId="217" priority="214" operator="equal">
      <formula>$A$4</formula>
    </cfRule>
  </conditionalFormatting>
  <conditionalFormatting sqref="F349:H349">
    <cfRule type="cellIs" dxfId="216" priority="213" stopIfTrue="1" operator="equal">
      <formula>$A$189</formula>
    </cfRule>
  </conditionalFormatting>
  <conditionalFormatting sqref="F356:F373">
    <cfRule type="cellIs" dxfId="215" priority="212" operator="equal">
      <formula>$A$4</formula>
    </cfRule>
  </conditionalFormatting>
  <conditionalFormatting sqref="F356:F373">
    <cfRule type="cellIs" dxfId="214" priority="211" stopIfTrue="1" operator="equal">
      <formula>$A$189</formula>
    </cfRule>
  </conditionalFormatting>
  <conditionalFormatting sqref="F376:F399">
    <cfRule type="cellIs" dxfId="213" priority="210" operator="equal">
      <formula>$A$4</formula>
    </cfRule>
  </conditionalFormatting>
  <conditionalFormatting sqref="F376:F399">
    <cfRule type="cellIs" dxfId="212" priority="209" stopIfTrue="1" operator="equal">
      <formula>$A$189</formula>
    </cfRule>
  </conditionalFormatting>
  <conditionalFormatting sqref="F402:F420">
    <cfRule type="cellIs" dxfId="211" priority="208" operator="equal">
      <formula>$A$4</formula>
    </cfRule>
  </conditionalFormatting>
  <conditionalFormatting sqref="F402:F420">
    <cfRule type="cellIs" dxfId="210" priority="207" stopIfTrue="1" operator="equal">
      <formula>$A$189</formula>
    </cfRule>
  </conditionalFormatting>
  <conditionalFormatting sqref="F423:F436">
    <cfRule type="cellIs" dxfId="209" priority="206" operator="equal">
      <formula>$A$4</formula>
    </cfRule>
  </conditionalFormatting>
  <conditionalFormatting sqref="F423:F436">
    <cfRule type="cellIs" dxfId="208" priority="205" stopIfTrue="1" operator="equal">
      <formula>$A$189</formula>
    </cfRule>
  </conditionalFormatting>
  <conditionalFormatting sqref="F439:F441">
    <cfRule type="cellIs" dxfId="207" priority="204" operator="equal">
      <formula>$A$4</formula>
    </cfRule>
  </conditionalFormatting>
  <conditionalFormatting sqref="F439:F441">
    <cfRule type="cellIs" dxfId="206" priority="203" stopIfTrue="1" operator="equal">
      <formula>$A$189</formula>
    </cfRule>
  </conditionalFormatting>
  <conditionalFormatting sqref="F450:F471">
    <cfRule type="cellIs" dxfId="205" priority="202" operator="equal">
      <formula>$A$4</formula>
    </cfRule>
  </conditionalFormatting>
  <conditionalFormatting sqref="F450:F471">
    <cfRule type="cellIs" dxfId="204" priority="201" stopIfTrue="1" operator="equal">
      <formula>$A$189</formula>
    </cfRule>
  </conditionalFormatting>
  <conditionalFormatting sqref="F474:F485">
    <cfRule type="cellIs" dxfId="203" priority="200" operator="equal">
      <formula>$A$4</formula>
    </cfRule>
  </conditionalFormatting>
  <conditionalFormatting sqref="F474:F485">
    <cfRule type="cellIs" dxfId="202" priority="199" stopIfTrue="1" operator="equal">
      <formula>$A$189</formula>
    </cfRule>
  </conditionalFormatting>
  <conditionalFormatting sqref="F527:F529">
    <cfRule type="cellIs" dxfId="201" priority="198" operator="equal">
      <formula>$A$4</formula>
    </cfRule>
  </conditionalFormatting>
  <conditionalFormatting sqref="F527:F529">
    <cfRule type="cellIs" dxfId="200" priority="197" stopIfTrue="1" operator="equal">
      <formula>$A$189</formula>
    </cfRule>
  </conditionalFormatting>
  <conditionalFormatting sqref="F533:F535">
    <cfRule type="cellIs" dxfId="199" priority="196" operator="equal">
      <formula>$A$4</formula>
    </cfRule>
  </conditionalFormatting>
  <conditionalFormatting sqref="F533:F535">
    <cfRule type="cellIs" dxfId="198" priority="195" stopIfTrue="1" operator="equal">
      <formula>$A$189</formula>
    </cfRule>
  </conditionalFormatting>
  <conditionalFormatting sqref="F538:F549">
    <cfRule type="cellIs" dxfId="197" priority="194" operator="equal">
      <formula>$A$4</formula>
    </cfRule>
  </conditionalFormatting>
  <conditionalFormatting sqref="F538:F549">
    <cfRule type="cellIs" dxfId="196" priority="193" stopIfTrue="1" operator="equal">
      <formula>$A$189</formula>
    </cfRule>
  </conditionalFormatting>
  <conditionalFormatting sqref="F552:F566">
    <cfRule type="cellIs" dxfId="195" priority="192" operator="equal">
      <formula>$A$4</formula>
    </cfRule>
  </conditionalFormatting>
  <conditionalFormatting sqref="F552:F566">
    <cfRule type="cellIs" dxfId="194" priority="191" stopIfTrue="1" operator="equal">
      <formula>$A$189</formula>
    </cfRule>
  </conditionalFormatting>
  <conditionalFormatting sqref="F569:F594">
    <cfRule type="cellIs" dxfId="193" priority="190" operator="equal">
      <formula>$A$4</formula>
    </cfRule>
  </conditionalFormatting>
  <conditionalFormatting sqref="F569:F594">
    <cfRule type="cellIs" dxfId="192" priority="189" stopIfTrue="1" operator="equal">
      <formula>$A$189</formula>
    </cfRule>
  </conditionalFormatting>
  <conditionalFormatting sqref="F595">
    <cfRule type="cellIs" dxfId="191" priority="188" operator="equal">
      <formula>$A$4</formula>
    </cfRule>
  </conditionalFormatting>
  <conditionalFormatting sqref="F595">
    <cfRule type="cellIs" dxfId="190" priority="187" stopIfTrue="1" operator="equal">
      <formula>$A$189</formula>
    </cfRule>
  </conditionalFormatting>
  <conditionalFormatting sqref="F598:F616">
    <cfRule type="cellIs" dxfId="189" priority="186" operator="equal">
      <formula>$A$4</formula>
    </cfRule>
  </conditionalFormatting>
  <conditionalFormatting sqref="F598:F616">
    <cfRule type="cellIs" dxfId="188" priority="185" stopIfTrue="1" operator="equal">
      <formula>$A$189</formula>
    </cfRule>
  </conditionalFormatting>
  <conditionalFormatting sqref="F652:F654">
    <cfRule type="cellIs" dxfId="187" priority="184" operator="equal">
      <formula>$A$4</formula>
    </cfRule>
  </conditionalFormatting>
  <conditionalFormatting sqref="F652:F654">
    <cfRule type="cellIs" dxfId="186" priority="183" stopIfTrue="1" operator="equal">
      <formula>$A$189</formula>
    </cfRule>
  </conditionalFormatting>
  <conditionalFormatting sqref="F677:F688">
    <cfRule type="cellIs" dxfId="185" priority="182" operator="equal">
      <formula>$A$4</formula>
    </cfRule>
  </conditionalFormatting>
  <conditionalFormatting sqref="F677:F688">
    <cfRule type="cellIs" dxfId="184" priority="181" stopIfTrue="1" operator="equal">
      <formula>$A$189</formula>
    </cfRule>
  </conditionalFormatting>
  <conditionalFormatting sqref="F731:F733">
    <cfRule type="cellIs" dxfId="183" priority="180" operator="equal">
      <formula>$A$4</formula>
    </cfRule>
  </conditionalFormatting>
  <conditionalFormatting sqref="F731:F733">
    <cfRule type="cellIs" dxfId="182" priority="179" stopIfTrue="1" operator="equal">
      <formula>$A$189</formula>
    </cfRule>
  </conditionalFormatting>
  <conditionalFormatting sqref="F736:F748">
    <cfRule type="cellIs" dxfId="181" priority="178" operator="equal">
      <formula>$A$4</formula>
    </cfRule>
  </conditionalFormatting>
  <conditionalFormatting sqref="F736:F748">
    <cfRule type="cellIs" dxfId="180" priority="177" stopIfTrue="1" operator="equal">
      <formula>$A$189</formula>
    </cfRule>
  </conditionalFormatting>
  <conditionalFormatting sqref="F760:F765">
    <cfRule type="cellIs" dxfId="179" priority="176" operator="equal">
      <formula>$A$4</formula>
    </cfRule>
  </conditionalFormatting>
  <conditionalFormatting sqref="F760:F765">
    <cfRule type="cellIs" dxfId="178" priority="175" stopIfTrue="1" operator="equal">
      <formula>$A$189</formula>
    </cfRule>
  </conditionalFormatting>
  <conditionalFormatting sqref="F771:F774">
    <cfRule type="cellIs" dxfId="177" priority="174" operator="equal">
      <formula>$A$4</formula>
    </cfRule>
  </conditionalFormatting>
  <conditionalFormatting sqref="F771:F774">
    <cfRule type="cellIs" dxfId="176" priority="173" stopIfTrue="1" operator="equal">
      <formula>$A$189</formula>
    </cfRule>
  </conditionalFormatting>
  <conditionalFormatting sqref="H356:H373">
    <cfRule type="cellIs" dxfId="175" priority="172" operator="equal">
      <formula>$A$4</formula>
    </cfRule>
  </conditionalFormatting>
  <conditionalFormatting sqref="H356:H373">
    <cfRule type="cellIs" dxfId="174" priority="171" stopIfTrue="1" operator="equal">
      <formula>$A$189</formula>
    </cfRule>
  </conditionalFormatting>
  <conditionalFormatting sqref="H376:H398">
    <cfRule type="cellIs" dxfId="173" priority="170" operator="equal">
      <formula>$A$4</formula>
    </cfRule>
  </conditionalFormatting>
  <conditionalFormatting sqref="H376:H398">
    <cfRule type="cellIs" dxfId="172" priority="169" stopIfTrue="1" operator="equal">
      <formula>$A$189</formula>
    </cfRule>
  </conditionalFormatting>
  <conditionalFormatting sqref="H399">
    <cfRule type="cellIs" dxfId="171" priority="168" operator="equal">
      <formula>$A$4</formula>
    </cfRule>
  </conditionalFormatting>
  <conditionalFormatting sqref="H399">
    <cfRule type="cellIs" dxfId="170" priority="167" stopIfTrue="1" operator="equal">
      <formula>$A$189</formula>
    </cfRule>
  </conditionalFormatting>
  <conditionalFormatting sqref="H402:H420">
    <cfRule type="cellIs" dxfId="169" priority="166" operator="equal">
      <formula>$A$4</formula>
    </cfRule>
  </conditionalFormatting>
  <conditionalFormatting sqref="H402:H420">
    <cfRule type="cellIs" dxfId="168" priority="165" stopIfTrue="1" operator="equal">
      <formula>$A$189</formula>
    </cfRule>
  </conditionalFormatting>
  <conditionalFormatting sqref="H423:H436">
    <cfRule type="cellIs" dxfId="167" priority="164" operator="equal">
      <formula>$A$4</formula>
    </cfRule>
  </conditionalFormatting>
  <conditionalFormatting sqref="H423:H436">
    <cfRule type="cellIs" dxfId="166" priority="163" stopIfTrue="1" operator="equal">
      <formula>$A$189</formula>
    </cfRule>
  </conditionalFormatting>
  <conditionalFormatting sqref="H439:H441">
    <cfRule type="cellIs" dxfId="165" priority="162" operator="equal">
      <formula>$A$4</formula>
    </cfRule>
  </conditionalFormatting>
  <conditionalFormatting sqref="H439:H441">
    <cfRule type="cellIs" dxfId="164" priority="161" stopIfTrue="1" operator="equal">
      <formula>$A$189</formula>
    </cfRule>
  </conditionalFormatting>
  <conditionalFormatting sqref="H444:H447">
    <cfRule type="cellIs" dxfId="163" priority="160" operator="equal">
      <formula>$A$4</formula>
    </cfRule>
  </conditionalFormatting>
  <conditionalFormatting sqref="H444:H447">
    <cfRule type="cellIs" dxfId="162" priority="159" stopIfTrue="1" operator="equal">
      <formula>$A$189</formula>
    </cfRule>
  </conditionalFormatting>
  <conditionalFormatting sqref="H450:H471">
    <cfRule type="cellIs" dxfId="161" priority="158" operator="equal">
      <formula>$A$4</formula>
    </cfRule>
  </conditionalFormatting>
  <conditionalFormatting sqref="H450:H471">
    <cfRule type="cellIs" dxfId="160" priority="157" stopIfTrue="1" operator="equal">
      <formula>$A$189</formula>
    </cfRule>
  </conditionalFormatting>
  <conditionalFormatting sqref="H474:H485">
    <cfRule type="cellIs" dxfId="159" priority="156" operator="equal">
      <formula>$A$4</formula>
    </cfRule>
  </conditionalFormatting>
  <conditionalFormatting sqref="H474:H485">
    <cfRule type="cellIs" dxfId="158" priority="155" stopIfTrue="1" operator="equal">
      <formula>$A$189</formula>
    </cfRule>
  </conditionalFormatting>
  <conditionalFormatting sqref="H488:H508">
    <cfRule type="cellIs" dxfId="157" priority="154" operator="equal">
      <formula>$A$4</formula>
    </cfRule>
  </conditionalFormatting>
  <conditionalFormatting sqref="H488:H508">
    <cfRule type="cellIs" dxfId="156" priority="153" stopIfTrue="1" operator="equal">
      <formula>$A$189</formula>
    </cfRule>
  </conditionalFormatting>
  <conditionalFormatting sqref="H511:H524">
    <cfRule type="cellIs" dxfId="155" priority="152" operator="equal">
      <formula>$A$4</formula>
    </cfRule>
  </conditionalFormatting>
  <conditionalFormatting sqref="H511:H524">
    <cfRule type="cellIs" dxfId="154" priority="151" stopIfTrue="1" operator="equal">
      <formula>$A$189</formula>
    </cfRule>
  </conditionalFormatting>
  <conditionalFormatting sqref="H527:H529">
    <cfRule type="cellIs" dxfId="153" priority="150" operator="equal">
      <formula>$A$4</formula>
    </cfRule>
  </conditionalFormatting>
  <conditionalFormatting sqref="H527:H529">
    <cfRule type="cellIs" dxfId="152" priority="149" stopIfTrue="1" operator="equal">
      <formula>$A$189</formula>
    </cfRule>
  </conditionalFormatting>
  <conditionalFormatting sqref="H533:H535">
    <cfRule type="cellIs" dxfId="151" priority="148" operator="equal">
      <formula>$A$4</formula>
    </cfRule>
  </conditionalFormatting>
  <conditionalFormatting sqref="H533:H535">
    <cfRule type="cellIs" dxfId="150" priority="147" stopIfTrue="1" operator="equal">
      <formula>$A$189</formula>
    </cfRule>
  </conditionalFormatting>
  <conditionalFormatting sqref="H538:H549">
    <cfRule type="cellIs" dxfId="149" priority="146" operator="equal">
      <formula>$A$4</formula>
    </cfRule>
  </conditionalFormatting>
  <conditionalFormatting sqref="H538:H549">
    <cfRule type="cellIs" dxfId="148" priority="145" stopIfTrue="1" operator="equal">
      <formula>$A$189</formula>
    </cfRule>
  </conditionalFormatting>
  <conditionalFormatting sqref="H552:H566">
    <cfRule type="cellIs" dxfId="147" priority="144" operator="equal">
      <formula>$A$4</formula>
    </cfRule>
  </conditionalFormatting>
  <conditionalFormatting sqref="H552:H566">
    <cfRule type="cellIs" dxfId="146" priority="143" stopIfTrue="1" operator="equal">
      <formula>$A$189</formula>
    </cfRule>
  </conditionalFormatting>
  <conditionalFormatting sqref="H569:H595">
    <cfRule type="cellIs" dxfId="145" priority="142" operator="equal">
      <formula>$A$4</formula>
    </cfRule>
  </conditionalFormatting>
  <conditionalFormatting sqref="H569:H595">
    <cfRule type="cellIs" dxfId="144" priority="141" stopIfTrue="1" operator="equal">
      <formula>$A$189</formula>
    </cfRule>
  </conditionalFormatting>
  <conditionalFormatting sqref="H598:H616">
    <cfRule type="cellIs" dxfId="143" priority="140" operator="equal">
      <formula>$A$4</formula>
    </cfRule>
  </conditionalFormatting>
  <conditionalFormatting sqref="H598:H616">
    <cfRule type="cellIs" dxfId="142" priority="139" stopIfTrue="1" operator="equal">
      <formula>$A$189</formula>
    </cfRule>
  </conditionalFormatting>
  <conditionalFormatting sqref="H652:H654">
    <cfRule type="cellIs" dxfId="141" priority="138" operator="equal">
      <formula>$A$4</formula>
    </cfRule>
  </conditionalFormatting>
  <conditionalFormatting sqref="H652:H654">
    <cfRule type="cellIs" dxfId="140" priority="137" stopIfTrue="1" operator="equal">
      <formula>$A$189</formula>
    </cfRule>
  </conditionalFormatting>
  <conditionalFormatting sqref="H677:H688">
    <cfRule type="cellIs" dxfId="139" priority="136" operator="equal">
      <formula>$A$4</formula>
    </cfRule>
  </conditionalFormatting>
  <conditionalFormatting sqref="H677:H688">
    <cfRule type="cellIs" dxfId="138" priority="135" stopIfTrue="1" operator="equal">
      <formula>$A$189</formula>
    </cfRule>
  </conditionalFormatting>
  <conditionalFormatting sqref="H731:H733">
    <cfRule type="cellIs" dxfId="137" priority="134" operator="equal">
      <formula>$A$4</formula>
    </cfRule>
  </conditionalFormatting>
  <conditionalFormatting sqref="H731:H733">
    <cfRule type="cellIs" dxfId="136" priority="133" stopIfTrue="1" operator="equal">
      <formula>$A$189</formula>
    </cfRule>
  </conditionalFormatting>
  <conditionalFormatting sqref="H736:H747">
    <cfRule type="cellIs" dxfId="135" priority="132" operator="equal">
      <formula>$A$4</formula>
    </cfRule>
  </conditionalFormatting>
  <conditionalFormatting sqref="H736:H747">
    <cfRule type="cellIs" dxfId="134" priority="131" stopIfTrue="1" operator="equal">
      <formula>$A$189</formula>
    </cfRule>
  </conditionalFormatting>
  <conditionalFormatting sqref="H748">
    <cfRule type="cellIs" dxfId="133" priority="130" operator="equal">
      <formula>$A$4</formula>
    </cfRule>
  </conditionalFormatting>
  <conditionalFormatting sqref="H748">
    <cfRule type="cellIs" dxfId="132" priority="129" stopIfTrue="1" operator="equal">
      <formula>$A$189</formula>
    </cfRule>
  </conditionalFormatting>
  <conditionalFormatting sqref="H760:H765">
    <cfRule type="cellIs" dxfId="131" priority="128" operator="equal">
      <formula>$A$4</formula>
    </cfRule>
  </conditionalFormatting>
  <conditionalFormatting sqref="H760:H765">
    <cfRule type="cellIs" dxfId="130" priority="127" stopIfTrue="1" operator="equal">
      <formula>$A$189</formula>
    </cfRule>
  </conditionalFormatting>
  <conditionalFormatting sqref="H771:H774">
    <cfRule type="cellIs" dxfId="129" priority="126" operator="equal">
      <formula>$A$4</formula>
    </cfRule>
  </conditionalFormatting>
  <conditionalFormatting sqref="H771:H774">
    <cfRule type="cellIs" dxfId="128" priority="125" stopIfTrue="1" operator="equal">
      <formula>$A$189</formula>
    </cfRule>
  </conditionalFormatting>
  <conditionalFormatting sqref="G376:G399">
    <cfRule type="cellIs" dxfId="127" priority="124" operator="equal">
      <formula>$A$4</formula>
    </cfRule>
  </conditionalFormatting>
  <conditionalFormatting sqref="G376:G399">
    <cfRule type="cellIs" dxfId="126" priority="123" stopIfTrue="1" operator="equal">
      <formula>$A$189</formula>
    </cfRule>
  </conditionalFormatting>
  <conditionalFormatting sqref="G402:G420">
    <cfRule type="cellIs" dxfId="125" priority="122" operator="equal">
      <formula>$A$4</formula>
    </cfRule>
  </conditionalFormatting>
  <conditionalFormatting sqref="G402:G420">
    <cfRule type="cellIs" dxfId="124" priority="121" stopIfTrue="1" operator="equal">
      <formula>$A$189</formula>
    </cfRule>
  </conditionalFormatting>
  <conditionalFormatting sqref="G423:G436">
    <cfRule type="cellIs" dxfId="123" priority="120" operator="equal">
      <formula>$A$4</formula>
    </cfRule>
  </conditionalFormatting>
  <conditionalFormatting sqref="G423:G436">
    <cfRule type="cellIs" dxfId="122" priority="119" stopIfTrue="1" operator="equal">
      <formula>$A$189</formula>
    </cfRule>
  </conditionalFormatting>
  <conditionalFormatting sqref="G439:G441">
    <cfRule type="cellIs" dxfId="121" priority="118" operator="equal">
      <formula>$A$4</formula>
    </cfRule>
  </conditionalFormatting>
  <conditionalFormatting sqref="G439:G441">
    <cfRule type="cellIs" dxfId="120" priority="117" stopIfTrue="1" operator="equal">
      <formula>$A$189</formula>
    </cfRule>
  </conditionalFormatting>
  <conditionalFormatting sqref="G444:G447">
    <cfRule type="cellIs" dxfId="119" priority="116" operator="equal">
      <formula>$A$4</formula>
    </cfRule>
  </conditionalFormatting>
  <conditionalFormatting sqref="G444:G447">
    <cfRule type="cellIs" dxfId="118" priority="115" stopIfTrue="1" operator="equal">
      <formula>$A$189</formula>
    </cfRule>
  </conditionalFormatting>
  <conditionalFormatting sqref="G450:G471">
    <cfRule type="cellIs" dxfId="117" priority="114" operator="equal">
      <formula>$A$4</formula>
    </cfRule>
  </conditionalFormatting>
  <conditionalFormatting sqref="G450:G471">
    <cfRule type="cellIs" dxfId="116" priority="113" stopIfTrue="1" operator="equal">
      <formula>$A$189</formula>
    </cfRule>
  </conditionalFormatting>
  <conditionalFormatting sqref="G474:G485">
    <cfRule type="cellIs" dxfId="115" priority="112" operator="equal">
      <formula>$A$4</formula>
    </cfRule>
  </conditionalFormatting>
  <conditionalFormatting sqref="G474:G485">
    <cfRule type="cellIs" dxfId="114" priority="111" stopIfTrue="1" operator="equal">
      <formula>$A$189</formula>
    </cfRule>
  </conditionalFormatting>
  <conditionalFormatting sqref="G527:G529">
    <cfRule type="cellIs" dxfId="113" priority="110" operator="equal">
      <formula>$A$4</formula>
    </cfRule>
  </conditionalFormatting>
  <conditionalFormatting sqref="G527:G529">
    <cfRule type="cellIs" dxfId="112" priority="109" stopIfTrue="1" operator="equal">
      <formula>$A$189</formula>
    </cfRule>
  </conditionalFormatting>
  <conditionalFormatting sqref="G533:G535">
    <cfRule type="cellIs" dxfId="111" priority="108" operator="equal">
      <formula>$A$4</formula>
    </cfRule>
  </conditionalFormatting>
  <conditionalFormatting sqref="G533:G535">
    <cfRule type="cellIs" dxfId="110" priority="107" stopIfTrue="1" operator="equal">
      <formula>$A$189</formula>
    </cfRule>
  </conditionalFormatting>
  <conditionalFormatting sqref="G538:G549">
    <cfRule type="cellIs" dxfId="109" priority="106" operator="equal">
      <formula>$A$4</formula>
    </cfRule>
  </conditionalFormatting>
  <conditionalFormatting sqref="G538:G549">
    <cfRule type="cellIs" dxfId="108" priority="105" stopIfTrue="1" operator="equal">
      <formula>$A$189</formula>
    </cfRule>
  </conditionalFormatting>
  <conditionalFormatting sqref="G552:G566">
    <cfRule type="cellIs" dxfId="107" priority="104" operator="equal">
      <formula>$A$4</formula>
    </cfRule>
  </conditionalFormatting>
  <conditionalFormatting sqref="G552:G566">
    <cfRule type="cellIs" dxfId="106" priority="103" stopIfTrue="1" operator="equal">
      <formula>$A$189</formula>
    </cfRule>
  </conditionalFormatting>
  <conditionalFormatting sqref="G569:G594">
    <cfRule type="cellIs" dxfId="105" priority="102" operator="equal">
      <formula>$A$4</formula>
    </cfRule>
  </conditionalFormatting>
  <conditionalFormatting sqref="G569:G594">
    <cfRule type="cellIs" dxfId="104" priority="101" stopIfTrue="1" operator="equal">
      <formula>$A$189</formula>
    </cfRule>
  </conditionalFormatting>
  <conditionalFormatting sqref="G595">
    <cfRule type="cellIs" dxfId="103" priority="100" operator="equal">
      <formula>$A$4</formula>
    </cfRule>
  </conditionalFormatting>
  <conditionalFormatting sqref="G595">
    <cfRule type="cellIs" dxfId="102" priority="99" stopIfTrue="1" operator="equal">
      <formula>$A$189</formula>
    </cfRule>
  </conditionalFormatting>
  <conditionalFormatting sqref="G598:G616">
    <cfRule type="cellIs" dxfId="101" priority="98" operator="equal">
      <formula>$A$4</formula>
    </cfRule>
  </conditionalFormatting>
  <conditionalFormatting sqref="G598:G616">
    <cfRule type="cellIs" dxfId="100" priority="97" stopIfTrue="1" operator="equal">
      <formula>$A$189</formula>
    </cfRule>
  </conditionalFormatting>
  <conditionalFormatting sqref="G652:G654">
    <cfRule type="cellIs" dxfId="99" priority="96" operator="equal">
      <formula>$A$4</formula>
    </cfRule>
  </conditionalFormatting>
  <conditionalFormatting sqref="G652:G654">
    <cfRule type="cellIs" dxfId="98" priority="95" stopIfTrue="1" operator="equal">
      <formula>$A$189</formula>
    </cfRule>
  </conditionalFormatting>
  <conditionalFormatting sqref="G751:G757">
    <cfRule type="cellIs" dxfId="97" priority="94" operator="equal">
      <formula>$A$4</formula>
    </cfRule>
  </conditionalFormatting>
  <conditionalFormatting sqref="G751:G757">
    <cfRule type="cellIs" dxfId="96" priority="93" stopIfTrue="1" operator="equal">
      <formula>$A$189</formula>
    </cfRule>
  </conditionalFormatting>
  <conditionalFormatting sqref="G773">
    <cfRule type="cellIs" dxfId="95" priority="92" operator="equal">
      <formula>$A$4</formula>
    </cfRule>
  </conditionalFormatting>
  <conditionalFormatting sqref="G773">
    <cfRule type="cellIs" dxfId="94" priority="91" stopIfTrue="1" operator="equal">
      <formula>$A$189</formula>
    </cfRule>
  </conditionalFormatting>
  <conditionalFormatting sqref="I23">
    <cfRule type="cellIs" dxfId="93" priority="90" operator="lessThan">
      <formula>0</formula>
    </cfRule>
  </conditionalFormatting>
  <conditionalFormatting sqref="J23">
    <cfRule type="cellIs" dxfId="92" priority="89" operator="lessThan">
      <formula>0</formula>
    </cfRule>
  </conditionalFormatting>
  <conditionalFormatting sqref="I29">
    <cfRule type="cellIs" dxfId="91" priority="88" operator="lessThan">
      <formula>0</formula>
    </cfRule>
  </conditionalFormatting>
  <conditionalFormatting sqref="J29">
    <cfRule type="cellIs" dxfId="90" priority="87" operator="lessThan">
      <formula>0</formula>
    </cfRule>
  </conditionalFormatting>
  <conditionalFormatting sqref="I35">
    <cfRule type="cellIs" dxfId="89" priority="86" operator="lessThan">
      <formula>0</formula>
    </cfRule>
  </conditionalFormatting>
  <conditionalFormatting sqref="J35">
    <cfRule type="cellIs" dxfId="88" priority="85" operator="lessThan">
      <formula>0</formula>
    </cfRule>
  </conditionalFormatting>
  <conditionalFormatting sqref="I83">
    <cfRule type="cellIs" dxfId="87" priority="84" operator="lessThan">
      <formula>0</formula>
    </cfRule>
  </conditionalFormatting>
  <conditionalFormatting sqref="J83">
    <cfRule type="cellIs" dxfId="86" priority="83" operator="lessThan">
      <formula>0</formula>
    </cfRule>
  </conditionalFormatting>
  <conditionalFormatting sqref="I104">
    <cfRule type="cellIs" dxfId="85" priority="82" operator="lessThan">
      <formula>0</formula>
    </cfRule>
  </conditionalFormatting>
  <conditionalFormatting sqref="J104">
    <cfRule type="cellIs" dxfId="84" priority="81" operator="lessThan">
      <formula>0</formula>
    </cfRule>
  </conditionalFormatting>
  <conditionalFormatting sqref="I134">
    <cfRule type="cellIs" dxfId="83" priority="80" operator="lessThan">
      <formula>0</formula>
    </cfRule>
  </conditionalFormatting>
  <conditionalFormatting sqref="J134">
    <cfRule type="cellIs" dxfId="82" priority="79" operator="lessThan">
      <formula>0</formula>
    </cfRule>
  </conditionalFormatting>
  <conditionalFormatting sqref="I172">
    <cfRule type="cellIs" dxfId="81" priority="78" operator="lessThan">
      <formula>0</formula>
    </cfRule>
  </conditionalFormatting>
  <conditionalFormatting sqref="J172">
    <cfRule type="cellIs" dxfId="80" priority="77" operator="lessThan">
      <formula>0</formula>
    </cfRule>
  </conditionalFormatting>
  <conditionalFormatting sqref="I189">
    <cfRule type="cellIs" dxfId="79" priority="76" operator="lessThan">
      <formula>0</formula>
    </cfRule>
  </conditionalFormatting>
  <conditionalFormatting sqref="J189">
    <cfRule type="cellIs" dxfId="78" priority="75" operator="lessThan">
      <formula>0</formula>
    </cfRule>
  </conditionalFormatting>
  <conditionalFormatting sqref="I207">
    <cfRule type="cellIs" dxfId="77" priority="74" operator="lessThan">
      <formula>0</formula>
    </cfRule>
  </conditionalFormatting>
  <conditionalFormatting sqref="J207">
    <cfRule type="cellIs" dxfId="76" priority="73" operator="lessThan">
      <formula>0</formula>
    </cfRule>
  </conditionalFormatting>
  <conditionalFormatting sqref="I230">
    <cfRule type="cellIs" dxfId="75" priority="72" operator="lessThan">
      <formula>0</formula>
    </cfRule>
  </conditionalFormatting>
  <conditionalFormatting sqref="J230">
    <cfRule type="cellIs" dxfId="74" priority="71" operator="lessThan">
      <formula>0</formula>
    </cfRule>
  </conditionalFormatting>
  <conditionalFormatting sqref="I238">
    <cfRule type="cellIs" dxfId="73" priority="70" operator="lessThan">
      <formula>0</formula>
    </cfRule>
  </conditionalFormatting>
  <conditionalFormatting sqref="J238">
    <cfRule type="cellIs" dxfId="72" priority="69" operator="lessThan">
      <formula>0</formula>
    </cfRule>
  </conditionalFormatting>
  <conditionalFormatting sqref="I252">
    <cfRule type="cellIs" dxfId="71" priority="68" operator="lessThan">
      <formula>0</formula>
    </cfRule>
  </conditionalFormatting>
  <conditionalFormatting sqref="J252">
    <cfRule type="cellIs" dxfId="70" priority="67" operator="lessThan">
      <formula>0</formula>
    </cfRule>
  </conditionalFormatting>
  <conditionalFormatting sqref="I263">
    <cfRule type="cellIs" dxfId="69" priority="66" operator="lessThan">
      <formula>0</formula>
    </cfRule>
  </conditionalFormatting>
  <conditionalFormatting sqref="J263">
    <cfRule type="cellIs" dxfId="68" priority="65" operator="lessThan">
      <formula>0</formula>
    </cfRule>
  </conditionalFormatting>
  <conditionalFormatting sqref="I283">
    <cfRule type="cellIs" dxfId="67" priority="64" operator="lessThan">
      <formula>0</formula>
    </cfRule>
  </conditionalFormatting>
  <conditionalFormatting sqref="J283">
    <cfRule type="cellIs" dxfId="66" priority="63" operator="lessThan">
      <formula>0</formula>
    </cfRule>
  </conditionalFormatting>
  <conditionalFormatting sqref="I306">
    <cfRule type="cellIs" dxfId="65" priority="62" operator="lessThan">
      <formula>0</formula>
    </cfRule>
  </conditionalFormatting>
  <conditionalFormatting sqref="J306">
    <cfRule type="cellIs" dxfId="64" priority="61" operator="lessThan">
      <formula>0</formula>
    </cfRule>
  </conditionalFormatting>
  <conditionalFormatting sqref="I323">
    <cfRule type="cellIs" dxfId="63" priority="60" operator="lessThan">
      <formula>0</formula>
    </cfRule>
  </conditionalFormatting>
  <conditionalFormatting sqref="J323">
    <cfRule type="cellIs" dxfId="62" priority="59" operator="lessThan">
      <formula>0</formula>
    </cfRule>
  </conditionalFormatting>
  <conditionalFormatting sqref="I335">
    <cfRule type="cellIs" dxfId="61" priority="58" operator="lessThan">
      <formula>0</formula>
    </cfRule>
  </conditionalFormatting>
  <conditionalFormatting sqref="J335">
    <cfRule type="cellIs" dxfId="60" priority="57" operator="lessThan">
      <formula>0</formula>
    </cfRule>
  </conditionalFormatting>
  <conditionalFormatting sqref="I346">
    <cfRule type="cellIs" dxfId="59" priority="56" operator="lessThan">
      <formula>0</formula>
    </cfRule>
  </conditionalFormatting>
  <conditionalFormatting sqref="J346">
    <cfRule type="cellIs" dxfId="58" priority="55" operator="lessThan">
      <formula>0</formula>
    </cfRule>
  </conditionalFormatting>
  <conditionalFormatting sqref="I354">
    <cfRule type="cellIs" dxfId="57" priority="54" operator="lessThan">
      <formula>0</formula>
    </cfRule>
  </conditionalFormatting>
  <conditionalFormatting sqref="J354">
    <cfRule type="cellIs" dxfId="56" priority="53" operator="lessThan">
      <formula>0</formula>
    </cfRule>
  </conditionalFormatting>
  <conditionalFormatting sqref="I374">
    <cfRule type="cellIs" dxfId="55" priority="52" operator="lessThan">
      <formula>0</formula>
    </cfRule>
  </conditionalFormatting>
  <conditionalFormatting sqref="J374">
    <cfRule type="cellIs" dxfId="54" priority="51" operator="lessThan">
      <formula>0</formula>
    </cfRule>
  </conditionalFormatting>
  <conditionalFormatting sqref="I400">
    <cfRule type="cellIs" dxfId="53" priority="50" operator="lessThan">
      <formula>0</formula>
    </cfRule>
  </conditionalFormatting>
  <conditionalFormatting sqref="J400">
    <cfRule type="cellIs" dxfId="52" priority="49" operator="lessThan">
      <formula>0</formula>
    </cfRule>
  </conditionalFormatting>
  <conditionalFormatting sqref="I421">
    <cfRule type="cellIs" dxfId="51" priority="48" operator="lessThan">
      <formula>0</formula>
    </cfRule>
  </conditionalFormatting>
  <conditionalFormatting sqref="J421">
    <cfRule type="cellIs" dxfId="50" priority="47" operator="lessThan">
      <formula>0</formula>
    </cfRule>
  </conditionalFormatting>
  <conditionalFormatting sqref="I437">
    <cfRule type="cellIs" dxfId="49" priority="46" operator="lessThan">
      <formula>0</formula>
    </cfRule>
  </conditionalFormatting>
  <conditionalFormatting sqref="J437">
    <cfRule type="cellIs" dxfId="48" priority="45" operator="lessThan">
      <formula>0</formula>
    </cfRule>
  </conditionalFormatting>
  <conditionalFormatting sqref="I442">
    <cfRule type="cellIs" dxfId="47" priority="44" operator="lessThan">
      <formula>0</formula>
    </cfRule>
  </conditionalFormatting>
  <conditionalFormatting sqref="J442">
    <cfRule type="cellIs" dxfId="46" priority="43" operator="lessThan">
      <formula>0</formula>
    </cfRule>
  </conditionalFormatting>
  <conditionalFormatting sqref="I448">
    <cfRule type="cellIs" dxfId="45" priority="42" operator="lessThan">
      <formula>0</formula>
    </cfRule>
  </conditionalFormatting>
  <conditionalFormatting sqref="J448">
    <cfRule type="cellIs" dxfId="44" priority="41" operator="lessThan">
      <formula>0</formula>
    </cfRule>
  </conditionalFormatting>
  <conditionalFormatting sqref="I472">
    <cfRule type="cellIs" dxfId="43" priority="40" operator="lessThan">
      <formula>0</formula>
    </cfRule>
  </conditionalFormatting>
  <conditionalFormatting sqref="J472">
    <cfRule type="cellIs" dxfId="42" priority="39" operator="lessThan">
      <formula>0</formula>
    </cfRule>
  </conditionalFormatting>
  <conditionalFormatting sqref="I486">
    <cfRule type="cellIs" dxfId="41" priority="38" operator="lessThan">
      <formula>0</formula>
    </cfRule>
  </conditionalFormatting>
  <conditionalFormatting sqref="J486">
    <cfRule type="cellIs" dxfId="40" priority="37" operator="lessThan">
      <formula>0</formula>
    </cfRule>
  </conditionalFormatting>
  <conditionalFormatting sqref="I509">
    <cfRule type="cellIs" dxfId="39" priority="36" operator="lessThan">
      <formula>0</formula>
    </cfRule>
  </conditionalFormatting>
  <conditionalFormatting sqref="J509">
    <cfRule type="cellIs" dxfId="38" priority="35" operator="lessThan">
      <formula>0</formula>
    </cfRule>
  </conditionalFormatting>
  <conditionalFormatting sqref="I525">
    <cfRule type="cellIs" dxfId="37" priority="34" operator="lessThan">
      <formula>0</formula>
    </cfRule>
  </conditionalFormatting>
  <conditionalFormatting sqref="J525">
    <cfRule type="cellIs" dxfId="36" priority="33" operator="lessThan">
      <formula>0</formula>
    </cfRule>
  </conditionalFormatting>
  <conditionalFormatting sqref="I530">
    <cfRule type="cellIs" dxfId="35" priority="32" operator="lessThan">
      <formula>0</formula>
    </cfRule>
  </conditionalFormatting>
  <conditionalFormatting sqref="J530">
    <cfRule type="cellIs" dxfId="34" priority="31" operator="lessThan">
      <formula>0</formula>
    </cfRule>
  </conditionalFormatting>
  <conditionalFormatting sqref="I536">
    <cfRule type="cellIs" dxfId="33" priority="30" operator="lessThan">
      <formula>0</formula>
    </cfRule>
  </conditionalFormatting>
  <conditionalFormatting sqref="J536">
    <cfRule type="cellIs" dxfId="32" priority="29" operator="lessThan">
      <formula>0</formula>
    </cfRule>
  </conditionalFormatting>
  <conditionalFormatting sqref="I550">
    <cfRule type="cellIs" dxfId="31" priority="28" operator="lessThan">
      <formula>0</formula>
    </cfRule>
  </conditionalFormatting>
  <conditionalFormatting sqref="J550">
    <cfRule type="cellIs" dxfId="30" priority="27" operator="lessThan">
      <formula>0</formula>
    </cfRule>
  </conditionalFormatting>
  <conditionalFormatting sqref="I567">
    <cfRule type="cellIs" dxfId="29" priority="26" operator="lessThan">
      <formula>0</formula>
    </cfRule>
  </conditionalFormatting>
  <conditionalFormatting sqref="J567">
    <cfRule type="cellIs" dxfId="28" priority="25" operator="lessThan">
      <formula>0</formula>
    </cfRule>
  </conditionalFormatting>
  <conditionalFormatting sqref="I596">
    <cfRule type="cellIs" dxfId="27" priority="24" operator="lessThan">
      <formula>0</formula>
    </cfRule>
  </conditionalFormatting>
  <conditionalFormatting sqref="J596">
    <cfRule type="cellIs" dxfId="26" priority="23" operator="lessThan">
      <formula>0</formula>
    </cfRule>
  </conditionalFormatting>
  <conditionalFormatting sqref="I617">
    <cfRule type="cellIs" dxfId="25" priority="22" operator="lessThan">
      <formula>0</formula>
    </cfRule>
  </conditionalFormatting>
  <conditionalFormatting sqref="J617">
    <cfRule type="cellIs" dxfId="24" priority="21" operator="lessThan">
      <formula>0</formula>
    </cfRule>
  </conditionalFormatting>
  <conditionalFormatting sqref="I650">
    <cfRule type="cellIs" dxfId="23" priority="20" operator="lessThan">
      <formula>0</formula>
    </cfRule>
  </conditionalFormatting>
  <conditionalFormatting sqref="J650">
    <cfRule type="cellIs" dxfId="22" priority="19" operator="lessThan">
      <formula>0</formula>
    </cfRule>
  </conditionalFormatting>
  <conditionalFormatting sqref="I655">
    <cfRule type="cellIs" dxfId="21" priority="18" operator="lessThan">
      <formula>0</formula>
    </cfRule>
  </conditionalFormatting>
  <conditionalFormatting sqref="J655">
    <cfRule type="cellIs" dxfId="20" priority="17" operator="lessThan">
      <formula>0</formula>
    </cfRule>
  </conditionalFormatting>
  <conditionalFormatting sqref="I675">
    <cfRule type="cellIs" dxfId="19" priority="16" operator="lessThan">
      <formula>0</formula>
    </cfRule>
  </conditionalFormatting>
  <conditionalFormatting sqref="J675">
    <cfRule type="cellIs" dxfId="18" priority="15" operator="lessThan">
      <formula>0</formula>
    </cfRule>
  </conditionalFormatting>
  <conditionalFormatting sqref="I689">
    <cfRule type="cellIs" dxfId="17" priority="14" operator="lessThan">
      <formula>0</formula>
    </cfRule>
  </conditionalFormatting>
  <conditionalFormatting sqref="J689">
    <cfRule type="cellIs" dxfId="16" priority="13" operator="lessThan">
      <formula>0</formula>
    </cfRule>
  </conditionalFormatting>
  <conditionalFormatting sqref="I729">
    <cfRule type="cellIs" dxfId="15" priority="12" operator="lessThan">
      <formula>0</formula>
    </cfRule>
  </conditionalFormatting>
  <conditionalFormatting sqref="J729">
    <cfRule type="cellIs" dxfId="14" priority="11" operator="lessThan">
      <formula>0</formula>
    </cfRule>
  </conditionalFormatting>
  <conditionalFormatting sqref="I734">
    <cfRule type="cellIs" dxfId="13" priority="10" operator="lessThan">
      <formula>0</formula>
    </cfRule>
  </conditionalFormatting>
  <conditionalFormatting sqref="J734">
    <cfRule type="cellIs" dxfId="12" priority="9" operator="lessThan">
      <formula>0</formula>
    </cfRule>
  </conditionalFormatting>
  <conditionalFormatting sqref="I749">
    <cfRule type="cellIs" dxfId="11" priority="8" operator="lessThan">
      <formula>0</formula>
    </cfRule>
  </conditionalFormatting>
  <conditionalFormatting sqref="J749">
    <cfRule type="cellIs" dxfId="10" priority="7" operator="lessThan">
      <formula>0</formula>
    </cfRule>
  </conditionalFormatting>
  <conditionalFormatting sqref="I758">
    <cfRule type="cellIs" dxfId="9" priority="6" operator="lessThan">
      <formula>0</formula>
    </cfRule>
  </conditionalFormatting>
  <conditionalFormatting sqref="J758">
    <cfRule type="cellIs" dxfId="8" priority="5" operator="lessThan">
      <formula>0</formula>
    </cfRule>
  </conditionalFormatting>
  <conditionalFormatting sqref="I766">
    <cfRule type="cellIs" dxfId="7" priority="4" operator="lessThan">
      <formula>0</formula>
    </cfRule>
  </conditionalFormatting>
  <conditionalFormatting sqref="J766">
    <cfRule type="cellIs" dxfId="6" priority="3" operator="lessThan">
      <formula>0</formula>
    </cfRule>
  </conditionalFormatting>
  <conditionalFormatting sqref="I775">
    <cfRule type="cellIs" dxfId="5" priority="2" operator="lessThan">
      <formula>0</formula>
    </cfRule>
  </conditionalFormatting>
  <conditionalFormatting sqref="J775">
    <cfRule type="cellIs" dxfId="4" priority="1" operator="lessThan">
      <formula>0</formula>
    </cfRule>
  </conditionalFormatting>
  <dataValidations xWindow="704" yWindow="773" count="8">
    <dataValidation allowBlank="1" showInputMessage="1" showErrorMessage="1" prompt="Onvoorziene uitgaven zijn uitgaven die nog niet vastliggen op het moment van de aanvraag.  Deze mogen niet meer dan 10 % van de kosten 'Below-the-line' bedragen. " sqref="F771" xr:uid="{00000000-0002-0000-0300-000000000000}"/>
    <dataValidation allowBlank="1" showInputMessage="1" showErrorMessage="1" promptTitle="Opgelet" prompt="Gelieve uw factuur op te splitsen in diensten en goederen, enkel het gedeelte van de diensten komt in aanmerking voor Screen Flanders." sqref="G527:H529" xr:uid="{00000000-0002-0000-0300-000001000000}"/>
    <dataValidation operator="lessThanOrEqual" allowBlank="1" showInputMessage="1" showErrorMessage="1" prompt="Het honorarium van de producent  mag niet meer bedragen dan 7,5 % op de uitgaven Above- en Below-the-line." sqref="F773" xr:uid="{00000000-0002-0000-0300-000002000000}"/>
    <dataValidation operator="lessThanOrEqual" allowBlank="1" showInputMessage="1" showErrorMessage="1" error="Het honorarium van de producent  dat in aanmerking komt voor steun, mag niet meer bedragen dan 7,5 % op de uitgaven Above- en Below-the-line van de voor steun in aanmerking komende uitgaven!" prompt="Het honorarium van de producent  dat in aanmerking komt voor steun, mag niet meer bedragen dan 7,5 % op de uitgaven Above- en Below-the-line van de voor steun in aanmerking komende uitgaven!" sqref="G773" xr:uid="{00000000-0002-0000-0300-000003000000}"/>
    <dataValidation allowBlank="1" showInputMessage="1" showErrorMessage="1" prompt="Overheads mogen niet meer bedragen dan 7,5 % op de uitgaven Above- en Below-the-line." sqref="F772" xr:uid="{00000000-0002-0000-0300-000004000000}"/>
    <dataValidation operator="lessThanOrEqual" allowBlank="1" showInputMessage="1" showErrorMessage="1" error="Overheads mogen niet meer bedragen dan 7,5 % op de uitgaven Above- en Below-the-line." prompt="Overheads mogen niet meer bedragen dan 7,5 % op de uitgaven Above- en Below-the-line." sqref="H772" xr:uid="{00000000-0002-0000-0300-000005000000}"/>
    <dataValidation operator="lessThanOrEqual" allowBlank="1" showInputMessage="1" showErrorMessage="1" error="Het honorarium van de producent  dat in aanmerking komt voor steun, mag niet meer bedragen dan 7,5 % op de uitgaven Above- en Below-the-line van de voor steun in aanmerking komende uitgaven!" prompt="Het honorarium van de producent mag niet meer bedragen dan 7,5 % op de uitgaven Above- en Below-the-line." sqref="H773" xr:uid="{00000000-0002-0000-0300-000006000000}"/>
    <dataValidation operator="lessThanOrEqual" allowBlank="1" showInputMessage="1" showErrorMessage="1" error="Onvoorziene uitgaven mogen niet meer bedragen dan 10% op de uitgaven Below-the-line. " prompt="Onvoorziene uitgaven zijn uitgaven die nog niet vastliggen op het moment van de aanvraag.  Deze mogen niet meer dan 10 % van de kosten 'Below-the-line' bedragen. " sqref="H771" xr:uid="{00000000-0002-0000-0300-000007000000}"/>
  </dataValidations>
  <hyperlinks>
    <hyperlink ref="I2" location="Toelichting!A1" display="Toelichting!A1" xr:uid="{00000000-0004-0000-0300-000000000000}"/>
  </hyperlinks>
  <printOptions horizontalCentered="1"/>
  <pageMargins left="0.70866141732283472" right="0.70866141732283472" top="0.74803149606299213" bottom="0.74803149606299213" header="0.31496062992125984" footer="0.31496062992125984"/>
  <pageSetup paperSize="9" scale="65" fitToHeight="0" orientation="landscape" horizontalDpi="300" verticalDpi="300" r:id="rId1"/>
  <headerFooter alignWithMargins="0">
    <oddHeader>&amp;C&amp;F</oddHeader>
    <oddFooter>&amp;L&amp;D&amp;CPagina &amp;P van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81"/>
  <sheetViews>
    <sheetView zoomScale="80" zoomScaleNormal="80" zoomScaleSheetLayoutView="100" workbookViewId="0">
      <pane xSplit="1" ySplit="4" topLeftCell="B5" activePane="bottomRight" state="frozen"/>
      <selection pane="topRight" activeCell="B1" sqref="B1"/>
      <selection pane="bottomLeft" activeCell="A5" sqref="A5"/>
      <selection pane="bottomRight" activeCell="B1" sqref="B1:G1"/>
    </sheetView>
  </sheetViews>
  <sheetFormatPr defaultColWidth="0" defaultRowHeight="12.75" zeroHeight="1" x14ac:dyDescent="0.2"/>
  <cols>
    <col min="1" max="1" width="5.28515625" style="20" customWidth="1"/>
    <col min="2" max="2" width="7.7109375" style="72" customWidth="1"/>
    <col min="3" max="3" width="48.7109375" style="72" bestFit="1" customWidth="1"/>
    <col min="4" max="4" width="22.42578125" style="72" customWidth="1"/>
    <col min="5" max="5" width="25.42578125" style="72" customWidth="1"/>
    <col min="6" max="6" width="26.140625" style="72" customWidth="1"/>
    <col min="7" max="7" width="23.42578125" style="72" customWidth="1"/>
    <col min="8" max="250" width="11.42578125" style="20" hidden="1" customWidth="1"/>
    <col min="251" max="251" width="9.28515625" style="20" hidden="1" customWidth="1"/>
    <col min="252" max="252" width="57.140625" style="20" hidden="1" customWidth="1"/>
    <col min="253" max="253" width="17.140625" style="20" hidden="1" customWidth="1"/>
    <col min="254" max="254" width="5" style="20" hidden="1" customWidth="1"/>
    <col min="255" max="16384" width="16.42578125" style="20" hidden="1"/>
  </cols>
  <sheetData>
    <row r="1" spans="1:7" ht="34.5" customHeight="1" x14ac:dyDescent="0.2">
      <c r="A1" s="250"/>
      <c r="B1" s="352" t="s">
        <v>722</v>
      </c>
      <c r="C1" s="352"/>
      <c r="D1" s="352"/>
      <c r="E1" s="352"/>
      <c r="F1" s="352"/>
      <c r="G1" s="352"/>
    </row>
    <row r="2" spans="1:7" s="21" customFormat="1" ht="27.75" customHeight="1" x14ac:dyDescent="0.2">
      <c r="A2" s="254"/>
      <c r="B2" s="255"/>
      <c r="C2" s="256" t="s">
        <v>748</v>
      </c>
      <c r="D2" s="357" t="str">
        <f>Toelichting!H10</f>
        <v>SCREEN.2020.___._____</v>
      </c>
      <c r="E2" s="357"/>
      <c r="F2" s="257"/>
      <c r="G2" s="258" t="s">
        <v>557</v>
      </c>
    </row>
    <row r="3" spans="1:7" s="251" customFormat="1" ht="15" customHeight="1" x14ac:dyDescent="0.2">
      <c r="A3" s="356"/>
      <c r="B3" s="356"/>
      <c r="C3" s="356"/>
      <c r="D3" s="356"/>
      <c r="E3" s="356"/>
      <c r="F3" s="356"/>
      <c r="G3" s="356"/>
    </row>
    <row r="4" spans="1:7" s="252" customFormat="1" ht="66" customHeight="1" x14ac:dyDescent="0.25">
      <c r="A4" s="366"/>
      <c r="B4" s="259" t="s">
        <v>47</v>
      </c>
      <c r="C4" s="259" t="s">
        <v>48</v>
      </c>
      <c r="D4" s="260" t="s">
        <v>14</v>
      </c>
      <c r="E4" s="261" t="s">
        <v>720</v>
      </c>
      <c r="F4" s="261" t="s">
        <v>724</v>
      </c>
      <c r="G4" s="261" t="s">
        <v>641</v>
      </c>
    </row>
    <row r="5" spans="1:7" s="21" customFormat="1" ht="17.850000000000001" customHeight="1" x14ac:dyDescent="0.2">
      <c r="A5" s="367" t="s">
        <v>556</v>
      </c>
      <c r="B5" s="262" t="s">
        <v>49</v>
      </c>
      <c r="C5" s="263" t="s">
        <v>560</v>
      </c>
      <c r="D5" s="358">
        <f>'Uitgaven Detail'!F14</f>
        <v>0</v>
      </c>
      <c r="E5" s="358">
        <f>'Uitgaven Detail'!G14</f>
        <v>0</v>
      </c>
      <c r="F5" s="264">
        <f>'Uitgaven Detail'!H14</f>
        <v>0</v>
      </c>
      <c r="G5" s="265">
        <f>D5-E5-F5</f>
        <v>0</v>
      </c>
    </row>
    <row r="6" spans="1:7" s="21" customFormat="1" ht="17.850000000000001" customHeight="1" x14ac:dyDescent="0.2">
      <c r="A6" s="368"/>
      <c r="B6" s="262" t="s">
        <v>51</v>
      </c>
      <c r="C6" s="263" t="s">
        <v>561</v>
      </c>
      <c r="D6" s="358">
        <f>'Uitgaven Detail'!F23</f>
        <v>0</v>
      </c>
      <c r="E6" s="358">
        <f>'Uitgaven Detail'!G23</f>
        <v>0</v>
      </c>
      <c r="F6" s="264">
        <f>'Uitgaven Detail'!H23</f>
        <v>0</v>
      </c>
      <c r="G6" s="265">
        <f t="shared" ref="G6:G40" si="0">D6-E6-F6</f>
        <v>0</v>
      </c>
    </row>
    <row r="7" spans="1:7" s="21" customFormat="1" ht="17.850000000000001" customHeight="1" x14ac:dyDescent="0.2">
      <c r="A7" s="368"/>
      <c r="B7" s="262" t="s">
        <v>53</v>
      </c>
      <c r="C7" s="263" t="s">
        <v>562</v>
      </c>
      <c r="D7" s="358">
        <f>'Uitgaven Detail'!F29</f>
        <v>0</v>
      </c>
      <c r="E7" s="358">
        <f>'Uitgaven Detail'!G29</f>
        <v>0</v>
      </c>
      <c r="F7" s="264">
        <f>'Uitgaven Detail'!H29</f>
        <v>0</v>
      </c>
      <c r="G7" s="265">
        <f t="shared" si="0"/>
        <v>0</v>
      </c>
    </row>
    <row r="8" spans="1:7" s="21" customFormat="1" ht="17.850000000000001" customHeight="1" x14ac:dyDescent="0.2">
      <c r="A8" s="368"/>
      <c r="B8" s="262" t="s">
        <v>55</v>
      </c>
      <c r="C8" s="263" t="s">
        <v>563</v>
      </c>
      <c r="D8" s="358">
        <f>'Uitgaven Detail'!F35</f>
        <v>0</v>
      </c>
      <c r="E8" s="358">
        <f>'Uitgaven Detail'!G35</f>
        <v>0</v>
      </c>
      <c r="F8" s="264">
        <f>'Uitgaven Detail'!H35</f>
        <v>0</v>
      </c>
      <c r="G8" s="265">
        <f t="shared" si="0"/>
        <v>0</v>
      </c>
    </row>
    <row r="9" spans="1:7" s="21" customFormat="1" ht="17.850000000000001" customHeight="1" x14ac:dyDescent="0.2">
      <c r="A9" s="368"/>
      <c r="B9" s="262" t="s">
        <v>57</v>
      </c>
      <c r="C9" s="263" t="s">
        <v>564</v>
      </c>
      <c r="D9" s="358">
        <f>'Uitgaven Detail'!F42</f>
        <v>0</v>
      </c>
      <c r="E9" s="358">
        <f>'Uitgaven Detail'!G42</f>
        <v>0</v>
      </c>
      <c r="F9" s="264">
        <f>'Uitgaven Detail'!H42</f>
        <v>0</v>
      </c>
      <c r="G9" s="265">
        <f t="shared" si="0"/>
        <v>0</v>
      </c>
    </row>
    <row r="10" spans="1:7" s="252" customFormat="1" ht="17.850000000000001" customHeight="1" x14ac:dyDescent="0.25">
      <c r="A10" s="371"/>
      <c r="B10" s="259"/>
      <c r="C10" s="266" t="s">
        <v>59</v>
      </c>
      <c r="D10" s="267">
        <f>SUM(D5:D9)</f>
        <v>0</v>
      </c>
      <c r="E10" s="267">
        <f>SUM(E5:E9)</f>
        <v>0</v>
      </c>
      <c r="F10" s="267">
        <f>SUM(F5:F9)</f>
        <v>0</v>
      </c>
      <c r="G10" s="267">
        <f>D10-E10-F10</f>
        <v>0</v>
      </c>
    </row>
    <row r="11" spans="1:7" s="21" customFormat="1" ht="17.850000000000001" customHeight="1" x14ac:dyDescent="0.2">
      <c r="A11" s="379" t="s">
        <v>555</v>
      </c>
      <c r="B11" s="375" t="s">
        <v>60</v>
      </c>
      <c r="C11" s="263" t="s">
        <v>565</v>
      </c>
      <c r="D11" s="268">
        <f>'Uitgaven Detail'!F83</f>
        <v>0</v>
      </c>
      <c r="E11" s="268">
        <f>'Uitgaven Detail'!G83</f>
        <v>0</v>
      </c>
      <c r="F11" s="268">
        <f>'Uitgaven Detail'!H83</f>
        <v>0</v>
      </c>
      <c r="G11" s="265">
        <f t="shared" si="0"/>
        <v>0</v>
      </c>
    </row>
    <row r="12" spans="1:7" s="21" customFormat="1" ht="17.850000000000001" customHeight="1" x14ac:dyDescent="0.2">
      <c r="A12" s="380"/>
      <c r="B12" s="375" t="s">
        <v>61</v>
      </c>
      <c r="C12" s="263" t="s">
        <v>566</v>
      </c>
      <c r="D12" s="268">
        <f>'Uitgaven Detail'!F104</f>
        <v>0</v>
      </c>
      <c r="E12" s="268">
        <f>'Uitgaven Detail'!G104</f>
        <v>0</v>
      </c>
      <c r="F12" s="268">
        <f>'Uitgaven Detail'!H104</f>
        <v>0</v>
      </c>
      <c r="G12" s="265">
        <f t="shared" si="0"/>
        <v>0</v>
      </c>
    </row>
    <row r="13" spans="1:7" s="21" customFormat="1" ht="17.850000000000001" customHeight="1" x14ac:dyDescent="0.2">
      <c r="A13" s="380"/>
      <c r="B13" s="375" t="s">
        <v>63</v>
      </c>
      <c r="C13" s="263" t="s">
        <v>567</v>
      </c>
      <c r="D13" s="268">
        <f>'Uitgaven Detail'!F134</f>
        <v>0</v>
      </c>
      <c r="E13" s="268">
        <f>'Uitgaven Detail'!G134</f>
        <v>0</v>
      </c>
      <c r="F13" s="268">
        <f>'Uitgaven Detail'!H134</f>
        <v>0</v>
      </c>
      <c r="G13" s="265">
        <f t="shared" si="0"/>
        <v>0</v>
      </c>
    </row>
    <row r="14" spans="1:7" s="21" customFormat="1" ht="17.850000000000001" customHeight="1" x14ac:dyDescent="0.2">
      <c r="A14" s="380"/>
      <c r="B14" s="376" t="s">
        <v>65</v>
      </c>
      <c r="C14" s="263" t="s">
        <v>568</v>
      </c>
      <c r="D14" s="268">
        <f>'Uitgaven Detail'!F144</f>
        <v>0</v>
      </c>
      <c r="E14" s="268">
        <f>'Uitgaven Detail'!G144</f>
        <v>0</v>
      </c>
      <c r="F14" s="268">
        <f>'Uitgaven Detail'!H144</f>
        <v>0</v>
      </c>
      <c r="G14" s="265">
        <f t="shared" si="0"/>
        <v>0</v>
      </c>
    </row>
    <row r="15" spans="1:7" s="21" customFormat="1" ht="17.850000000000001" customHeight="1" x14ac:dyDescent="0.2">
      <c r="A15" s="380"/>
      <c r="B15" s="375" t="s">
        <v>67</v>
      </c>
      <c r="C15" s="263" t="s">
        <v>690</v>
      </c>
      <c r="D15" s="268">
        <f>'Uitgaven Detail'!F172</f>
        <v>0</v>
      </c>
      <c r="E15" s="268">
        <f>'Uitgaven Detail'!G172</f>
        <v>0</v>
      </c>
      <c r="F15" s="268">
        <f>'Uitgaven Detail'!H172</f>
        <v>0</v>
      </c>
      <c r="G15" s="265">
        <f t="shared" si="0"/>
        <v>0</v>
      </c>
    </row>
    <row r="16" spans="1:7" s="21" customFormat="1" ht="17.850000000000001" customHeight="1" x14ac:dyDescent="0.2">
      <c r="A16" s="380"/>
      <c r="B16" s="375" t="s">
        <v>68</v>
      </c>
      <c r="C16" s="263" t="s">
        <v>569</v>
      </c>
      <c r="D16" s="268">
        <f>'Uitgaven Detail'!F189</f>
        <v>0</v>
      </c>
      <c r="E16" s="268">
        <f>'Uitgaven Detail'!G189</f>
        <v>0</v>
      </c>
      <c r="F16" s="268">
        <f>'Uitgaven Detail'!H189</f>
        <v>0</v>
      </c>
      <c r="G16" s="265">
        <f t="shared" si="0"/>
        <v>0</v>
      </c>
    </row>
    <row r="17" spans="1:8" s="21" customFormat="1" ht="17.850000000000001" customHeight="1" x14ac:dyDescent="0.2">
      <c r="A17" s="380"/>
      <c r="B17" s="375" t="s">
        <v>70</v>
      </c>
      <c r="C17" s="263" t="s">
        <v>746</v>
      </c>
      <c r="D17" s="268">
        <f>'Uitgaven Detail'!F207</f>
        <v>0</v>
      </c>
      <c r="E17" s="268">
        <f>'Uitgaven Detail'!G207</f>
        <v>0</v>
      </c>
      <c r="F17" s="268">
        <f>'Uitgaven Detail'!H207</f>
        <v>0</v>
      </c>
      <c r="G17" s="265">
        <f t="shared" si="0"/>
        <v>0</v>
      </c>
    </row>
    <row r="18" spans="1:8" s="21" customFormat="1" ht="17.850000000000001" customHeight="1" x14ac:dyDescent="0.2">
      <c r="A18" s="380"/>
      <c r="B18" s="375" t="s">
        <v>72</v>
      </c>
      <c r="C18" s="263" t="s">
        <v>570</v>
      </c>
      <c r="D18" s="268">
        <f>'Uitgaven Detail'!F230</f>
        <v>0</v>
      </c>
      <c r="E18" s="268">
        <f>'Uitgaven Detail'!G230</f>
        <v>0</v>
      </c>
      <c r="F18" s="268">
        <f>'Uitgaven Detail'!H230</f>
        <v>0</v>
      </c>
      <c r="G18" s="265">
        <f t="shared" si="0"/>
        <v>0</v>
      </c>
    </row>
    <row r="19" spans="1:8" s="21" customFormat="1" ht="17.850000000000001" customHeight="1" x14ac:dyDescent="0.2">
      <c r="A19" s="380"/>
      <c r="B19" s="375" t="s">
        <v>74</v>
      </c>
      <c r="C19" s="263" t="s">
        <v>571</v>
      </c>
      <c r="D19" s="268">
        <f>'Uitgaven Detail'!F238</f>
        <v>0</v>
      </c>
      <c r="E19" s="268">
        <f>'Uitgaven Detail'!G238</f>
        <v>0</v>
      </c>
      <c r="F19" s="268">
        <f>'Uitgaven Detail'!H238</f>
        <v>0</v>
      </c>
      <c r="G19" s="265">
        <f t="shared" si="0"/>
        <v>0</v>
      </c>
    </row>
    <row r="20" spans="1:8" s="21" customFormat="1" ht="17.850000000000001" customHeight="1" x14ac:dyDescent="0.2">
      <c r="A20" s="380"/>
      <c r="B20" s="375" t="s">
        <v>76</v>
      </c>
      <c r="C20" s="263" t="s">
        <v>572</v>
      </c>
      <c r="D20" s="268">
        <f>'Uitgaven Detail'!F252</f>
        <v>0</v>
      </c>
      <c r="E20" s="268">
        <f>'Uitgaven Detail'!G252</f>
        <v>0</v>
      </c>
      <c r="F20" s="268">
        <f>'Uitgaven Detail'!H252</f>
        <v>0</v>
      </c>
      <c r="G20" s="265">
        <f t="shared" si="0"/>
        <v>0</v>
      </c>
    </row>
    <row r="21" spans="1:8" s="19" customFormat="1" ht="17.850000000000001" customHeight="1" x14ac:dyDescent="0.25">
      <c r="A21" s="380"/>
      <c r="B21" s="375" t="s">
        <v>78</v>
      </c>
      <c r="C21" s="263" t="s">
        <v>573</v>
      </c>
      <c r="D21" s="268">
        <f>'Uitgaven Detail'!F263</f>
        <v>0</v>
      </c>
      <c r="E21" s="268">
        <f>'Uitgaven Detail'!G263</f>
        <v>0</v>
      </c>
      <c r="F21" s="268">
        <f>'Uitgaven Detail'!H263</f>
        <v>0</v>
      </c>
      <c r="G21" s="265">
        <f t="shared" si="0"/>
        <v>0</v>
      </c>
      <c r="H21" s="73">
        <f>SUM(H10:H20)</f>
        <v>0</v>
      </c>
    </row>
    <row r="22" spans="1:8" s="273" customFormat="1" ht="17.850000000000001" customHeight="1" x14ac:dyDescent="0.25">
      <c r="A22" s="380"/>
      <c r="B22" s="377"/>
      <c r="C22" s="271" t="s">
        <v>637</v>
      </c>
      <c r="D22" s="272">
        <f>SUM(D11:D21)</f>
        <v>0</v>
      </c>
      <c r="E22" s="272">
        <f>SUM(E11:E21)</f>
        <v>0</v>
      </c>
      <c r="F22" s="272">
        <f>SUM(F11:F21)</f>
        <v>0</v>
      </c>
      <c r="G22" s="272">
        <f>SUM(G11:G21)</f>
        <v>0</v>
      </c>
    </row>
    <row r="23" spans="1:8" s="21" customFormat="1" ht="17.850000000000001" customHeight="1" x14ac:dyDescent="0.2">
      <c r="A23" s="380"/>
      <c r="B23" s="375" t="s">
        <v>80</v>
      </c>
      <c r="C23" s="263" t="s">
        <v>574</v>
      </c>
      <c r="D23" s="268">
        <f>'Uitgaven Detail'!F283</f>
        <v>0</v>
      </c>
      <c r="E23" s="268">
        <f>'Uitgaven Detail'!G283</f>
        <v>0</v>
      </c>
      <c r="F23" s="268">
        <f>'Uitgaven Detail'!H283</f>
        <v>0</v>
      </c>
      <c r="G23" s="265">
        <f t="shared" si="0"/>
        <v>0</v>
      </c>
    </row>
    <row r="24" spans="1:8" s="21" customFormat="1" ht="17.850000000000001" customHeight="1" x14ac:dyDescent="0.2">
      <c r="A24" s="380"/>
      <c r="B24" s="375" t="s">
        <v>81</v>
      </c>
      <c r="C24" s="263" t="s">
        <v>575</v>
      </c>
      <c r="D24" s="268">
        <f>'Uitgaven Detail'!F306</f>
        <v>0</v>
      </c>
      <c r="E24" s="268">
        <f>'Uitgaven Detail'!G306</f>
        <v>0</v>
      </c>
      <c r="F24" s="268">
        <f>'Uitgaven Detail'!H306</f>
        <v>0</v>
      </c>
      <c r="G24" s="265">
        <f t="shared" si="0"/>
        <v>0</v>
      </c>
    </row>
    <row r="25" spans="1:8" s="21" customFormat="1" ht="17.850000000000001" customHeight="1" x14ac:dyDescent="0.2">
      <c r="A25" s="380"/>
      <c r="B25" s="375" t="s">
        <v>83</v>
      </c>
      <c r="C25" s="263" t="s">
        <v>576</v>
      </c>
      <c r="D25" s="268">
        <f>'Uitgaven Detail'!F323</f>
        <v>0</v>
      </c>
      <c r="E25" s="268">
        <f>'Uitgaven Detail'!G323</f>
        <v>0</v>
      </c>
      <c r="F25" s="268">
        <f>'Uitgaven Detail'!H323</f>
        <v>0</v>
      </c>
      <c r="G25" s="265">
        <f t="shared" si="0"/>
        <v>0</v>
      </c>
    </row>
    <row r="26" spans="1:8" s="21" customFormat="1" ht="17.850000000000001" customHeight="1" x14ac:dyDescent="0.2">
      <c r="A26" s="380"/>
      <c r="B26" s="375" t="s">
        <v>85</v>
      </c>
      <c r="C26" s="263" t="s">
        <v>577</v>
      </c>
      <c r="D26" s="268">
        <f>'Uitgaven Detail'!F335</f>
        <v>0</v>
      </c>
      <c r="E26" s="268">
        <f>'Uitgaven Detail'!G335</f>
        <v>0</v>
      </c>
      <c r="F26" s="268">
        <f>'Uitgaven Detail'!H335</f>
        <v>0</v>
      </c>
      <c r="G26" s="265">
        <f t="shared" si="0"/>
        <v>0</v>
      </c>
    </row>
    <row r="27" spans="1:8" s="21" customFormat="1" ht="17.850000000000001" customHeight="1" x14ac:dyDescent="0.2">
      <c r="A27" s="380"/>
      <c r="B27" s="375" t="s">
        <v>87</v>
      </c>
      <c r="C27" s="263" t="s">
        <v>578</v>
      </c>
      <c r="D27" s="268">
        <f>'Uitgaven Detail'!F346</f>
        <v>0</v>
      </c>
      <c r="E27" s="268">
        <f>'Uitgaven Detail'!G346</f>
        <v>0</v>
      </c>
      <c r="F27" s="268">
        <f>'Uitgaven Detail'!H346</f>
        <v>0</v>
      </c>
      <c r="G27" s="265">
        <f t="shared" si="0"/>
        <v>0</v>
      </c>
    </row>
    <row r="28" spans="1:8" s="21" customFormat="1" ht="17.850000000000001" customHeight="1" x14ac:dyDescent="0.2">
      <c r="A28" s="380"/>
      <c r="B28" s="375" t="s">
        <v>89</v>
      </c>
      <c r="C28" s="263" t="s">
        <v>689</v>
      </c>
      <c r="D28" s="268">
        <f>'Uitgaven Detail'!F354</f>
        <v>0</v>
      </c>
      <c r="E28" s="268">
        <f>'Uitgaven Detail'!G354</f>
        <v>0</v>
      </c>
      <c r="F28" s="268">
        <f>'Uitgaven Detail'!H354</f>
        <v>0</v>
      </c>
      <c r="G28" s="265">
        <f t="shared" si="0"/>
        <v>0</v>
      </c>
    </row>
    <row r="29" spans="1:8" s="21" customFormat="1" ht="17.850000000000001" customHeight="1" x14ac:dyDescent="0.2">
      <c r="A29" s="380"/>
      <c r="B29" s="375" t="s">
        <v>90</v>
      </c>
      <c r="C29" s="263" t="s">
        <v>640</v>
      </c>
      <c r="D29" s="268">
        <f>'Uitgaven Detail'!F374</f>
        <v>0</v>
      </c>
      <c r="E29" s="227"/>
      <c r="F29" s="268">
        <f>'Uitgaven Detail'!H374</f>
        <v>0</v>
      </c>
      <c r="G29" s="265">
        <f t="shared" si="0"/>
        <v>0</v>
      </c>
    </row>
    <row r="30" spans="1:8" s="21" customFormat="1" ht="17.850000000000001" customHeight="1" x14ac:dyDescent="0.2">
      <c r="A30" s="380"/>
      <c r="B30" s="375" t="s">
        <v>92</v>
      </c>
      <c r="C30" s="263" t="s">
        <v>579</v>
      </c>
      <c r="D30" s="268">
        <f>'Uitgaven Detail'!F400</f>
        <v>0</v>
      </c>
      <c r="E30" s="268">
        <f>'Uitgaven Detail'!G400</f>
        <v>0</v>
      </c>
      <c r="F30" s="268">
        <f>'Uitgaven Detail'!H400</f>
        <v>0</v>
      </c>
      <c r="G30" s="265">
        <f t="shared" si="0"/>
        <v>0</v>
      </c>
    </row>
    <row r="31" spans="1:8" s="21" customFormat="1" ht="17.850000000000001" customHeight="1" x14ac:dyDescent="0.2">
      <c r="A31" s="380"/>
      <c r="B31" s="375" t="s">
        <v>94</v>
      </c>
      <c r="C31" s="263" t="s">
        <v>580</v>
      </c>
      <c r="D31" s="268">
        <f>'Uitgaven Detail'!F421</f>
        <v>0</v>
      </c>
      <c r="E31" s="268">
        <f>'Uitgaven Detail'!G421</f>
        <v>0</v>
      </c>
      <c r="F31" s="268">
        <f>'Uitgaven Detail'!H421</f>
        <v>0</v>
      </c>
      <c r="G31" s="265">
        <f t="shared" si="0"/>
        <v>0</v>
      </c>
    </row>
    <row r="32" spans="1:8" s="275" customFormat="1" ht="17.850000000000001" customHeight="1" x14ac:dyDescent="0.25">
      <c r="A32" s="380"/>
      <c r="B32" s="377"/>
      <c r="C32" s="271" t="s">
        <v>638</v>
      </c>
      <c r="D32" s="272">
        <f>SUM(D23:D31)</f>
        <v>0</v>
      </c>
      <c r="E32" s="272">
        <f>SUM(E23:E31)</f>
        <v>0</v>
      </c>
      <c r="F32" s="272">
        <f>SUM(F23:F31)</f>
        <v>0</v>
      </c>
      <c r="G32" s="272">
        <f>SUM(G23:G31)</f>
        <v>0</v>
      </c>
      <c r="H32" s="274">
        <f>SUM(H23:H31)</f>
        <v>0</v>
      </c>
    </row>
    <row r="33" spans="1:8" s="21" customFormat="1" ht="17.850000000000001" customHeight="1" x14ac:dyDescent="0.2">
      <c r="A33" s="380"/>
      <c r="B33" s="375" t="s">
        <v>96</v>
      </c>
      <c r="C33" s="263" t="s">
        <v>581</v>
      </c>
      <c r="D33" s="268">
        <f>'Uitgaven Detail'!F437</f>
        <v>0</v>
      </c>
      <c r="E33" s="268">
        <f>'Uitgaven Detail'!G437</f>
        <v>0</v>
      </c>
      <c r="F33" s="268">
        <f>'Uitgaven Detail'!H437</f>
        <v>0</v>
      </c>
      <c r="G33" s="265">
        <f t="shared" si="0"/>
        <v>0</v>
      </c>
    </row>
    <row r="34" spans="1:8" s="21" customFormat="1" ht="17.850000000000001" customHeight="1" x14ac:dyDescent="0.2">
      <c r="A34" s="380"/>
      <c r="B34" s="375" t="s">
        <v>97</v>
      </c>
      <c r="C34" s="263" t="s">
        <v>582</v>
      </c>
      <c r="D34" s="268">
        <f>'Uitgaven Detail'!F442</f>
        <v>0</v>
      </c>
      <c r="E34" s="268">
        <f>'Uitgaven Detail'!G442</f>
        <v>0</v>
      </c>
      <c r="F34" s="268">
        <f>'Uitgaven Detail'!H442</f>
        <v>0</v>
      </c>
      <c r="G34" s="265">
        <f t="shared" si="0"/>
        <v>0</v>
      </c>
    </row>
    <row r="35" spans="1:8" s="21" customFormat="1" ht="17.850000000000001" customHeight="1" x14ac:dyDescent="0.2">
      <c r="A35" s="380"/>
      <c r="B35" s="375" t="s">
        <v>99</v>
      </c>
      <c r="C35" s="263" t="s">
        <v>583</v>
      </c>
      <c r="D35" s="268">
        <f>'Uitgaven Detail'!F448</f>
        <v>0</v>
      </c>
      <c r="E35" s="268">
        <f>'Uitgaven Detail'!G448</f>
        <v>0</v>
      </c>
      <c r="F35" s="268">
        <f>'Uitgaven Detail'!H448</f>
        <v>0</v>
      </c>
      <c r="G35" s="265">
        <f t="shared" si="0"/>
        <v>0</v>
      </c>
    </row>
    <row r="36" spans="1:8" s="21" customFormat="1" ht="17.850000000000001" customHeight="1" x14ac:dyDescent="0.2">
      <c r="A36" s="380"/>
      <c r="B36" s="375" t="s">
        <v>101</v>
      </c>
      <c r="C36" s="263" t="s">
        <v>584</v>
      </c>
      <c r="D36" s="268">
        <f>'Uitgaven Detail'!F472</f>
        <v>0</v>
      </c>
      <c r="E36" s="268">
        <f>'Uitgaven Detail'!G472</f>
        <v>0</v>
      </c>
      <c r="F36" s="268">
        <f>'Uitgaven Detail'!H472</f>
        <v>0</v>
      </c>
      <c r="G36" s="265">
        <f t="shared" si="0"/>
        <v>0</v>
      </c>
    </row>
    <row r="37" spans="1:8" s="21" customFormat="1" ht="17.850000000000001" customHeight="1" x14ac:dyDescent="0.2">
      <c r="A37" s="380"/>
      <c r="B37" s="375" t="s">
        <v>103</v>
      </c>
      <c r="C37" s="263" t="s">
        <v>585</v>
      </c>
      <c r="D37" s="268">
        <f>'Uitgaven Detail'!F486</f>
        <v>0</v>
      </c>
      <c r="E37" s="268">
        <f>'Uitgaven Detail'!G486</f>
        <v>0</v>
      </c>
      <c r="F37" s="268">
        <f>'Uitgaven Detail'!H486</f>
        <v>0</v>
      </c>
      <c r="G37" s="265">
        <f t="shared" si="0"/>
        <v>0</v>
      </c>
    </row>
    <row r="38" spans="1:8" s="21" customFormat="1" ht="17.850000000000001" customHeight="1" x14ac:dyDescent="0.2">
      <c r="A38" s="380"/>
      <c r="B38" s="375" t="s">
        <v>105</v>
      </c>
      <c r="C38" s="263" t="s">
        <v>586</v>
      </c>
      <c r="D38" s="268">
        <f>'Uitgaven Detail'!F509</f>
        <v>0</v>
      </c>
      <c r="E38" s="227"/>
      <c r="F38" s="268">
        <f>'Uitgaven Detail'!H509</f>
        <v>0</v>
      </c>
      <c r="G38" s="265">
        <f t="shared" si="0"/>
        <v>0</v>
      </c>
    </row>
    <row r="39" spans="1:8" s="21" customFormat="1" ht="17.850000000000001" customHeight="1" x14ac:dyDescent="0.2">
      <c r="A39" s="380"/>
      <c r="B39" s="375" t="s">
        <v>107</v>
      </c>
      <c r="C39" s="263" t="s">
        <v>587</v>
      </c>
      <c r="D39" s="268">
        <f>'Uitgaven Detail'!F525</f>
        <v>0</v>
      </c>
      <c r="E39" s="227"/>
      <c r="F39" s="268">
        <f>'Uitgaven Detail'!H525</f>
        <v>0</v>
      </c>
      <c r="G39" s="265">
        <f t="shared" si="0"/>
        <v>0</v>
      </c>
    </row>
    <row r="40" spans="1:8" s="21" customFormat="1" ht="17.850000000000001" customHeight="1" x14ac:dyDescent="0.2">
      <c r="A40" s="380"/>
      <c r="B40" s="375" t="s">
        <v>554</v>
      </c>
      <c r="C40" s="263" t="s">
        <v>603</v>
      </c>
      <c r="D40" s="268">
        <f>'Uitgaven Detail'!F530</f>
        <v>0</v>
      </c>
      <c r="E40" s="268">
        <f>'Uitgaven Detail'!G530</f>
        <v>0</v>
      </c>
      <c r="F40" s="268">
        <f>'Uitgaven Detail'!H530</f>
        <v>0</v>
      </c>
      <c r="G40" s="265">
        <f t="shared" si="0"/>
        <v>0</v>
      </c>
    </row>
    <row r="41" spans="1:8" s="275" customFormat="1" ht="17.850000000000001" customHeight="1" x14ac:dyDescent="0.25">
      <c r="A41" s="380"/>
      <c r="B41" s="377"/>
      <c r="C41" s="271" t="s">
        <v>639</v>
      </c>
      <c r="D41" s="272">
        <f>SUM(D33:D40)</f>
        <v>0</v>
      </c>
      <c r="E41" s="272">
        <f>SUM(E33:E40)</f>
        <v>0</v>
      </c>
      <c r="F41" s="272">
        <f>SUM(F33:F40)</f>
        <v>0</v>
      </c>
      <c r="G41" s="272">
        <f>SUM(G33:G40)</f>
        <v>0</v>
      </c>
      <c r="H41" s="274">
        <f>SUM(H33:H40)</f>
        <v>0</v>
      </c>
    </row>
    <row r="42" spans="1:8" s="253" customFormat="1" ht="17.850000000000001" customHeight="1" x14ac:dyDescent="0.25">
      <c r="A42" s="380"/>
      <c r="B42" s="378"/>
      <c r="C42" s="269" t="s">
        <v>109</v>
      </c>
      <c r="D42" s="270">
        <f>D22+D32+D41</f>
        <v>0</v>
      </c>
      <c r="E42" s="270">
        <f>E22+E32+E41</f>
        <v>0</v>
      </c>
      <c r="F42" s="270">
        <f>F22+F32+F41</f>
        <v>0</v>
      </c>
      <c r="G42" s="270">
        <f>D42-E42-F42</f>
        <v>0</v>
      </c>
    </row>
    <row r="43" spans="1:8" s="21" customFormat="1" ht="17.850000000000001" customHeight="1" x14ac:dyDescent="0.2">
      <c r="A43" s="380"/>
      <c r="B43" s="375" t="s">
        <v>110</v>
      </c>
      <c r="C43" s="263" t="s">
        <v>588</v>
      </c>
      <c r="D43" s="268">
        <f>'Uitgaven Detail'!F536</f>
        <v>0</v>
      </c>
      <c r="E43" s="268">
        <f>'Uitgaven Detail'!G536</f>
        <v>0</v>
      </c>
      <c r="F43" s="268">
        <f>'Uitgaven Detail'!H536</f>
        <v>0</v>
      </c>
      <c r="G43" s="265">
        <f t="shared" ref="G43:G51" si="1">D43-E43-F43</f>
        <v>0</v>
      </c>
    </row>
    <row r="44" spans="1:8" s="21" customFormat="1" ht="17.850000000000001" customHeight="1" x14ac:dyDescent="0.2">
      <c r="A44" s="380"/>
      <c r="B44" s="375" t="s">
        <v>111</v>
      </c>
      <c r="C44" s="263" t="s">
        <v>589</v>
      </c>
      <c r="D44" s="268">
        <f>'Uitgaven Detail'!F550</f>
        <v>0</v>
      </c>
      <c r="E44" s="268">
        <f>'Uitgaven Detail'!G550</f>
        <v>0</v>
      </c>
      <c r="F44" s="268">
        <f>'Uitgaven Detail'!H550</f>
        <v>0</v>
      </c>
      <c r="G44" s="265">
        <f>D44-E44-F44</f>
        <v>0</v>
      </c>
    </row>
    <row r="45" spans="1:8" s="21" customFormat="1" ht="17.850000000000001" customHeight="1" x14ac:dyDescent="0.2">
      <c r="A45" s="380"/>
      <c r="B45" s="375" t="s">
        <v>113</v>
      </c>
      <c r="C45" s="263" t="s">
        <v>590</v>
      </c>
      <c r="D45" s="268">
        <f>'Uitgaven Detail'!F567</f>
        <v>0</v>
      </c>
      <c r="E45" s="268">
        <f>'Uitgaven Detail'!G567</f>
        <v>0</v>
      </c>
      <c r="F45" s="268">
        <f>'Uitgaven Detail'!H567</f>
        <v>0</v>
      </c>
      <c r="G45" s="265">
        <f t="shared" si="1"/>
        <v>0</v>
      </c>
    </row>
    <row r="46" spans="1:8" s="21" customFormat="1" ht="17.850000000000001" customHeight="1" x14ac:dyDescent="0.2">
      <c r="A46" s="380"/>
      <c r="B46" s="375" t="s">
        <v>115</v>
      </c>
      <c r="C46" s="263" t="s">
        <v>591</v>
      </c>
      <c r="D46" s="268">
        <f>'Uitgaven Detail'!F596</f>
        <v>0</v>
      </c>
      <c r="E46" s="268">
        <f>'Uitgaven Detail'!G596</f>
        <v>0</v>
      </c>
      <c r="F46" s="268">
        <f>'Uitgaven Detail'!H596</f>
        <v>0</v>
      </c>
      <c r="G46" s="265">
        <f t="shared" si="1"/>
        <v>0</v>
      </c>
    </row>
    <row r="47" spans="1:8" s="21" customFormat="1" ht="17.850000000000001" customHeight="1" x14ac:dyDescent="0.2">
      <c r="A47" s="380"/>
      <c r="B47" s="375" t="s">
        <v>117</v>
      </c>
      <c r="C47" s="263" t="s">
        <v>592</v>
      </c>
      <c r="D47" s="268">
        <f>'Uitgaven Detail'!F617</f>
        <v>0</v>
      </c>
      <c r="E47" s="268">
        <f>'Uitgaven Detail'!G617</f>
        <v>0</v>
      </c>
      <c r="F47" s="268">
        <f>'Uitgaven Detail'!H617</f>
        <v>0</v>
      </c>
      <c r="G47" s="265">
        <f t="shared" si="1"/>
        <v>0</v>
      </c>
    </row>
    <row r="48" spans="1:8" s="21" customFormat="1" ht="17.850000000000001" customHeight="1" x14ac:dyDescent="0.2">
      <c r="A48" s="380"/>
      <c r="B48" s="375" t="s">
        <v>119</v>
      </c>
      <c r="C48" s="263" t="s">
        <v>593</v>
      </c>
      <c r="D48" s="268">
        <f>'Uitgaven Detail'!F650</f>
        <v>0</v>
      </c>
      <c r="E48" s="268">
        <f>'Uitgaven Detail'!G650</f>
        <v>0</v>
      </c>
      <c r="F48" s="268">
        <f>'Uitgaven Detail'!H650</f>
        <v>0</v>
      </c>
      <c r="G48" s="265">
        <f t="shared" si="1"/>
        <v>0</v>
      </c>
    </row>
    <row r="49" spans="1:7" s="21" customFormat="1" ht="17.850000000000001" customHeight="1" x14ac:dyDescent="0.2">
      <c r="A49" s="380"/>
      <c r="B49" s="375" t="s">
        <v>121</v>
      </c>
      <c r="C49" s="263" t="s">
        <v>582</v>
      </c>
      <c r="D49" s="268">
        <f>'Uitgaven Detail'!F655</f>
        <v>0</v>
      </c>
      <c r="E49" s="268">
        <f>'Uitgaven Detail'!G655</f>
        <v>0</v>
      </c>
      <c r="F49" s="268">
        <f>'Uitgaven Detail'!H655</f>
        <v>0</v>
      </c>
      <c r="G49" s="265">
        <f t="shared" si="1"/>
        <v>0</v>
      </c>
    </row>
    <row r="50" spans="1:7" s="21" customFormat="1" ht="17.850000000000001" customHeight="1" x14ac:dyDescent="0.2">
      <c r="A50" s="380"/>
      <c r="B50" s="375" t="s">
        <v>122</v>
      </c>
      <c r="C50" s="263" t="s">
        <v>594</v>
      </c>
      <c r="D50" s="268">
        <f>'Uitgaven Detail'!F675</f>
        <v>0</v>
      </c>
      <c r="E50" s="268">
        <f>'Uitgaven Detail'!G675</f>
        <v>0</v>
      </c>
      <c r="F50" s="268">
        <f>'Uitgaven Detail'!H675</f>
        <v>0</v>
      </c>
      <c r="G50" s="265">
        <f t="shared" si="1"/>
        <v>0</v>
      </c>
    </row>
    <row r="51" spans="1:7" s="21" customFormat="1" ht="17.850000000000001" customHeight="1" x14ac:dyDescent="0.2">
      <c r="A51" s="380"/>
      <c r="B51" s="375" t="s">
        <v>124</v>
      </c>
      <c r="C51" s="263" t="s">
        <v>595</v>
      </c>
      <c r="D51" s="268">
        <f>'Uitgaven Detail'!F689</f>
        <v>0</v>
      </c>
      <c r="E51" s="227"/>
      <c r="F51" s="268">
        <f>'Uitgaven Detail'!H689</f>
        <v>0</v>
      </c>
      <c r="G51" s="265">
        <f t="shared" si="1"/>
        <v>0</v>
      </c>
    </row>
    <row r="52" spans="1:7" s="253" customFormat="1" ht="17.850000000000001" customHeight="1" x14ac:dyDescent="0.25">
      <c r="A52" s="380"/>
      <c r="B52" s="378"/>
      <c r="C52" s="269" t="s">
        <v>126</v>
      </c>
      <c r="D52" s="270">
        <f>SUM(D43:D51)</f>
        <v>0</v>
      </c>
      <c r="E52" s="270">
        <f>SUM(E43:E51)</f>
        <v>0</v>
      </c>
      <c r="F52" s="270">
        <f>SUM(F43:F51)</f>
        <v>0</v>
      </c>
      <c r="G52" s="270">
        <f>D52-E52-F52</f>
        <v>0</v>
      </c>
    </row>
    <row r="53" spans="1:7" s="21" customFormat="1" ht="17.850000000000001" customHeight="1" x14ac:dyDescent="0.2">
      <c r="A53" s="380"/>
      <c r="B53" s="375" t="s">
        <v>127</v>
      </c>
      <c r="C53" s="263" t="s">
        <v>596</v>
      </c>
      <c r="D53" s="268">
        <f>'Uitgaven Detail'!F729</f>
        <v>0</v>
      </c>
      <c r="E53" s="227"/>
      <c r="F53" s="268">
        <f>'Uitgaven Detail'!H729</f>
        <v>0</v>
      </c>
      <c r="G53" s="265">
        <f t="shared" ref="G53:G57" si="2">D53-E53-F53</f>
        <v>0</v>
      </c>
    </row>
    <row r="54" spans="1:7" s="21" customFormat="1" ht="17.850000000000001" customHeight="1" x14ac:dyDescent="0.2">
      <c r="A54" s="380"/>
      <c r="B54" s="375" t="s">
        <v>129</v>
      </c>
      <c r="C54" s="263" t="s">
        <v>597</v>
      </c>
      <c r="D54" s="268">
        <f>'Uitgaven Detail'!F734</f>
        <v>0</v>
      </c>
      <c r="E54" s="227"/>
      <c r="F54" s="268">
        <f>'Uitgaven Detail'!H734</f>
        <v>0</v>
      </c>
      <c r="G54" s="265">
        <f t="shared" si="2"/>
        <v>0</v>
      </c>
    </row>
    <row r="55" spans="1:7" s="21" customFormat="1" ht="17.850000000000001" customHeight="1" x14ac:dyDescent="0.2">
      <c r="A55" s="380"/>
      <c r="B55" s="375" t="s">
        <v>131</v>
      </c>
      <c r="C55" s="263" t="s">
        <v>598</v>
      </c>
      <c r="D55" s="268">
        <f>'Uitgaven Detail'!F749</f>
        <v>0</v>
      </c>
      <c r="E55" s="227"/>
      <c r="F55" s="268">
        <f>'Uitgaven Detail'!H749</f>
        <v>0</v>
      </c>
      <c r="G55" s="265">
        <f t="shared" si="2"/>
        <v>0</v>
      </c>
    </row>
    <row r="56" spans="1:7" s="21" customFormat="1" ht="17.850000000000001" customHeight="1" x14ac:dyDescent="0.2">
      <c r="A56" s="380"/>
      <c r="B56" s="375" t="s">
        <v>132</v>
      </c>
      <c r="C56" s="263" t="s">
        <v>599</v>
      </c>
      <c r="D56" s="268">
        <f>'Uitgaven Detail'!F758</f>
        <v>0</v>
      </c>
      <c r="E56" s="268">
        <f>'Uitgaven Detail'!G758</f>
        <v>0</v>
      </c>
      <c r="F56" s="268">
        <f>'Uitgaven Detail'!H758</f>
        <v>0</v>
      </c>
      <c r="G56" s="265">
        <f t="shared" si="2"/>
        <v>0</v>
      </c>
    </row>
    <row r="57" spans="1:7" s="21" customFormat="1" ht="17.850000000000001" customHeight="1" x14ac:dyDescent="0.2">
      <c r="A57" s="380"/>
      <c r="B57" s="375" t="s">
        <v>134</v>
      </c>
      <c r="C57" s="263" t="s">
        <v>600</v>
      </c>
      <c r="D57" s="268">
        <f>'Uitgaven Detail'!F766</f>
        <v>0</v>
      </c>
      <c r="E57" s="227"/>
      <c r="F57" s="268">
        <f>'Uitgaven Detail'!H766</f>
        <v>0</v>
      </c>
      <c r="G57" s="265">
        <f t="shared" si="2"/>
        <v>0</v>
      </c>
    </row>
    <row r="58" spans="1:7" s="253" customFormat="1" ht="17.850000000000001" customHeight="1" x14ac:dyDescent="0.25">
      <c r="A58" s="380"/>
      <c r="B58" s="378"/>
      <c r="C58" s="269" t="s">
        <v>136</v>
      </c>
      <c r="D58" s="270">
        <f>SUM(D53:D57)</f>
        <v>0</v>
      </c>
      <c r="E58" s="270">
        <f>SUM(E53:E57)</f>
        <v>0</v>
      </c>
      <c r="F58" s="270">
        <f>SUM(F53:F57)</f>
        <v>0</v>
      </c>
      <c r="G58" s="270">
        <f t="shared" ref="G58:G65" si="3">D58-E58-F58</f>
        <v>0</v>
      </c>
    </row>
    <row r="59" spans="1:7" s="252" customFormat="1" ht="17.850000000000001" customHeight="1" x14ac:dyDescent="0.25">
      <c r="A59" s="372"/>
      <c r="B59" s="259"/>
      <c r="C59" s="266" t="s">
        <v>137</v>
      </c>
      <c r="D59" s="267">
        <f>D42+D52+D58</f>
        <v>0</v>
      </c>
      <c r="E59" s="267">
        <f>E42+E52+E58</f>
        <v>0</v>
      </c>
      <c r="F59" s="267">
        <f>F42+F52+F58</f>
        <v>0</v>
      </c>
      <c r="G59" s="267">
        <f t="shared" si="3"/>
        <v>0</v>
      </c>
    </row>
    <row r="60" spans="1:7" s="251" customFormat="1" ht="17.850000000000001" customHeight="1" x14ac:dyDescent="0.25">
      <c r="A60" s="373"/>
      <c r="B60" s="259"/>
      <c r="C60" s="266" t="s">
        <v>138</v>
      </c>
      <c r="D60" s="267">
        <f>D10+D59</f>
        <v>0</v>
      </c>
      <c r="E60" s="267">
        <f>E10+E59</f>
        <v>0</v>
      </c>
      <c r="F60" s="267">
        <f>F10+F59</f>
        <v>0</v>
      </c>
      <c r="G60" s="267">
        <f t="shared" si="3"/>
        <v>0</v>
      </c>
    </row>
    <row r="61" spans="1:7" s="21" customFormat="1" ht="17.850000000000001" customHeight="1" x14ac:dyDescent="0.2">
      <c r="A61" s="369"/>
      <c r="B61" s="262" t="s">
        <v>139</v>
      </c>
      <c r="C61" s="263" t="s">
        <v>611</v>
      </c>
      <c r="D61" s="268">
        <f>+'Uitgaven Detail'!F771</f>
        <v>0</v>
      </c>
      <c r="E61" s="227"/>
      <c r="F61" s="268">
        <f>+'Uitgaven Detail'!H771</f>
        <v>0</v>
      </c>
      <c r="G61" s="265">
        <f t="shared" si="3"/>
        <v>0</v>
      </c>
    </row>
    <row r="62" spans="1:7" s="22" customFormat="1" ht="17.850000000000001" customHeight="1" x14ac:dyDescent="0.2">
      <c r="A62" s="369"/>
      <c r="B62" s="262" t="s">
        <v>140</v>
      </c>
      <c r="C62" s="263" t="s">
        <v>601</v>
      </c>
      <c r="D62" s="268">
        <f>+'Uitgaven Detail'!F772</f>
        <v>0</v>
      </c>
      <c r="E62" s="227"/>
      <c r="F62" s="268">
        <f>+'Uitgaven Detail'!H772</f>
        <v>0</v>
      </c>
      <c r="G62" s="265">
        <f t="shared" si="3"/>
        <v>0</v>
      </c>
    </row>
    <row r="63" spans="1:7" s="22" customFormat="1" ht="17.850000000000001" customHeight="1" x14ac:dyDescent="0.2">
      <c r="A63" s="369"/>
      <c r="B63" s="262" t="s">
        <v>141</v>
      </c>
      <c r="C63" s="263" t="s">
        <v>602</v>
      </c>
      <c r="D63" s="268">
        <f>+'Uitgaven Detail'!F773</f>
        <v>0</v>
      </c>
      <c r="E63" s="268">
        <f>+'Uitgaven Detail'!G773</f>
        <v>0</v>
      </c>
      <c r="F63" s="268">
        <f>+'Uitgaven Detail'!H773</f>
        <v>0</v>
      </c>
      <c r="G63" s="265">
        <f t="shared" si="3"/>
        <v>0</v>
      </c>
    </row>
    <row r="64" spans="1:7" s="22" customFormat="1" ht="17.850000000000001" customHeight="1" x14ac:dyDescent="0.2">
      <c r="A64" s="370"/>
      <c r="B64" s="262" t="s">
        <v>142</v>
      </c>
      <c r="C64" s="263" t="s">
        <v>755</v>
      </c>
      <c r="D64" s="268">
        <f>+'Uitgaven Detail'!F774</f>
        <v>0</v>
      </c>
      <c r="E64" s="227"/>
      <c r="F64" s="268">
        <f>+'Uitgaven Detail'!H774</f>
        <v>0</v>
      </c>
      <c r="G64" s="265">
        <f t="shared" si="3"/>
        <v>0</v>
      </c>
    </row>
    <row r="65" spans="1:7" s="251" customFormat="1" ht="17.850000000000001" customHeight="1" x14ac:dyDescent="0.25">
      <c r="A65" s="374"/>
      <c r="B65" s="259"/>
      <c r="C65" s="266" t="s">
        <v>25</v>
      </c>
      <c r="D65" s="267">
        <f>D60+D61+D62+D63+D64</f>
        <v>0</v>
      </c>
      <c r="E65" s="267">
        <f>E60+E61+E62+E63+E64</f>
        <v>0</v>
      </c>
      <c r="F65" s="267">
        <f>F60+F61+F62+F63+F64</f>
        <v>0</v>
      </c>
      <c r="G65" s="267">
        <f t="shared" si="3"/>
        <v>0</v>
      </c>
    </row>
    <row r="66" spans="1:7" s="22" customFormat="1" ht="15" hidden="1" x14ac:dyDescent="0.2">
      <c r="B66" s="71"/>
      <c r="C66" s="71"/>
      <c r="D66" s="71"/>
      <c r="E66" s="71"/>
      <c r="F66" s="71"/>
      <c r="G66" s="71"/>
    </row>
    <row r="67" spans="1:7" s="22" customFormat="1" ht="15" hidden="1" x14ac:dyDescent="0.2">
      <c r="B67" s="71"/>
      <c r="C67" s="71"/>
      <c r="D67" s="71"/>
      <c r="E67" s="71"/>
      <c r="F67" s="71"/>
      <c r="G67" s="71"/>
    </row>
    <row r="68" spans="1:7" s="22" customFormat="1" ht="18" hidden="1" customHeight="1" x14ac:dyDescent="0.2">
      <c r="B68" s="72"/>
      <c r="C68" s="72"/>
      <c r="D68" s="72"/>
      <c r="E68" s="72"/>
      <c r="F68" s="72"/>
      <c r="G68" s="72"/>
    </row>
    <row r="69" spans="1:7" s="22" customFormat="1" ht="15" hidden="1" x14ac:dyDescent="0.2">
      <c r="B69" s="72"/>
      <c r="C69" s="72"/>
      <c r="D69" s="72"/>
      <c r="E69" s="72"/>
      <c r="F69" s="72"/>
      <c r="G69" s="72"/>
    </row>
    <row r="70" spans="1:7" ht="18" hidden="1" customHeight="1" x14ac:dyDescent="0.2"/>
    <row r="71" spans="1:7" hidden="1" x14ac:dyDescent="0.2"/>
    <row r="72" spans="1:7" hidden="1" x14ac:dyDescent="0.2"/>
    <row r="73" spans="1:7" hidden="1" x14ac:dyDescent="0.2"/>
    <row r="74" spans="1:7" hidden="1" x14ac:dyDescent="0.2"/>
    <row r="75" spans="1:7" hidden="1" x14ac:dyDescent="0.2"/>
    <row r="76" spans="1:7" hidden="1" x14ac:dyDescent="0.2"/>
    <row r="77" spans="1:7" hidden="1" x14ac:dyDescent="0.2"/>
    <row r="78" spans="1:7" hidden="1" x14ac:dyDescent="0.2"/>
    <row r="79" spans="1:7" hidden="1" x14ac:dyDescent="0.2"/>
    <row r="80" spans="1:7" hidden="1" x14ac:dyDescent="0.2"/>
    <row r="81" hidden="1" x14ac:dyDescent="0.2"/>
  </sheetData>
  <sheetProtection algorithmName="SHA-512" hashValue="pQfcaq7PbdFZLX8RqBB03PK6reOMn0HsKGc/g5fBPW8Tob0f1MVnT3ARl4NWnwB1fv7j98zRW1cHYJquUh9iPA==" saltValue="jnzSDO3OP4uCohYiWJvmvw==" spinCount="100000" sheet="1" objects="1" scenarios="1"/>
  <mergeCells count="6">
    <mergeCell ref="A61:A64"/>
    <mergeCell ref="B1:G1"/>
    <mergeCell ref="A3:G3"/>
    <mergeCell ref="D2:E2"/>
    <mergeCell ref="A11:A58"/>
    <mergeCell ref="A5:A9"/>
  </mergeCells>
  <conditionalFormatting sqref="D51 D40:F40 D43:F50 D30:F31 D29 F29 D33:F37 D38 F38 D57 F57 D56:F56 D53:D55 F53:F55 D63:F63 D61:D62 F61:F62 D11:F21 D23:F28 D64 F64 D5:F9">
    <cfRule type="cellIs" dxfId="3" priority="25" operator="equal">
      <formula>$A$2</formula>
    </cfRule>
  </conditionalFormatting>
  <conditionalFormatting sqref="F51">
    <cfRule type="cellIs" dxfId="2" priority="3" operator="equal">
      <formula>$A$2</formula>
    </cfRule>
  </conditionalFormatting>
  <conditionalFormatting sqref="D39">
    <cfRule type="cellIs" dxfId="1" priority="2" operator="equal">
      <formula>$A$2</formula>
    </cfRule>
  </conditionalFormatting>
  <conditionalFormatting sqref="F39">
    <cfRule type="cellIs" dxfId="0" priority="1" operator="equal">
      <formula>$A$2</formula>
    </cfRule>
  </conditionalFormatting>
  <hyperlinks>
    <hyperlink ref="G2" location="Toelichting!A1" display="Toelichting!A1" xr:uid="{00000000-0004-0000-0400-000000000000}"/>
  </hyperlinks>
  <printOptions horizontalCentered="1"/>
  <pageMargins left="0.39370078740157483" right="0.39370078740157483" top="0.78740157480314965" bottom="0.47244094488188981" header="0.27559055118110237" footer="0.39370078740157483"/>
  <pageSetup paperSize="9" scale="61" orientation="portrait" horizontalDpi="300" verticalDpi="300" r:id="rId1"/>
  <headerFooter alignWithMargins="0">
    <oddHeader>&amp;C&amp;F</oddHeader>
    <oddFooter>&amp;L&amp;D&amp;R&amp;A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Toelichting</vt:lpstr>
      <vt:lpstr>Financiering vlaams</vt:lpstr>
      <vt:lpstr>Financiering niet vlaams</vt:lpstr>
      <vt:lpstr>Uitgaven Detail</vt:lpstr>
      <vt:lpstr>Uitgaven Overzicht</vt:lpstr>
      <vt:lpstr>'Financiering vlaams'!Afdrukbereik</vt:lpstr>
      <vt:lpstr>Toelichting!Afdrukbereik</vt:lpstr>
      <vt:lpstr>'Uitgaven Detail'!Afdrukbereik</vt:lpstr>
      <vt:lpstr>'Uitgaven Detail'!Afdruktitels</vt:lpstr>
      <vt:lpstr>kies_Bruto_of_Netto</vt:lpstr>
      <vt:lpst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heveraert</dc:creator>
  <cp:lastModifiedBy>Geiregat, Miek</cp:lastModifiedBy>
  <cp:lastPrinted>2020-05-15T12:35:00Z</cp:lastPrinted>
  <dcterms:created xsi:type="dcterms:W3CDTF">2005-07-08T13:30:21Z</dcterms:created>
  <dcterms:modified xsi:type="dcterms:W3CDTF">2020-05-15T13:35:43Z</dcterms:modified>
</cp:coreProperties>
</file>