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mc:AlternateContent xmlns:mc="http://schemas.openxmlformats.org/markup-compatibility/2006">
    <mc:Choice Requires="x15">
      <x15ac:absPath xmlns:x15ac="http://schemas.microsoft.com/office/spreadsheetml/2010/11/ac" url="V:\ABOS\Bedrijfssteun\Screen Flanders\Dossierbehandeling\2_Documenten bij de aanvraag\Call 2020\"/>
    </mc:Choice>
  </mc:AlternateContent>
  <xr:revisionPtr revIDLastSave="0" documentId="13_ncr:1_{A250F87F-659E-4FA5-BA0E-3864722236AD}" xr6:coauthVersionLast="44" xr6:coauthVersionMax="44" xr10:uidLastSave="{00000000-0000-0000-0000-000000000000}"/>
  <workbookProtection workbookAlgorithmName="SHA-512" workbookHashValue="Kt+eV/xfgZA1miMb2oNhHsFcAo79ycfwDn+YWYOsMPpCbpZ0tV0LsnfGedg8y8ETF2VA+Lguiq0qoAhynrixUg==" workbookSaltValue="VrE2uZqFurxHEPMnieUvbw==" workbookSpinCount="100000" lockStructure="1"/>
  <bookViews>
    <workbookView xWindow="28680" yWindow="-120" windowWidth="25440" windowHeight="15390" xr2:uid="{00000000-000D-0000-FFFF-FFFF00000000}"/>
  </bookViews>
  <sheets>
    <sheet name="Aanvraag" sheetId="1" r:id="rId1"/>
    <sheet name="Toelichtingen" sheetId="2" r:id="rId2"/>
    <sheet name="Blad1" sheetId="3" r:id="rId3"/>
  </sheets>
  <definedNames>
    <definedName name="Aan_wie_bezorgt_u_dit_formulier?">Aanvraag!$B$32</definedName>
    <definedName name="Aard_Sales">Aanvraag!$F$400:$F$401</definedName>
    <definedName name="_xlnm.Print_Area" localSheetId="0">Aanvraag!$A$1:$K$389</definedName>
    <definedName name="_xlnm.Print_Area" localSheetId="1">Toelichtingen!$A$1:$K$31</definedName>
    <definedName name="Algemene_gegevens_van_de_aanvrager">Aanvraag!$A$53</definedName>
    <definedName name="andere_staatssteun">Aanvraag!$B$320</definedName>
    <definedName name="Artistieke_en_productionele_kenmerken">Aanvraag!$A$202</definedName>
    <definedName name="Basisgegevens_van_het_audiovisueel_werk">Aanvraag!$A$74</definedName>
    <definedName name="Beantwoordt_het_audiovisueel_werk_aan_één_of_meerdere_van_volgende_criteria__kies_ja_of_nee_?">Aanvraag!$B$95</definedName>
    <definedName name="De_statuten_en_de_maatschappelijke_zetel">Toelichtingen!#REF!</definedName>
    <definedName name="Decreet_van_16_maart_2002_betreffende_het_economisch_ondersteuningsbeleid">Toelichtingen!#REF!</definedName>
    <definedName name="Decreet_van_27_maart_2009_betreffende_de_radiio_omroep_en_de_televisie">Toelichtingen!#REF!</definedName>
    <definedName name="Detailgegevens_van_het_audiovisueel_werk">Aanvraag!$A$114</definedName>
    <definedName name="Deze_aanvraag_bevat_de_volgende_onderdelen__klik_op_een_titel">Aanvraag!$B$40</definedName>
    <definedName name="E._Vertoning___Distributie">Aanvraag!$A$136</definedName>
    <definedName name="Exploitatie_inkomsten">Aanvraag!$A$332</definedName>
    <definedName name="F._Productieplanning">Aanvraag!$A$157</definedName>
    <definedName name="Financiële_aspecten_van_het_project">Aanvraag!$A$305</definedName>
    <definedName name="G._Artistieke_en_productionele_kenmerken">Aanvraag!$A$202</definedName>
    <definedName name="Gebudgetteerde_uitgaven">Aanvraag!$B$326</definedName>
    <definedName name="Gemeente_id">Aanvraag!$B$432:$C$1603</definedName>
    <definedName name="H._Ontvankelijkheidscriteria____algemeen">Aanvraag!$A$266</definedName>
    <definedName name="I._Ontvankelijkheidscriteria___culturele_toets">Aanvraag!$A$271</definedName>
    <definedName name="In_aamerking_komende_uitgaven">Toelichtingen!#REF!</definedName>
    <definedName name="In_aanmerking_komende_uitgaven">Toelichtingen!#REF!</definedName>
    <definedName name="J._Financiële_aspecten_van_het_project____financiering">Aanvraag!$A$305</definedName>
    <definedName name="K._Financiële_aspecten_van_het_project__uitgaven___budgettering_van_de_kosten">Aanvraag!$A$324</definedName>
    <definedName name="L._Financiële_aspecten_van_het_project__exploitatie_inkomsten">Aanvraag!$A$332</definedName>
    <definedName name="M._Stavingsdocumenten">Aanvraag!$A$345</definedName>
    <definedName name="Maatschappelijke_benaming_volgens_statuten">Toelichtingen!#REF!</definedName>
    <definedName name="Maximale_steun">Toelichtingen!$A$7</definedName>
    <definedName name="Netto_ontvangsten">Toelichtingen!$A$13</definedName>
    <definedName name="Netto_ontvansten">Toelichtingen!#REF!</definedName>
    <definedName name="Ontvankelijkheidscriteria">Aanvraag!$A$266</definedName>
    <definedName name="Productieplanning">Aanvraag!$A$157</definedName>
    <definedName name="Staatssteun">Toelichtingen!$A$10</definedName>
    <definedName name="Stavingsdocumenten">Aanvraag!$A$345</definedName>
    <definedName name="Tekstvak3" localSheetId="0">Aanvraag!#REF!</definedName>
    <definedName name="Toelichting_types_audiovisuele_werken">Toelichtingen!$A$2</definedName>
    <definedName name="Uitgaven__budgettering_van_de_kosten">Aanvraag!$A$324</definedName>
    <definedName name="VAFsteun">Aanvraag!$J$410:$J$413</definedName>
    <definedName name="Verklaring_op_eer_en_ondertekening">Aanvraag!#REF!</definedName>
    <definedName name="Verklaring_op_eer_en_ondertekening_aanvraag_voor_het_project_Screen_Flanders">Aanvraag!$A$371</definedName>
    <definedName name="Vertoning___Distributie">Aanvraag!$A$136</definedName>
    <definedName name="Voeg_de_onderstaande_bewijsstukken_bij_uw_aanvraag._Kies__ja__in_de_keuzelijst_wanneer_de_bijlage_is_toegevoegd.">Aanvraag!$B$347</definedName>
    <definedName name="Volgende_elementen_moeten_verplicht_toegevoegd_worden_aan_het_aanvraagdossier__duid_aan_welke_al_bijgevoegd_worden_en_welke_later_worden_bezrogd">Aanvraag!$B$347</definedName>
    <definedName name="vraag33">Aanvraag!$B$334</definedName>
    <definedName name="Vul_de_gebudgetteerde_uitgaven_voor_de_volledige_productie_van_het_werk_in__geef_daarbij_aan_hoeveel_in_het_Vlaams_Gewest_zal_gespendeerd_worden_en_hoeveel_elders_zal_uitgegeven_worden.">Aanvraag!$B$326</definedName>
    <definedName name="Vul_hieronder_de_gegevens_van_het_productiehuis_in__maatschappelijke_zetel">Aanvraag!$B$55</definedName>
    <definedName name="Waarvoor_dient_dit_formulier?">Aanvraag!$B$18</definedName>
    <definedName name="Wie_kan_een_aanvraag_indienen?">Aanvraag!$B$23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3" l="1"/>
  <c r="F18" i="3"/>
  <c r="F17" i="3"/>
  <c r="F16" i="3"/>
  <c r="F15" i="3"/>
  <c r="F331" i="1"/>
  <c r="J10" i="3"/>
  <c r="H374" i="1"/>
  <c r="V41" i="3"/>
  <c r="I28" i="3"/>
  <c r="I30" i="3"/>
  <c r="I29" i="3"/>
  <c r="H30" i="3"/>
  <c r="H29" i="3"/>
  <c r="H28" i="3"/>
  <c r="E26" i="3"/>
  <c r="E25" i="3"/>
  <c r="E24" i="3"/>
  <c r="E23" i="3"/>
  <c r="E22" i="3"/>
  <c r="E21" i="3"/>
  <c r="E16" i="3"/>
  <c r="D16" i="3"/>
  <c r="B16" i="3"/>
  <c r="AN6" i="3"/>
  <c r="Y6" i="3"/>
  <c r="Z6" i="3"/>
  <c r="L10" i="3"/>
  <c r="K10" i="3"/>
  <c r="I10" i="3"/>
  <c r="M6" i="3"/>
  <c r="F26" i="3"/>
  <c r="F25" i="3"/>
  <c r="F24" i="3"/>
  <c r="F23" i="3"/>
  <c r="F22" i="3"/>
  <c r="F21" i="3"/>
  <c r="L147" i="1"/>
  <c r="L148" i="1"/>
  <c r="L109" i="1"/>
  <c r="AM6" i="3"/>
  <c r="K30" i="3"/>
  <c r="K29" i="3"/>
  <c r="K28" i="3"/>
  <c r="J30" i="3"/>
  <c r="J29" i="3"/>
  <c r="J28" i="3"/>
  <c r="K104" i="1"/>
  <c r="AG6" i="3"/>
  <c r="E6" i="3"/>
  <c r="D6" i="3"/>
  <c r="W41" i="3"/>
  <c r="N6" i="3"/>
  <c r="L149" i="1"/>
  <c r="L150" i="1"/>
  <c r="L151" i="1"/>
  <c r="L152" i="1"/>
  <c r="I327" i="1"/>
  <c r="B318" i="1"/>
  <c r="L276" i="1"/>
  <c r="H58" i="1"/>
  <c r="F2" i="3"/>
  <c r="J39" i="3"/>
  <c r="J38" i="3"/>
  <c r="J37" i="3"/>
  <c r="J36" i="3"/>
  <c r="J35" i="3"/>
  <c r="J34" i="3"/>
  <c r="J33" i="3"/>
  <c r="J32" i="3"/>
  <c r="I39" i="3"/>
  <c r="I38" i="3"/>
  <c r="I37" i="3"/>
  <c r="I36" i="3"/>
  <c r="I35" i="3"/>
  <c r="I34" i="3"/>
  <c r="I33" i="3"/>
  <c r="I32" i="3"/>
  <c r="AV6" i="3"/>
  <c r="AU6" i="3"/>
  <c r="AT6" i="3"/>
  <c r="AS6" i="3"/>
  <c r="AR6" i="3"/>
  <c r="U41" i="3"/>
  <c r="AL6" i="3"/>
  <c r="K6" i="3"/>
  <c r="L278" i="1"/>
  <c r="L281" i="1"/>
  <c r="L303" i="1"/>
  <c r="L301" i="1"/>
  <c r="C4" i="3"/>
  <c r="J192" i="1"/>
  <c r="B41" i="3"/>
  <c r="B33" i="3"/>
  <c r="B34" i="3"/>
  <c r="B35" i="3"/>
  <c r="B36" i="3"/>
  <c r="B37" i="3"/>
  <c r="B38" i="3"/>
  <c r="B39" i="3"/>
  <c r="B32" i="3"/>
  <c r="B29" i="3"/>
  <c r="B30" i="3"/>
  <c r="B28" i="3"/>
  <c r="B22" i="3"/>
  <c r="B23" i="3"/>
  <c r="B24" i="3"/>
  <c r="B25" i="3"/>
  <c r="B26" i="3"/>
  <c r="B21" i="3"/>
  <c r="B15" i="3"/>
  <c r="B17" i="3"/>
  <c r="B18" i="3"/>
  <c r="B19" i="3"/>
  <c r="B14" i="3"/>
  <c r="B379" i="1"/>
  <c r="L170" i="1"/>
  <c r="L112" i="1"/>
  <c r="L111" i="1"/>
  <c r="L110" i="1"/>
  <c r="L108" i="1"/>
  <c r="L107" i="1"/>
  <c r="C2" i="3"/>
  <c r="G6" i="3"/>
  <c r="T41" i="3"/>
  <c r="S41" i="3"/>
  <c r="R41" i="3"/>
  <c r="Q41" i="3"/>
  <c r="P41" i="3"/>
  <c r="O41" i="3"/>
  <c r="N41" i="3"/>
  <c r="M41" i="3"/>
  <c r="L41" i="3"/>
  <c r="K41" i="3"/>
  <c r="J41" i="3"/>
  <c r="I41" i="3"/>
  <c r="H41" i="3"/>
  <c r="G41" i="3"/>
  <c r="F41" i="3"/>
  <c r="E41" i="3"/>
  <c r="D41" i="3"/>
  <c r="C41" i="3"/>
  <c r="H39" i="3"/>
  <c r="G39" i="3"/>
  <c r="F39" i="3"/>
  <c r="E39" i="3"/>
  <c r="D39" i="3"/>
  <c r="H38" i="3"/>
  <c r="G38" i="3"/>
  <c r="F38" i="3"/>
  <c r="E38" i="3"/>
  <c r="D38" i="3"/>
  <c r="H37" i="3"/>
  <c r="G37" i="3"/>
  <c r="F37" i="3"/>
  <c r="E37" i="3"/>
  <c r="D37" i="3"/>
  <c r="H36" i="3"/>
  <c r="G36" i="3"/>
  <c r="F36" i="3"/>
  <c r="E36" i="3"/>
  <c r="D36" i="3"/>
  <c r="H35" i="3"/>
  <c r="G35" i="3"/>
  <c r="F35" i="3"/>
  <c r="E35" i="3"/>
  <c r="D35" i="3"/>
  <c r="H34" i="3"/>
  <c r="G34" i="3"/>
  <c r="F34" i="3"/>
  <c r="E34" i="3"/>
  <c r="D34" i="3"/>
  <c r="H33" i="3"/>
  <c r="G33" i="3"/>
  <c r="F33" i="3"/>
  <c r="E33" i="3"/>
  <c r="D33" i="3"/>
  <c r="H32" i="3"/>
  <c r="G32" i="3"/>
  <c r="F32" i="3"/>
  <c r="E32" i="3"/>
  <c r="D32" i="3"/>
  <c r="H10" i="3"/>
  <c r="G10" i="3"/>
  <c r="F10" i="3"/>
  <c r="E10" i="3"/>
  <c r="D10" i="3"/>
  <c r="C10" i="3"/>
  <c r="M8" i="3"/>
  <c r="L8" i="3"/>
  <c r="K8" i="3"/>
  <c r="J8" i="3"/>
  <c r="I8" i="3"/>
  <c r="H8" i="3"/>
  <c r="G8" i="3"/>
  <c r="F8" i="3"/>
  <c r="E8" i="3"/>
  <c r="D8" i="3"/>
  <c r="C8" i="3"/>
  <c r="G30" i="3"/>
  <c r="F30" i="3"/>
  <c r="G29" i="3"/>
  <c r="F29" i="3"/>
  <c r="G28" i="3"/>
  <c r="F28" i="3"/>
  <c r="E30" i="3"/>
  <c r="D30" i="3"/>
  <c r="E29" i="3"/>
  <c r="D29" i="3"/>
  <c r="E28" i="3"/>
  <c r="D28" i="3"/>
  <c r="AQ6" i="3"/>
  <c r="AP6" i="3"/>
  <c r="AO6" i="3"/>
  <c r="G26" i="3"/>
  <c r="D26" i="3"/>
  <c r="G25" i="3"/>
  <c r="D25" i="3"/>
  <c r="G24" i="3"/>
  <c r="D24" i="3"/>
  <c r="G23" i="3"/>
  <c r="D23" i="3"/>
  <c r="G22" i="3"/>
  <c r="D22" i="3"/>
  <c r="G21" i="3"/>
  <c r="D21" i="3"/>
  <c r="AI6" i="3"/>
  <c r="AH6" i="3"/>
  <c r="E19" i="3"/>
  <c r="D19" i="3"/>
  <c r="E18" i="3"/>
  <c r="D18" i="3"/>
  <c r="E17" i="3"/>
  <c r="D17" i="3"/>
  <c r="E15" i="3"/>
  <c r="D15" i="3"/>
  <c r="F14" i="3"/>
  <c r="E14" i="3"/>
  <c r="D14" i="3"/>
  <c r="AF6" i="3"/>
  <c r="AE6" i="3"/>
  <c r="AD6" i="3"/>
  <c r="AC6" i="3"/>
  <c r="AB6" i="3"/>
  <c r="AA6" i="3"/>
  <c r="X6" i="3"/>
  <c r="W6" i="3"/>
  <c r="V6" i="3"/>
  <c r="U6" i="3"/>
  <c r="T6" i="3"/>
  <c r="S6" i="3"/>
  <c r="R6" i="3"/>
  <c r="Q6" i="3"/>
  <c r="P6" i="3"/>
  <c r="O6" i="3"/>
  <c r="L6" i="3"/>
  <c r="J6" i="3"/>
  <c r="I6" i="3"/>
  <c r="F6" i="3"/>
  <c r="J2" i="3"/>
  <c r="I2" i="3"/>
  <c r="H2" i="3"/>
  <c r="G2" i="3"/>
  <c r="E2" i="3"/>
  <c r="D2" i="3"/>
  <c r="G4" i="3"/>
  <c r="F4" i="3"/>
  <c r="E4" i="3"/>
  <c r="D4" i="3"/>
  <c r="B2" i="3"/>
  <c r="B4" i="3"/>
  <c r="C12" i="3"/>
  <c r="B6" i="3"/>
  <c r="B12" i="3"/>
  <c r="B10" i="3"/>
  <c r="B8" i="3"/>
  <c r="C6" i="3"/>
  <c r="F329" i="1"/>
  <c r="L172" i="1"/>
  <c r="L173" i="1"/>
  <c r="L103" i="1"/>
  <c r="L101" i="1"/>
  <c r="L102" i="1"/>
  <c r="L99" i="1"/>
  <c r="L100" i="1"/>
  <c r="A371" i="1"/>
  <c r="L162" i="1"/>
  <c r="L163" i="1"/>
  <c r="L164" i="1"/>
  <c r="L165" i="1"/>
  <c r="L166" i="1"/>
  <c r="L161" i="1"/>
  <c r="K167" i="1"/>
  <c r="AJ6" i="3"/>
  <c r="E311" i="1"/>
  <c r="B206" i="1"/>
  <c r="B126" i="1"/>
  <c r="H73" i="1"/>
  <c r="H6" i="3"/>
  <c r="B140" i="1"/>
  <c r="B130" i="1"/>
  <c r="B132" i="1"/>
  <c r="B121" i="1"/>
  <c r="B62" i="1"/>
  <c r="L299" i="1"/>
  <c r="L297" i="1"/>
  <c r="L295" i="1"/>
  <c r="L293" i="1"/>
  <c r="L290" i="1"/>
  <c r="D344" i="1"/>
  <c r="B322" i="1"/>
  <c r="K113" i="1"/>
  <c r="L113" i="1"/>
  <c r="L171" i="1"/>
  <c r="K174" i="1"/>
  <c r="AK6" i="3"/>
  <c r="I329" i="1"/>
  <c r="H309" i="1"/>
  <c r="H310" i="1"/>
  <c r="L275" i="1"/>
  <c r="L167" i="1"/>
  <c r="H311" i="1"/>
</calcChain>
</file>

<file path=xl/sharedStrings.xml><?xml version="1.0" encoding="utf-8"?>
<sst xmlns="http://schemas.openxmlformats.org/spreadsheetml/2006/main" count="3010" uniqueCount="2561">
  <si>
    <t>Aanvraagformulier Screen Flanders</t>
  </si>
  <si>
    <t>Koning Albert II-laan 35 bus 12, 1030 BRUSSEL</t>
  </si>
  <si>
    <t>Ontvangstdatum</t>
  </si>
  <si>
    <t>Dossiernummer</t>
  </si>
  <si>
    <t>Vlaams Audiovisueel Fonds Vzw</t>
  </si>
  <si>
    <t>Bischoffsheimlaan 38, 1000 Brussel</t>
  </si>
  <si>
    <t>Waarvoor dient dit formulier?</t>
  </si>
  <si>
    <t>Wie kan een aanvraag indienen?</t>
  </si>
  <si>
    <t>Wanneer dient u de aanvraag in?</t>
  </si>
  <si>
    <t>Aan wie bezorgt u dit formulier?</t>
  </si>
  <si>
    <t xml:space="preserve">Waar vindt u meer informatie over Screen Flanders? </t>
  </si>
  <si>
    <t>     </t>
  </si>
  <si>
    <t>Genre</t>
  </si>
  <si>
    <t>Percentage</t>
  </si>
  <si>
    <t>Technische kenmerken</t>
  </si>
  <si>
    <t>Analoog</t>
  </si>
  <si>
    <t>Digitaal</t>
  </si>
  <si>
    <t>Andere</t>
  </si>
  <si>
    <t>16 mm</t>
  </si>
  <si>
    <t>4 K</t>
  </si>
  <si>
    <t>Super 16 mm</t>
  </si>
  <si>
    <t>2 K</t>
  </si>
  <si>
    <t>35 mm</t>
  </si>
  <si>
    <t>HD</t>
  </si>
  <si>
    <t>70 mm</t>
  </si>
  <si>
    <t>SD</t>
  </si>
  <si>
    <t>Dolby SR</t>
  </si>
  <si>
    <t>Het scenario vindt grotendeels plaats in Vlaanderen, in België, in een andere lidstaat van de Europese Economische Ruimte of in een lidstaat van de Europese Vrijhandelsassociatie.</t>
  </si>
  <si>
    <t>Ten minste één van de hoofdpersonages heeft een bevoorrechte band met de Belgische cultuur.</t>
  </si>
  <si>
    <t>Het originele scenario is grotendeels geschreven in en de hoofdpersonages drukken zich uit in een van de officiële talen of streektalen in België.</t>
  </si>
  <si>
    <t>Het scenario is een aanpassing van een origineel literair werk of is geïnspireerd op een andere creatie die erkend is op cultureel gebied.</t>
  </si>
  <si>
    <t>E-mail: screenflanders@vlaanderen.be</t>
  </si>
  <si>
    <t>Juridische vorm</t>
  </si>
  <si>
    <t>KBO-nummer</t>
  </si>
  <si>
    <t>IBAN-bankrekening</t>
  </si>
  <si>
    <t>Uitvalijsten</t>
  </si>
  <si>
    <t>NV</t>
  </si>
  <si>
    <t>EBVBA</t>
  </si>
  <si>
    <t>Ja / nee</t>
  </si>
  <si>
    <t>Kleur ZW</t>
  </si>
  <si>
    <t>Klank</t>
  </si>
  <si>
    <t>Effect</t>
  </si>
  <si>
    <t>Dolby</t>
  </si>
  <si>
    <t>xxx</t>
  </si>
  <si>
    <t>Medium</t>
  </si>
  <si>
    <t>totaal aantal weken:</t>
  </si>
  <si>
    <t>KBO-nr</t>
  </si>
  <si>
    <t>nieuwsprogramma</t>
  </si>
  <si>
    <t>sportprogramma</t>
  </si>
  <si>
    <t>ontspanningsprogramma</t>
  </si>
  <si>
    <t>informatieprogramma</t>
  </si>
  <si>
    <t>reclameprogramma</t>
  </si>
  <si>
    <t>Soort programma</t>
  </si>
  <si>
    <t>ander programma</t>
  </si>
  <si>
    <t>Overeenkomsten met betrekking tot de auteursrechten en de auteursprestaties (regisseur en scenarist)</t>
  </si>
  <si>
    <t>Voorakkoorden betrokkenen</t>
  </si>
  <si>
    <t>Gemeente_id</t>
  </si>
  <si>
    <t>Gemeente_nl</t>
  </si>
  <si>
    <t>Brussel</t>
  </si>
  <si>
    <t>1005</t>
  </si>
  <si>
    <t>Brusselse Hoofdstedelijke Raad</t>
  </si>
  <si>
    <t>1006</t>
  </si>
  <si>
    <t>Raad Vlaamse Gemeenschapscommissi</t>
  </si>
  <si>
    <t>1007</t>
  </si>
  <si>
    <t>BRUSSEL</t>
  </si>
  <si>
    <t>1008</t>
  </si>
  <si>
    <t>Kamer van Volksvertegenwoordigers</t>
  </si>
  <si>
    <t>1009</t>
  </si>
  <si>
    <t>Belgische Senaat</t>
  </si>
  <si>
    <t>1010</t>
  </si>
  <si>
    <t>Rijksadministratief Centrum</t>
  </si>
  <si>
    <t>1011</t>
  </si>
  <si>
    <t>Vlaamse Raad - Vlaams Parlement</t>
  </si>
  <si>
    <t>1020</t>
  </si>
  <si>
    <t>Laken</t>
  </si>
  <si>
    <t>1030</t>
  </si>
  <si>
    <t>Schaarbeek</t>
  </si>
  <si>
    <t>1040</t>
  </si>
  <si>
    <t>Etterbeek</t>
  </si>
  <si>
    <t>1041</t>
  </si>
  <si>
    <t>International Press Center</t>
  </si>
  <si>
    <t>1042</t>
  </si>
  <si>
    <t>Leopoldruimte</t>
  </si>
  <si>
    <t>1043</t>
  </si>
  <si>
    <t>VRT</t>
  </si>
  <si>
    <t>1044</t>
  </si>
  <si>
    <t>RTBF</t>
  </si>
  <si>
    <t>1045</t>
  </si>
  <si>
    <t>D.I.V.</t>
  </si>
  <si>
    <t>1047</t>
  </si>
  <si>
    <t>Europees Parlement</t>
  </si>
  <si>
    <t>1048</t>
  </si>
  <si>
    <t>E.U.-Raad</t>
  </si>
  <si>
    <t>1049</t>
  </si>
  <si>
    <t>E.U.-Commissie</t>
  </si>
  <si>
    <t>1050</t>
  </si>
  <si>
    <t>Elsene</t>
  </si>
  <si>
    <t>1060</t>
  </si>
  <si>
    <t>Sint-Gillis</t>
  </si>
  <si>
    <t>1070</t>
  </si>
  <si>
    <t>Anderlecht</t>
  </si>
  <si>
    <t>1080</t>
  </si>
  <si>
    <t>Sint-Jans-Molenbeek</t>
  </si>
  <si>
    <t>1081</t>
  </si>
  <si>
    <t>Koekelberg</t>
  </si>
  <si>
    <t>1082</t>
  </si>
  <si>
    <t>Sint-Agatha-Berchem</t>
  </si>
  <si>
    <t>1083</t>
  </si>
  <si>
    <t>Ganshoren</t>
  </si>
  <si>
    <t>1090</t>
  </si>
  <si>
    <t>Jette</t>
  </si>
  <si>
    <t>1100</t>
  </si>
  <si>
    <t>Postcheque</t>
  </si>
  <si>
    <t>1110</t>
  </si>
  <si>
    <t>N.A.V.O.-N.A.T.O.</t>
  </si>
  <si>
    <t>1120</t>
  </si>
  <si>
    <t>Neder-Over-Heembeek</t>
  </si>
  <si>
    <t>1130</t>
  </si>
  <si>
    <t>Haren</t>
  </si>
  <si>
    <t>1140</t>
  </si>
  <si>
    <t>Evere</t>
  </si>
  <si>
    <t>1150</t>
  </si>
  <si>
    <t>Sint-Pieters-Woluwe</t>
  </si>
  <si>
    <t>1160</t>
  </si>
  <si>
    <t>Oudergem</t>
  </si>
  <si>
    <t>1170</t>
  </si>
  <si>
    <t>Watermaal-Bosvoorde</t>
  </si>
  <si>
    <t>1180</t>
  </si>
  <si>
    <t>Ukkel</t>
  </si>
  <si>
    <t>1190</t>
  </si>
  <si>
    <t>Vorst</t>
  </si>
  <si>
    <t>1200</t>
  </si>
  <si>
    <t>Sint-Lambrechts-Woluwe</t>
  </si>
  <si>
    <t>1201</t>
  </si>
  <si>
    <t>R.T.L.-T.V.I.</t>
  </si>
  <si>
    <t>1210</t>
  </si>
  <si>
    <t>Sint-Joost-ten-Node</t>
  </si>
  <si>
    <t>1300</t>
  </si>
  <si>
    <t>WAVER</t>
  </si>
  <si>
    <t>1301</t>
  </si>
  <si>
    <t>1310</t>
  </si>
  <si>
    <t>TERHULPEN</t>
  </si>
  <si>
    <t>1315</t>
  </si>
  <si>
    <t>INCOURT</t>
  </si>
  <si>
    <t>1320</t>
  </si>
  <si>
    <t>BEVEKOM</t>
  </si>
  <si>
    <t>1325</t>
  </si>
  <si>
    <t>CHAUMONT-GISTOUX</t>
  </si>
  <si>
    <t>1330</t>
  </si>
  <si>
    <t>RIXENSART</t>
  </si>
  <si>
    <t>1331</t>
  </si>
  <si>
    <t>1332</t>
  </si>
  <si>
    <t>1340</t>
  </si>
  <si>
    <t>OTTIGNIES-LOUVAIN-LA-NEUVE</t>
  </si>
  <si>
    <t>1341</t>
  </si>
  <si>
    <t>1342</t>
  </si>
  <si>
    <t>1348</t>
  </si>
  <si>
    <t>1350</t>
  </si>
  <si>
    <t>ORP-JAUCHE</t>
  </si>
  <si>
    <t>1357</t>
  </si>
  <si>
    <t>HELECINE</t>
  </si>
  <si>
    <t>1360</t>
  </si>
  <si>
    <t>PERWIJS</t>
  </si>
  <si>
    <t>1367</t>
  </si>
  <si>
    <t>RAMILLIES</t>
  </si>
  <si>
    <t>1370</t>
  </si>
  <si>
    <t>GELDENAKEN</t>
  </si>
  <si>
    <t>1380</t>
  </si>
  <si>
    <t>LASNE</t>
  </si>
  <si>
    <t>1390</t>
  </si>
  <si>
    <t>GRAVEN</t>
  </si>
  <si>
    <t>1400</t>
  </si>
  <si>
    <t>NIJVEL</t>
  </si>
  <si>
    <t>1401</t>
  </si>
  <si>
    <t>1402</t>
  </si>
  <si>
    <t>1404</t>
  </si>
  <si>
    <t>1410</t>
  </si>
  <si>
    <t>WATERLOO</t>
  </si>
  <si>
    <t>1414</t>
  </si>
  <si>
    <t>Promo-Control</t>
  </si>
  <si>
    <t>1420</t>
  </si>
  <si>
    <t>EIGENBRAKEL</t>
  </si>
  <si>
    <t>1421</t>
  </si>
  <si>
    <t>1428</t>
  </si>
  <si>
    <t>1430</t>
  </si>
  <si>
    <t>REBECQ</t>
  </si>
  <si>
    <t>1435</t>
  </si>
  <si>
    <t>MONT-SAINT-GUIBERT</t>
  </si>
  <si>
    <t>1440</t>
  </si>
  <si>
    <t>KASTEELBRAKEL</t>
  </si>
  <si>
    <t>1450</t>
  </si>
  <si>
    <t>CHASTRE</t>
  </si>
  <si>
    <t>1457</t>
  </si>
  <si>
    <t>WALHAIN</t>
  </si>
  <si>
    <t>1460</t>
  </si>
  <si>
    <t>ITTER</t>
  </si>
  <si>
    <t>1461</t>
  </si>
  <si>
    <t>1470</t>
  </si>
  <si>
    <t>GENEPIEN</t>
  </si>
  <si>
    <t>1471</t>
  </si>
  <si>
    <t>1472</t>
  </si>
  <si>
    <t>1473</t>
  </si>
  <si>
    <t>1474</t>
  </si>
  <si>
    <t>1476</t>
  </si>
  <si>
    <t>1480</t>
  </si>
  <si>
    <t>TUBEKE</t>
  </si>
  <si>
    <t>1490</t>
  </si>
  <si>
    <t>COURT-SAINT-ETIENNE</t>
  </si>
  <si>
    <t>1495</t>
  </si>
  <si>
    <t>VILLERS-LA-VILLE</t>
  </si>
  <si>
    <t>1500</t>
  </si>
  <si>
    <t>Halle</t>
  </si>
  <si>
    <t>1501</t>
  </si>
  <si>
    <t>Buizingen</t>
  </si>
  <si>
    <t>1502</t>
  </si>
  <si>
    <t>Lembeek</t>
  </si>
  <si>
    <t>1540</t>
  </si>
  <si>
    <t>Herne</t>
  </si>
  <si>
    <t>1541</t>
  </si>
  <si>
    <t>Sint-Pieters-Kapelle</t>
  </si>
  <si>
    <t>1547</t>
  </si>
  <si>
    <t>Bever</t>
  </si>
  <si>
    <t>1560</t>
  </si>
  <si>
    <t>Hoeilaart</t>
  </si>
  <si>
    <t>1570</t>
  </si>
  <si>
    <t>Galmaarden</t>
  </si>
  <si>
    <t>1600</t>
  </si>
  <si>
    <t>Sint-Pieters-Leeuw</t>
  </si>
  <si>
    <t>1601</t>
  </si>
  <si>
    <t>Ruisbroek</t>
  </si>
  <si>
    <t>1602</t>
  </si>
  <si>
    <t>Vlezenbeek</t>
  </si>
  <si>
    <t>1620</t>
  </si>
  <si>
    <t>Drogenbos</t>
  </si>
  <si>
    <t>1630</t>
  </si>
  <si>
    <t>Linkebeek</t>
  </si>
  <si>
    <t>1640</t>
  </si>
  <si>
    <t>Sint-Genesius-Rode</t>
  </si>
  <si>
    <t>1650</t>
  </si>
  <si>
    <t>Beersel</t>
  </si>
  <si>
    <t>1651</t>
  </si>
  <si>
    <t>Lot</t>
  </si>
  <si>
    <t>1652</t>
  </si>
  <si>
    <t>Alsemberg</t>
  </si>
  <si>
    <t>1653</t>
  </si>
  <si>
    <t>Dworp</t>
  </si>
  <si>
    <t>1654</t>
  </si>
  <si>
    <t>Huizingen</t>
  </si>
  <si>
    <t>1670</t>
  </si>
  <si>
    <t>Pepingen</t>
  </si>
  <si>
    <t>1671</t>
  </si>
  <si>
    <t>Elingen</t>
  </si>
  <si>
    <t>1673</t>
  </si>
  <si>
    <t>Beert</t>
  </si>
  <si>
    <t>1674</t>
  </si>
  <si>
    <t>Bellingen</t>
  </si>
  <si>
    <t>1700</t>
  </si>
  <si>
    <t>Dilbeek</t>
  </si>
  <si>
    <t>1701</t>
  </si>
  <si>
    <t>Itterbeek</t>
  </si>
  <si>
    <t>1702</t>
  </si>
  <si>
    <t>Groot-Bijgaarden</t>
  </si>
  <si>
    <t>1703</t>
  </si>
  <si>
    <t>Schepdaal</t>
  </si>
  <si>
    <t>1730</t>
  </si>
  <si>
    <t>Asse</t>
  </si>
  <si>
    <t>1731</t>
  </si>
  <si>
    <t>Zellik</t>
  </si>
  <si>
    <t>1740</t>
  </si>
  <si>
    <t>Ternat</t>
  </si>
  <si>
    <t>1741</t>
  </si>
  <si>
    <t>Wambeek</t>
  </si>
  <si>
    <t>1742</t>
  </si>
  <si>
    <t>Sint-Katherina-Lombeek</t>
  </si>
  <si>
    <t>1745</t>
  </si>
  <si>
    <t>Opwijk</t>
  </si>
  <si>
    <t>1750</t>
  </si>
  <si>
    <t>Lennik</t>
  </si>
  <si>
    <t>1755</t>
  </si>
  <si>
    <t>Gooik</t>
  </si>
  <si>
    <t>1760</t>
  </si>
  <si>
    <t>Roosdaal</t>
  </si>
  <si>
    <t>1761</t>
  </si>
  <si>
    <t>Borchtlombeek</t>
  </si>
  <si>
    <t>1770</t>
  </si>
  <si>
    <t>Liedekerke</t>
  </si>
  <si>
    <t>1780</t>
  </si>
  <si>
    <t>Wemmel</t>
  </si>
  <si>
    <t>1785</t>
  </si>
  <si>
    <t>Merchtem</t>
  </si>
  <si>
    <t>1790</t>
  </si>
  <si>
    <t>Affligem</t>
  </si>
  <si>
    <t>1800</t>
  </si>
  <si>
    <t>Vilvoorde</t>
  </si>
  <si>
    <t>1804</t>
  </si>
  <si>
    <t>Cargovil</t>
  </si>
  <si>
    <t>1818</t>
  </si>
  <si>
    <t>V.T.M.</t>
  </si>
  <si>
    <t>1820</t>
  </si>
  <si>
    <t>Steenokkerzeel</t>
  </si>
  <si>
    <t>1830</t>
  </si>
  <si>
    <t>Machelen</t>
  </si>
  <si>
    <t>1831</t>
  </si>
  <si>
    <t>Diegem</t>
  </si>
  <si>
    <t>1840</t>
  </si>
  <si>
    <t>Londerzeel</t>
  </si>
  <si>
    <t>1850</t>
  </si>
  <si>
    <t>Grimbergen</t>
  </si>
  <si>
    <t>1851</t>
  </si>
  <si>
    <t>Humbeek</t>
  </si>
  <si>
    <t>1852</t>
  </si>
  <si>
    <t>Beigem</t>
  </si>
  <si>
    <t>1853</t>
  </si>
  <si>
    <t>Strombeek-Bever</t>
  </si>
  <si>
    <t>1860</t>
  </si>
  <si>
    <t>Meise</t>
  </si>
  <si>
    <t>1861</t>
  </si>
  <si>
    <t>Wolvertem</t>
  </si>
  <si>
    <t>1880</t>
  </si>
  <si>
    <t>Kapelle-op-den-Bos</t>
  </si>
  <si>
    <t>1910</t>
  </si>
  <si>
    <t>Kampenhout</t>
  </si>
  <si>
    <t>1930</t>
  </si>
  <si>
    <t>Zaventem</t>
  </si>
  <si>
    <t>1931</t>
  </si>
  <si>
    <t>Brucargo</t>
  </si>
  <si>
    <t>1932</t>
  </si>
  <si>
    <t>Sint-Stevens-Woluwe</t>
  </si>
  <si>
    <t>1933</t>
  </si>
  <si>
    <t>Sterrebeek</t>
  </si>
  <si>
    <t>1934</t>
  </si>
  <si>
    <t>Brussel X-Luchthaven Remailing</t>
  </si>
  <si>
    <t>1950</t>
  </si>
  <si>
    <t>Kraainem</t>
  </si>
  <si>
    <t>1970</t>
  </si>
  <si>
    <t>Wezembeek-Oppem</t>
  </si>
  <si>
    <t>1980</t>
  </si>
  <si>
    <t>Zemst</t>
  </si>
  <si>
    <t>1981</t>
  </si>
  <si>
    <t>Hofstade</t>
  </si>
  <si>
    <t>1982</t>
  </si>
  <si>
    <t>Weerde</t>
  </si>
  <si>
    <t>2000</t>
  </si>
  <si>
    <t>Antwerpen</t>
  </si>
  <si>
    <t>2018</t>
  </si>
  <si>
    <t>2020</t>
  </si>
  <si>
    <t>2030</t>
  </si>
  <si>
    <t>2040</t>
  </si>
  <si>
    <t>2050</t>
  </si>
  <si>
    <t>2060</t>
  </si>
  <si>
    <t>2070</t>
  </si>
  <si>
    <t>Zwijndrecht</t>
  </si>
  <si>
    <t>2100</t>
  </si>
  <si>
    <t>Deurne</t>
  </si>
  <si>
    <t>2110</t>
  </si>
  <si>
    <t>Wijnegem</t>
  </si>
  <si>
    <t>2140</t>
  </si>
  <si>
    <t>Borgerhout</t>
  </si>
  <si>
    <t>2150</t>
  </si>
  <si>
    <t>Borsbeek</t>
  </si>
  <si>
    <t>2160</t>
  </si>
  <si>
    <t>Wommelgem</t>
  </si>
  <si>
    <t>2170</t>
  </si>
  <si>
    <t>Merksem</t>
  </si>
  <si>
    <t>2180</t>
  </si>
  <si>
    <t>Ekeren</t>
  </si>
  <si>
    <t>2200</t>
  </si>
  <si>
    <t>Herentals</t>
  </si>
  <si>
    <t>2220</t>
  </si>
  <si>
    <t>Heist-op-den-Berg</t>
  </si>
  <si>
    <t>2221</t>
  </si>
  <si>
    <t>Booischot</t>
  </si>
  <si>
    <t>2222</t>
  </si>
  <si>
    <t>Itegem</t>
  </si>
  <si>
    <t>2223</t>
  </si>
  <si>
    <t>Schriek</t>
  </si>
  <si>
    <t>2230</t>
  </si>
  <si>
    <t>Herselt</t>
  </si>
  <si>
    <t>2235</t>
  </si>
  <si>
    <t>Hulshout</t>
  </si>
  <si>
    <t>2240</t>
  </si>
  <si>
    <t>Zandhoven</t>
  </si>
  <si>
    <t>2242</t>
  </si>
  <si>
    <t>Pulderbos</t>
  </si>
  <si>
    <t>2243</t>
  </si>
  <si>
    <t>Pulle</t>
  </si>
  <si>
    <t>2250</t>
  </si>
  <si>
    <t>Olen</t>
  </si>
  <si>
    <t>2260</t>
  </si>
  <si>
    <t>Westerlo</t>
  </si>
  <si>
    <t>2270</t>
  </si>
  <si>
    <t>Herenthout</t>
  </si>
  <si>
    <t>2275</t>
  </si>
  <si>
    <t>Lille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</si>
  <si>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</si>
  <si>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</si>
  <si>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</si>
  <si>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</si>
  <si>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</si>
  <si>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</si>
  <si>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</si>
  <si>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</si>
  <si>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</si>
  <si>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</si>
  <si>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</si>
  <si>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</si>
  <si>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</si>
  <si>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</si>
  <si>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</si>
  <si>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</si>
  <si>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</si>
  <si>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</si>
  <si>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</si>
  <si>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</si>
  <si>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</si>
  <si>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</si>
  <si>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</si>
  <si>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</si>
  <si>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2350</t>
  </si>
  <si>
    <t>Vosselaar</t>
  </si>
  <si>
    <t>2360</t>
  </si>
  <si>
    <t>Oud-Turnhout</t>
  </si>
  <si>
    <t>2370</t>
  </si>
  <si>
    <t>Arendonk</t>
  </si>
  <si>
    <t>2380</t>
  </si>
  <si>
    <t>Ravels</t>
  </si>
  <si>
    <t>2381</t>
  </si>
  <si>
    <t>Weelde</t>
  </si>
  <si>
    <t>2382</t>
  </si>
  <si>
    <t>Poppel</t>
  </si>
  <si>
    <t>2387</t>
  </si>
  <si>
    <t>Baarle-Hertog</t>
  </si>
  <si>
    <t>2390</t>
  </si>
  <si>
    <t>Malle</t>
  </si>
  <si>
    <t>2400</t>
  </si>
  <si>
    <t>Mol</t>
  </si>
  <si>
    <t>2430</t>
  </si>
  <si>
    <t>2431</t>
  </si>
  <si>
    <t>Veerle</t>
  </si>
  <si>
    <t>2440</t>
  </si>
  <si>
    <t>Geel</t>
  </si>
  <si>
    <t>2450</t>
  </si>
  <si>
    <t>Meerhout</t>
  </si>
  <si>
    <t>2460</t>
  </si>
  <si>
    <t>Kasterlee</t>
  </si>
  <si>
    <t>2470</t>
  </si>
  <si>
    <t>Retie</t>
  </si>
  <si>
    <t>2480</t>
  </si>
  <si>
    <t>Dessel</t>
  </si>
  <si>
    <t>2490</t>
  </si>
  <si>
    <t>Balen</t>
  </si>
  <si>
    <t>2491</t>
  </si>
  <si>
    <t>Olmen</t>
  </si>
  <si>
    <t>2500</t>
  </si>
  <si>
    <t>Lier</t>
  </si>
  <si>
    <t>2520</t>
  </si>
  <si>
    <t>Ranst</t>
  </si>
  <si>
    <t>2530</t>
  </si>
  <si>
    <t>Boechout</t>
  </si>
  <si>
    <t>2531</t>
  </si>
  <si>
    <t>Vremde</t>
  </si>
  <si>
    <t>2540</t>
  </si>
  <si>
    <t>Hove</t>
  </si>
  <si>
    <t>2547</t>
  </si>
  <si>
    <t>Lint</t>
  </si>
  <si>
    <t>2550</t>
  </si>
  <si>
    <t>Kontich</t>
  </si>
  <si>
    <t>2560</t>
  </si>
  <si>
    <t>Nijlen</t>
  </si>
  <si>
    <t>2570</t>
  </si>
  <si>
    <t>Duffel</t>
  </si>
  <si>
    <t>2580</t>
  </si>
  <si>
    <t>Putte</t>
  </si>
  <si>
    <t>2590</t>
  </si>
  <si>
    <t>Berlaar</t>
  </si>
  <si>
    <t>2600</t>
  </si>
  <si>
    <t>Berchem</t>
  </si>
  <si>
    <t>2610</t>
  </si>
  <si>
    <t>Wilrijk</t>
  </si>
  <si>
    <t>2620</t>
  </si>
  <si>
    <t>Hemiksem</t>
  </si>
  <si>
    <t>2627</t>
  </si>
  <si>
    <t>Schelle</t>
  </si>
  <si>
    <t>2630</t>
  </si>
  <si>
    <t>Aartselaar</t>
  </si>
  <si>
    <t>2640</t>
  </si>
  <si>
    <t>Mortsel</t>
  </si>
  <si>
    <t>2650</t>
  </si>
  <si>
    <t>Edegem</t>
  </si>
  <si>
    <t>2660</t>
  </si>
  <si>
    <t>Hoboken</t>
  </si>
  <si>
    <t>2800</t>
  </si>
  <si>
    <t>Mechelen</t>
  </si>
  <si>
    <t>2801</t>
  </si>
  <si>
    <t>Heffen</t>
  </si>
  <si>
    <t>2811</t>
  </si>
  <si>
    <t>Hombeek</t>
  </si>
  <si>
    <t>2812</t>
  </si>
  <si>
    <t>Muizen</t>
  </si>
  <si>
    <t>2820</t>
  </si>
  <si>
    <t>Bonheiden</t>
  </si>
  <si>
    <t>2830</t>
  </si>
  <si>
    <t>Willebroek</t>
  </si>
  <si>
    <t>2840</t>
  </si>
  <si>
    <t>Rumst</t>
  </si>
  <si>
    <t>2845</t>
  </si>
  <si>
    <t>Niel</t>
  </si>
  <si>
    <t>2850</t>
  </si>
  <si>
    <t>Boom</t>
  </si>
  <si>
    <t>2860</t>
  </si>
  <si>
    <t>Sint-Katelijne-Waver</t>
  </si>
  <si>
    <t>2861</t>
  </si>
  <si>
    <t>Onze-Lieve-Vrouw-Waver</t>
  </si>
  <si>
    <t>2870</t>
  </si>
  <si>
    <t>Puurs</t>
  </si>
  <si>
    <t>2880</t>
  </si>
  <si>
    <t>Bornem</t>
  </si>
  <si>
    <t>2890</t>
  </si>
  <si>
    <t>Sint-Amands</t>
  </si>
  <si>
    <t>2900</t>
  </si>
  <si>
    <t>Schoten</t>
  </si>
  <si>
    <t>2910</t>
  </si>
  <si>
    <t>Essen</t>
  </si>
  <si>
    <t>2920</t>
  </si>
  <si>
    <t>Kalmthout</t>
  </si>
  <si>
    <t>2930</t>
  </si>
  <si>
    <t>Brasschaat</t>
  </si>
  <si>
    <t>2940</t>
  </si>
  <si>
    <t>Stabroek</t>
  </si>
  <si>
    <t>2950</t>
  </si>
  <si>
    <t>Kapellen</t>
  </si>
  <si>
    <t>2960</t>
  </si>
  <si>
    <t>Brecht</t>
  </si>
  <si>
    <t>2970</t>
  </si>
  <si>
    <t>Schilde</t>
  </si>
  <si>
    <t>2980</t>
  </si>
  <si>
    <t>Zoersel</t>
  </si>
  <si>
    <t>2990</t>
  </si>
  <si>
    <t>Wuustwezel</t>
  </si>
  <si>
    <t>3000</t>
  </si>
  <si>
    <t>Leuven</t>
  </si>
  <si>
    <t>3001</t>
  </si>
  <si>
    <t>Heverlee</t>
  </si>
  <si>
    <t>3010</t>
  </si>
  <si>
    <t>Kessel-Lo</t>
  </si>
  <si>
    <t>3012</t>
  </si>
  <si>
    <t>Wilsele</t>
  </si>
  <si>
    <t>3018</t>
  </si>
  <si>
    <t>Wijgmaal</t>
  </si>
  <si>
    <t>3020</t>
  </si>
  <si>
    <t>Herent</t>
  </si>
  <si>
    <t>3040</t>
  </si>
  <si>
    <t>Huldenberg</t>
  </si>
  <si>
    <t>3050</t>
  </si>
  <si>
    <t>Oud-Heverlee</t>
  </si>
  <si>
    <t>3051</t>
  </si>
  <si>
    <t>OUD-HEVERLEE</t>
  </si>
  <si>
    <t>3052</t>
  </si>
  <si>
    <t>Blanden</t>
  </si>
  <si>
    <t>3053</t>
  </si>
  <si>
    <t>Haasrode</t>
  </si>
  <si>
    <t>3054</t>
  </si>
  <si>
    <t>Vaalbeek</t>
  </si>
  <si>
    <t>3060</t>
  </si>
  <si>
    <t>Bertem</t>
  </si>
  <si>
    <t>3061</t>
  </si>
  <si>
    <t>Leefdaal</t>
  </si>
  <si>
    <t>3070</t>
  </si>
  <si>
    <t>Kortenberg</t>
  </si>
  <si>
    <t>3071</t>
  </si>
  <si>
    <t>Erps-Kwerps</t>
  </si>
  <si>
    <t>3078</t>
  </si>
  <si>
    <t>Everberg</t>
  </si>
  <si>
    <t>3080</t>
  </si>
  <si>
    <t>Tervuren</t>
  </si>
  <si>
    <t>3090</t>
  </si>
  <si>
    <t>Overijse</t>
  </si>
  <si>
    <t>3110</t>
  </si>
  <si>
    <t>Rotselaar</t>
  </si>
  <si>
    <t>3111</t>
  </si>
  <si>
    <t>Wezemaal</t>
  </si>
  <si>
    <t>3118</t>
  </si>
  <si>
    <t>Werchter</t>
  </si>
  <si>
    <t>3120</t>
  </si>
  <si>
    <t>Tremelo</t>
  </si>
  <si>
    <t>3128</t>
  </si>
  <si>
    <t>Baal</t>
  </si>
  <si>
    <t>3130</t>
  </si>
  <si>
    <t>Begijnendijk</t>
  </si>
  <si>
    <t>3140</t>
  </si>
  <si>
    <t>Keerbergen</t>
  </si>
  <si>
    <t>3150</t>
  </si>
  <si>
    <t>Haacht</t>
  </si>
  <si>
    <t>3190</t>
  </si>
  <si>
    <t>Boortmeerbeek</t>
  </si>
  <si>
    <t>3191</t>
  </si>
  <si>
    <t>Hever</t>
  </si>
  <si>
    <t>3200</t>
  </si>
  <si>
    <t>Aarschot</t>
  </si>
  <si>
    <t>3201</t>
  </si>
  <si>
    <t>Langdorp</t>
  </si>
  <si>
    <t>3202</t>
  </si>
  <si>
    <t>Rillaar</t>
  </si>
  <si>
    <t>3210</t>
  </si>
  <si>
    <t>Lubbeek</t>
  </si>
  <si>
    <t>3211</t>
  </si>
  <si>
    <t>Binkom</t>
  </si>
  <si>
    <t>3212</t>
  </si>
  <si>
    <t>Pellenberg</t>
  </si>
  <si>
    <t>3220</t>
  </si>
  <si>
    <t>Holsbeek</t>
  </si>
  <si>
    <t>3221</t>
  </si>
  <si>
    <t>Nieuwrode</t>
  </si>
  <si>
    <t>3270</t>
  </si>
  <si>
    <t>Scherpenheuvel</t>
  </si>
  <si>
    <t>3271</t>
  </si>
  <si>
    <t>Zichem</t>
  </si>
  <si>
    <t>3272</t>
  </si>
  <si>
    <t>Testelt</t>
  </si>
  <si>
    <t>3290</t>
  </si>
  <si>
    <t>Diest</t>
  </si>
  <si>
    <t>3293</t>
  </si>
  <si>
    <t>Kaggevinne</t>
  </si>
  <si>
    <t>3294</t>
  </si>
  <si>
    <t>Molenstede</t>
  </si>
  <si>
    <t>3300</t>
  </si>
  <si>
    <t>Tienen</t>
  </si>
  <si>
    <t>3320</t>
  </si>
  <si>
    <t>Hoegaarden</t>
  </si>
  <si>
    <t>3321</t>
  </si>
  <si>
    <t>Outgaarden</t>
  </si>
  <si>
    <t>3350</t>
  </si>
  <si>
    <t>Linter</t>
  </si>
  <si>
    <t>3360</t>
  </si>
  <si>
    <t>Bierbeek</t>
  </si>
  <si>
    <t>3370</t>
  </si>
  <si>
    <t>Boutersem</t>
  </si>
  <si>
    <t>3380</t>
  </si>
  <si>
    <t>Glabbeek-Zuurbemde</t>
  </si>
  <si>
    <t>3381</t>
  </si>
  <si>
    <t>3384</t>
  </si>
  <si>
    <t>Attenrode</t>
  </si>
  <si>
    <t>3390</t>
  </si>
  <si>
    <t>Sint-Joris-Winge</t>
  </si>
  <si>
    <t>3391</t>
  </si>
  <si>
    <t>Meensel-Kiezegem</t>
  </si>
  <si>
    <t>3400</t>
  </si>
  <si>
    <t>Landen</t>
  </si>
  <si>
    <t>3401</t>
  </si>
  <si>
    <t>Walshoutem</t>
  </si>
  <si>
    <t>3404</t>
  </si>
  <si>
    <t>Attenhoven</t>
  </si>
  <si>
    <t>3440</t>
  </si>
  <si>
    <t>Zoutleeuw</t>
  </si>
  <si>
    <t>3450</t>
  </si>
  <si>
    <t>Geetbets</t>
  </si>
  <si>
    <t>3454</t>
  </si>
  <si>
    <t>Rummen</t>
  </si>
  <si>
    <t>3460</t>
  </si>
  <si>
    <t>Bekkevoort</t>
  </si>
  <si>
    <t>3461</t>
  </si>
  <si>
    <t>Molenbeek-Wersbeek</t>
  </si>
  <si>
    <t>3470</t>
  </si>
  <si>
    <t>Kortenaken</t>
  </si>
  <si>
    <t>3471</t>
  </si>
  <si>
    <t>Hoeleden</t>
  </si>
  <si>
    <t>3472</t>
  </si>
  <si>
    <t>Kersbeek-Miskom</t>
  </si>
  <si>
    <t>3473</t>
  </si>
  <si>
    <t>Waanrode</t>
  </si>
  <si>
    <t>3500</t>
  </si>
  <si>
    <t>Hasselt</t>
  </si>
  <si>
    <t>3501</t>
  </si>
  <si>
    <t>Wimmertingen</t>
  </si>
  <si>
    <t>3510</t>
  </si>
  <si>
    <t>Kermt</t>
  </si>
  <si>
    <t>3511</t>
  </si>
  <si>
    <t>Kuringen</t>
  </si>
  <si>
    <t>3512</t>
  </si>
  <si>
    <t>Stevoort</t>
  </si>
  <si>
    <t>3520</t>
  </si>
  <si>
    <t>Zonhoven</t>
  </si>
  <si>
    <t>3530</t>
  </si>
  <si>
    <t>Houthalen-Helchteren</t>
  </si>
  <si>
    <t>3540</t>
  </si>
  <si>
    <t>Herk-de-Stad</t>
  </si>
  <si>
    <t>3545</t>
  </si>
  <si>
    <t>Halen</t>
  </si>
  <si>
    <t>3550</t>
  </si>
  <si>
    <t>Heusden-Zolder</t>
  </si>
  <si>
    <t>3560</t>
  </si>
  <si>
    <t>Lummen</t>
  </si>
  <si>
    <t>3570</t>
  </si>
  <si>
    <t>Alken</t>
  </si>
  <si>
    <t>3580</t>
  </si>
  <si>
    <t>Beringen</t>
  </si>
  <si>
    <t>3581</t>
  </si>
  <si>
    <t>Beverlo</t>
  </si>
  <si>
    <t>3582</t>
  </si>
  <si>
    <t>Koersel</t>
  </si>
  <si>
    <t>3583</t>
  </si>
  <si>
    <t>Paal</t>
  </si>
  <si>
    <t>3590</t>
  </si>
  <si>
    <t>Diepenbeek</t>
  </si>
  <si>
    <t>3600</t>
  </si>
  <si>
    <t>Genk</t>
  </si>
  <si>
    <t>3620</t>
  </si>
  <si>
    <t>Lanaken</t>
  </si>
  <si>
    <t>3621</t>
  </si>
  <si>
    <t>Rekem</t>
  </si>
  <si>
    <t>3630</t>
  </si>
  <si>
    <t>Maasmechelen</t>
  </si>
  <si>
    <t>3631</t>
  </si>
  <si>
    <t>Boorsem</t>
  </si>
  <si>
    <t>3640</t>
  </si>
  <si>
    <t>Kinrooi</t>
  </si>
  <si>
    <t>3650</t>
  </si>
  <si>
    <t>Dilsen-Stokkem</t>
  </si>
  <si>
    <t>3660</t>
  </si>
  <si>
    <t>Opglabbeek</t>
  </si>
  <si>
    <t>3665</t>
  </si>
  <si>
    <t>As</t>
  </si>
  <si>
    <t>3668</t>
  </si>
  <si>
    <t>AS</t>
  </si>
  <si>
    <t>3670</t>
  </si>
  <si>
    <t>Meeuwen-Gruitrode</t>
  </si>
  <si>
    <t>3680</t>
  </si>
  <si>
    <t>Maaseik</t>
  </si>
  <si>
    <t>3690</t>
  </si>
  <si>
    <t>Zutendaal</t>
  </si>
  <si>
    <t>3700</t>
  </si>
  <si>
    <t>Tongeren</t>
  </si>
  <si>
    <t>3717</t>
  </si>
  <si>
    <t>Herstappe</t>
  </si>
  <si>
    <t>3720</t>
  </si>
  <si>
    <t>Kortessem</t>
  </si>
  <si>
    <t>3721</t>
  </si>
  <si>
    <t>Vliermaalroot</t>
  </si>
  <si>
    <t>3722</t>
  </si>
  <si>
    <t>Wintershoven</t>
  </si>
  <si>
    <t>3723</t>
  </si>
  <si>
    <t>Guigoven</t>
  </si>
  <si>
    <t>3724</t>
  </si>
  <si>
    <t>Vliermaal</t>
  </si>
  <si>
    <t>3730</t>
  </si>
  <si>
    <t>Hoeselt</t>
  </si>
  <si>
    <t>3732</t>
  </si>
  <si>
    <t>Schalkhoven</t>
  </si>
  <si>
    <t>3740</t>
  </si>
  <si>
    <t>Bilzen</t>
  </si>
  <si>
    <t>3742</t>
  </si>
  <si>
    <t>Martenslinde</t>
  </si>
  <si>
    <t>3746</t>
  </si>
  <si>
    <t>Hoelbeek</t>
  </si>
  <si>
    <t>3770</t>
  </si>
  <si>
    <t>Riemst</t>
  </si>
  <si>
    <t>3790</t>
  </si>
  <si>
    <t>Voeren</t>
  </si>
  <si>
    <t>3791</t>
  </si>
  <si>
    <t>Remersdaal</t>
  </si>
  <si>
    <t>3792</t>
  </si>
  <si>
    <t>Sint-Pieters-Voeren</t>
  </si>
  <si>
    <t>3793</t>
  </si>
  <si>
    <t>Teuven</t>
  </si>
  <si>
    <t>3798</t>
  </si>
  <si>
    <t>'s Gravenvoeren</t>
  </si>
  <si>
    <t>3800</t>
  </si>
  <si>
    <t>Sint-Truiden</t>
  </si>
  <si>
    <t>3803</t>
  </si>
  <si>
    <t>Duras</t>
  </si>
  <si>
    <t>3806</t>
  </si>
  <si>
    <t>Velm</t>
  </si>
  <si>
    <t>3830</t>
  </si>
  <si>
    <t>Wellen</t>
  </si>
  <si>
    <t>3831</t>
  </si>
  <si>
    <t>WELLEN</t>
  </si>
  <si>
    <t>3832</t>
  </si>
  <si>
    <t>Ulbeek</t>
  </si>
  <si>
    <t>3840</t>
  </si>
  <si>
    <t>Borgloon</t>
  </si>
  <si>
    <t>3850</t>
  </si>
  <si>
    <t>Nieuwerkerken</t>
  </si>
  <si>
    <t>3870</t>
  </si>
  <si>
    <t>Heers</t>
  </si>
  <si>
    <t>3890</t>
  </si>
  <si>
    <t>Gingelom</t>
  </si>
  <si>
    <t>3891</t>
  </si>
  <si>
    <t>Borlo</t>
  </si>
  <si>
    <t>3900</t>
  </si>
  <si>
    <t>Overpelt</t>
  </si>
  <si>
    <t>3910</t>
  </si>
  <si>
    <t>Neerpelt</t>
  </si>
  <si>
    <t>3920</t>
  </si>
  <si>
    <t>Lommel</t>
  </si>
  <si>
    <t>3930</t>
  </si>
  <si>
    <t>Hamont-Achel</t>
  </si>
  <si>
    <t>3940</t>
  </si>
  <si>
    <t>Hechtel-Eksel</t>
  </si>
  <si>
    <t>3941</t>
  </si>
  <si>
    <t>Eksel</t>
  </si>
  <si>
    <t>3945</t>
  </si>
  <si>
    <t>Ham</t>
  </si>
  <si>
    <t>3950</t>
  </si>
  <si>
    <t>Bocholt</t>
  </si>
  <si>
    <t>3960</t>
  </si>
  <si>
    <t>Bree</t>
  </si>
  <si>
    <t>3970</t>
  </si>
  <si>
    <t>Leopoldsburg</t>
  </si>
  <si>
    <t>3971</t>
  </si>
  <si>
    <t>Heppen</t>
  </si>
  <si>
    <t>3980</t>
  </si>
  <si>
    <t>Tessenderlo</t>
  </si>
  <si>
    <t>3990</t>
  </si>
  <si>
    <t>Peer</t>
  </si>
  <si>
    <t>4000</t>
  </si>
  <si>
    <t>LUIK</t>
  </si>
  <si>
    <t>4020</t>
  </si>
  <si>
    <t>4030</t>
  </si>
  <si>
    <t>4031</t>
  </si>
  <si>
    <t>4032</t>
  </si>
  <si>
    <t>4040</t>
  </si>
  <si>
    <t>HERSTAL</t>
  </si>
  <si>
    <t>4041</t>
  </si>
  <si>
    <t>4042</t>
  </si>
  <si>
    <t>4050</t>
  </si>
  <si>
    <t>CHAUDFONTAINE</t>
  </si>
  <si>
    <t>4051</t>
  </si>
  <si>
    <t>4052</t>
  </si>
  <si>
    <t>4053</t>
  </si>
  <si>
    <t>4090</t>
  </si>
  <si>
    <t>B.S.D.</t>
  </si>
  <si>
    <t>4100</t>
  </si>
  <si>
    <t>SERAING</t>
  </si>
  <si>
    <t>4101</t>
  </si>
  <si>
    <t>4102</t>
  </si>
  <si>
    <t>4120</t>
  </si>
  <si>
    <t>NEUPRE</t>
  </si>
  <si>
    <t>4121</t>
  </si>
  <si>
    <t>4122</t>
  </si>
  <si>
    <t>4130</t>
  </si>
  <si>
    <t>ESNEUX</t>
  </si>
  <si>
    <t>4140</t>
  </si>
  <si>
    <t>SPRIMONT</t>
  </si>
  <si>
    <t>4141</t>
  </si>
  <si>
    <t>4160</t>
  </si>
  <si>
    <t>ANTHISNES</t>
  </si>
  <si>
    <t>4161</t>
  </si>
  <si>
    <t>4162</t>
  </si>
  <si>
    <t>4163</t>
  </si>
  <si>
    <t>4170</t>
  </si>
  <si>
    <t>COMBLAIN-AU-PONT</t>
  </si>
  <si>
    <t>4171</t>
  </si>
  <si>
    <t>4180</t>
  </si>
  <si>
    <t>HAMOIR</t>
  </si>
  <si>
    <t>4181</t>
  </si>
  <si>
    <t>4190</t>
  </si>
  <si>
    <t>FERRIERES</t>
  </si>
  <si>
    <t>4210</t>
  </si>
  <si>
    <t>BURDINNE</t>
  </si>
  <si>
    <t>4217</t>
  </si>
  <si>
    <t>HERON</t>
  </si>
  <si>
    <t>4218</t>
  </si>
  <si>
    <t>4219</t>
  </si>
  <si>
    <t>WASSEIGES</t>
  </si>
  <si>
    <t>4250</t>
  </si>
  <si>
    <t>GEER</t>
  </si>
  <si>
    <t>4252</t>
  </si>
  <si>
    <t>4253</t>
  </si>
  <si>
    <t>4254</t>
  </si>
  <si>
    <t>4257</t>
  </si>
  <si>
    <t>BERLOZ</t>
  </si>
  <si>
    <t>4260</t>
  </si>
  <si>
    <t>BRAIVES</t>
  </si>
  <si>
    <t>4261</t>
  </si>
  <si>
    <t>4263</t>
  </si>
  <si>
    <t>4280</t>
  </si>
  <si>
    <t>HANNUIT</t>
  </si>
  <si>
    <t>4287</t>
  </si>
  <si>
    <t>LIJSEM</t>
  </si>
  <si>
    <t>4300</t>
  </si>
  <si>
    <t>BORGWORM</t>
  </si>
  <si>
    <t>4317</t>
  </si>
  <si>
    <t>FAIMES</t>
  </si>
  <si>
    <t>4340</t>
  </si>
  <si>
    <t>AWANS</t>
  </si>
  <si>
    <t>4342</t>
  </si>
  <si>
    <t>4347</t>
  </si>
  <si>
    <t>FEXHE-LE-HAUT-CLOCHER</t>
  </si>
  <si>
    <t>4350</t>
  </si>
  <si>
    <t>REMICOURT</t>
  </si>
  <si>
    <t>4351</t>
  </si>
  <si>
    <t>4357</t>
  </si>
  <si>
    <t>DONCEEL</t>
  </si>
  <si>
    <t>4360</t>
  </si>
  <si>
    <t>OERLE</t>
  </si>
  <si>
    <t>4367</t>
  </si>
  <si>
    <t>CRISNEE</t>
  </si>
  <si>
    <t>4400</t>
  </si>
  <si>
    <t>FLEMALLE</t>
  </si>
  <si>
    <t>4420</t>
  </si>
  <si>
    <t>SAINT-NICOLAS</t>
  </si>
  <si>
    <t>4430</t>
  </si>
  <si>
    <t>ANS</t>
  </si>
  <si>
    <t>4431</t>
  </si>
  <si>
    <t>4432</t>
  </si>
  <si>
    <t>4450</t>
  </si>
  <si>
    <t>JUPRELLE</t>
  </si>
  <si>
    <t>4451</t>
  </si>
  <si>
    <t>4452</t>
  </si>
  <si>
    <t>4453</t>
  </si>
  <si>
    <t>4458</t>
  </si>
  <si>
    <t>4460</t>
  </si>
  <si>
    <t>GRACE-HOLLOGNE</t>
  </si>
  <si>
    <t>4470</t>
  </si>
  <si>
    <t>SAINT-GEORGES-SUR-MEUSE</t>
  </si>
  <si>
    <t>4480</t>
  </si>
  <si>
    <t>ENGIS</t>
  </si>
  <si>
    <t>4500</t>
  </si>
  <si>
    <t>HOEI</t>
  </si>
  <si>
    <t>4520</t>
  </si>
  <si>
    <t>WANZE</t>
  </si>
  <si>
    <t>4530</t>
  </si>
  <si>
    <t>VILLERS-LE-BOUILLET</t>
  </si>
  <si>
    <t>4537</t>
  </si>
  <si>
    <t>VERLAINE</t>
  </si>
  <si>
    <t>4540</t>
  </si>
  <si>
    <t>AMAY</t>
  </si>
  <si>
    <t>4550</t>
  </si>
  <si>
    <t>NANDRIN</t>
  </si>
  <si>
    <t>4557</t>
  </si>
  <si>
    <t>TINLOT</t>
  </si>
  <si>
    <t>4560</t>
  </si>
  <si>
    <t>CLAVIER</t>
  </si>
  <si>
    <t>4570</t>
  </si>
  <si>
    <t>MARCHIN</t>
  </si>
  <si>
    <t>4577</t>
  </si>
  <si>
    <t>MODAVE</t>
  </si>
  <si>
    <t>4590</t>
  </si>
  <si>
    <t>OUFFET</t>
  </si>
  <si>
    <t>4600</t>
  </si>
  <si>
    <t>WEZET</t>
  </si>
  <si>
    <t>4601</t>
  </si>
  <si>
    <t>4602</t>
  </si>
  <si>
    <t>4606</t>
  </si>
  <si>
    <t>DALHEM</t>
  </si>
  <si>
    <t>4607</t>
  </si>
  <si>
    <t>4608</t>
  </si>
  <si>
    <t>4610</t>
  </si>
  <si>
    <t>BEYNE-HEUSAY</t>
  </si>
  <si>
    <t>4620</t>
  </si>
  <si>
    <t>FLERON</t>
  </si>
  <si>
    <t>4621</t>
  </si>
  <si>
    <t>4623</t>
  </si>
  <si>
    <t>4624</t>
  </si>
  <si>
    <t>4630</t>
  </si>
  <si>
    <t>SOUMAGNE</t>
  </si>
  <si>
    <t>4631</t>
  </si>
  <si>
    <t>4632</t>
  </si>
  <si>
    <t>4633</t>
  </si>
  <si>
    <t>4650</t>
  </si>
  <si>
    <t>HERVE</t>
  </si>
  <si>
    <t>4651</t>
  </si>
  <si>
    <t>4652</t>
  </si>
  <si>
    <t>4653</t>
  </si>
  <si>
    <t>4654</t>
  </si>
  <si>
    <t>4670</t>
  </si>
  <si>
    <t>BLEGNY</t>
  </si>
  <si>
    <t>4671</t>
  </si>
  <si>
    <t>4672</t>
  </si>
  <si>
    <t>4680</t>
  </si>
  <si>
    <t>OUPEYE</t>
  </si>
  <si>
    <t>4681</t>
  </si>
  <si>
    <t>4682</t>
  </si>
  <si>
    <t>4683</t>
  </si>
  <si>
    <t>4684</t>
  </si>
  <si>
    <t>4690</t>
  </si>
  <si>
    <t>BITSINGEN</t>
  </si>
  <si>
    <t>4700</t>
  </si>
  <si>
    <t>EUPEN</t>
  </si>
  <si>
    <t>4701</t>
  </si>
  <si>
    <t>4710</t>
  </si>
  <si>
    <t>LONTZEN</t>
  </si>
  <si>
    <t>4711</t>
  </si>
  <si>
    <t>4720</t>
  </si>
  <si>
    <t>KELMIS</t>
  </si>
  <si>
    <t>4721</t>
  </si>
  <si>
    <t>4728</t>
  </si>
  <si>
    <t>4730</t>
  </si>
  <si>
    <t>RAEREN</t>
  </si>
  <si>
    <t>4731</t>
  </si>
  <si>
    <t>4750</t>
  </si>
  <si>
    <t>BUTGENBACH</t>
  </si>
  <si>
    <t>4760</t>
  </si>
  <si>
    <t>BULLINGEN</t>
  </si>
  <si>
    <t>4761</t>
  </si>
  <si>
    <t>4770</t>
  </si>
  <si>
    <t>AMEL</t>
  </si>
  <si>
    <t>4771</t>
  </si>
  <si>
    <t>4780</t>
  </si>
  <si>
    <t>SANKT-VITH</t>
  </si>
  <si>
    <t>4782</t>
  </si>
  <si>
    <t>4783</t>
  </si>
  <si>
    <t>4784</t>
  </si>
  <si>
    <t>4790</t>
  </si>
  <si>
    <t>BURG-REULAND</t>
  </si>
  <si>
    <t>4791</t>
  </si>
  <si>
    <t>4800</t>
  </si>
  <si>
    <t>VERVIERS</t>
  </si>
  <si>
    <t>4801</t>
  </si>
  <si>
    <t>4802</t>
  </si>
  <si>
    <t>4820</t>
  </si>
  <si>
    <t>DISON</t>
  </si>
  <si>
    <t>4821</t>
  </si>
  <si>
    <t>4830</t>
  </si>
  <si>
    <t>LIMBURG</t>
  </si>
  <si>
    <t>4831</t>
  </si>
  <si>
    <t>4834</t>
  </si>
  <si>
    <t>4837</t>
  </si>
  <si>
    <t>BAELEN</t>
  </si>
  <si>
    <t>4840</t>
  </si>
  <si>
    <t>WELKENRAEDT</t>
  </si>
  <si>
    <t>4841</t>
  </si>
  <si>
    <t>4845</t>
  </si>
  <si>
    <t>JALHAY</t>
  </si>
  <si>
    <t>4850</t>
  </si>
  <si>
    <t>PLOMBIERES</t>
  </si>
  <si>
    <t>4851</t>
  </si>
  <si>
    <t>4852</t>
  </si>
  <si>
    <t>4860</t>
  </si>
  <si>
    <t>PEPINSTER</t>
  </si>
  <si>
    <t>4861</t>
  </si>
  <si>
    <t>4870</t>
  </si>
  <si>
    <t>TROOZ</t>
  </si>
  <si>
    <t>4877</t>
  </si>
  <si>
    <t>OLNE</t>
  </si>
  <si>
    <t>4880</t>
  </si>
  <si>
    <t>AUBEL</t>
  </si>
  <si>
    <t>4890</t>
  </si>
  <si>
    <t>THIMISTER-CLERMONT</t>
  </si>
  <si>
    <t>4900</t>
  </si>
  <si>
    <t>SPA</t>
  </si>
  <si>
    <t>4910</t>
  </si>
  <si>
    <t>THEUX</t>
  </si>
  <si>
    <t>4920</t>
  </si>
  <si>
    <t>AYWAILLE</t>
  </si>
  <si>
    <t>4950</t>
  </si>
  <si>
    <t>WEISMES</t>
  </si>
  <si>
    <t>4960</t>
  </si>
  <si>
    <t>MALMEDY</t>
  </si>
  <si>
    <t>4970</t>
  </si>
  <si>
    <t>STAVELOT</t>
  </si>
  <si>
    <t>4980</t>
  </si>
  <si>
    <t>TROIS-PONTS</t>
  </si>
  <si>
    <t>4983</t>
  </si>
  <si>
    <t>4987</t>
  </si>
  <si>
    <t>STOUMONT</t>
  </si>
  <si>
    <t>4990</t>
  </si>
  <si>
    <t>LIERNEUX</t>
  </si>
  <si>
    <t>5000</t>
  </si>
  <si>
    <t>NAMEN</t>
  </si>
  <si>
    <t>5001</t>
  </si>
  <si>
    <t>5002</t>
  </si>
  <si>
    <t>5003</t>
  </si>
  <si>
    <t>5004</t>
  </si>
  <si>
    <t>5020</t>
  </si>
  <si>
    <t>5021</t>
  </si>
  <si>
    <t>5022</t>
  </si>
  <si>
    <t>5024</t>
  </si>
  <si>
    <t>5030</t>
  </si>
  <si>
    <t>GEMBLOUX</t>
  </si>
  <si>
    <t>5031</t>
  </si>
  <si>
    <t>5032</t>
  </si>
  <si>
    <t>5060</t>
  </si>
  <si>
    <t>SAMBREVILLE</t>
  </si>
  <si>
    <t>5070</t>
  </si>
  <si>
    <t>FOSSES-LA-VILLE</t>
  </si>
  <si>
    <t>5080</t>
  </si>
  <si>
    <t>LA BRUYERE</t>
  </si>
  <si>
    <t>5081</t>
  </si>
  <si>
    <t>5100</t>
  </si>
  <si>
    <t>5101</t>
  </si>
  <si>
    <t>5140</t>
  </si>
  <si>
    <t>SOMBREFFE</t>
  </si>
  <si>
    <t>5150</t>
  </si>
  <si>
    <t>FLOREFFE</t>
  </si>
  <si>
    <t>5170</t>
  </si>
  <si>
    <t>PROFONDEVILLE</t>
  </si>
  <si>
    <t>5190</t>
  </si>
  <si>
    <t>JEMEPPE-SUR-SAMBRE</t>
  </si>
  <si>
    <t>5300</t>
  </si>
  <si>
    <t>ANDENNE</t>
  </si>
  <si>
    <t>5310</t>
  </si>
  <si>
    <t>EGHEZEE</t>
  </si>
  <si>
    <t>5330</t>
  </si>
  <si>
    <t>ASSESSE</t>
  </si>
  <si>
    <t>5332</t>
  </si>
  <si>
    <t>5333</t>
  </si>
  <si>
    <t>5334</t>
  </si>
  <si>
    <t>5336</t>
  </si>
  <si>
    <t>5340</t>
  </si>
  <si>
    <t>GESVES</t>
  </si>
  <si>
    <t>5350</t>
  </si>
  <si>
    <t>OHEY</t>
  </si>
  <si>
    <t>5351</t>
  </si>
  <si>
    <t>5352</t>
  </si>
  <si>
    <t>5353</t>
  </si>
  <si>
    <t>5354</t>
  </si>
  <si>
    <t>5360</t>
  </si>
  <si>
    <t>HAMOIS</t>
  </si>
  <si>
    <t>5361</t>
  </si>
  <si>
    <t>5362</t>
  </si>
  <si>
    <t>5363</t>
  </si>
  <si>
    <t>5364</t>
  </si>
  <si>
    <t>5370</t>
  </si>
  <si>
    <t>HAVELANGE</t>
  </si>
  <si>
    <t>5372</t>
  </si>
  <si>
    <t>5374</t>
  </si>
  <si>
    <t>5376</t>
  </si>
  <si>
    <t>5377</t>
  </si>
  <si>
    <t>SOMME-LEUZE</t>
  </si>
  <si>
    <t>5380</t>
  </si>
  <si>
    <t>FERNELMONT</t>
  </si>
  <si>
    <t>5500</t>
  </si>
  <si>
    <t>DINANT</t>
  </si>
  <si>
    <t>5501</t>
  </si>
  <si>
    <t>5502</t>
  </si>
  <si>
    <t>5503</t>
  </si>
  <si>
    <t>5504</t>
  </si>
  <si>
    <t>5520</t>
  </si>
  <si>
    <t>ONHAYE</t>
  </si>
  <si>
    <t>5521</t>
  </si>
  <si>
    <t>5522</t>
  </si>
  <si>
    <t>5523</t>
  </si>
  <si>
    <t>5524</t>
  </si>
  <si>
    <t>5530</t>
  </si>
  <si>
    <t>YVOIR</t>
  </si>
  <si>
    <t>5537</t>
  </si>
  <si>
    <t>ANHEE</t>
  </si>
  <si>
    <t>5540</t>
  </si>
  <si>
    <t>HASTIERE</t>
  </si>
  <si>
    <t>5541</t>
  </si>
  <si>
    <t>5542</t>
  </si>
  <si>
    <t>5543</t>
  </si>
  <si>
    <t>5544</t>
  </si>
  <si>
    <t>5550</t>
  </si>
  <si>
    <t>VRESSE-SUR-SEMOIS</t>
  </si>
  <si>
    <t>5555</t>
  </si>
  <si>
    <t>BIEVRE</t>
  </si>
  <si>
    <t>5560</t>
  </si>
  <si>
    <t>HOUYET</t>
  </si>
  <si>
    <t>5561</t>
  </si>
  <si>
    <t>5562</t>
  </si>
  <si>
    <t>5563</t>
  </si>
  <si>
    <t>5564</t>
  </si>
  <si>
    <t>5570</t>
  </si>
  <si>
    <t>BEAURAING</t>
  </si>
  <si>
    <t>5571</t>
  </si>
  <si>
    <t>5572</t>
  </si>
  <si>
    <t>5573</t>
  </si>
  <si>
    <t>5574</t>
  </si>
  <si>
    <t>5575</t>
  </si>
  <si>
    <t>GEDINNE</t>
  </si>
  <si>
    <t>5576</t>
  </si>
  <si>
    <t>5580</t>
  </si>
  <si>
    <t>ROCHEFORT</t>
  </si>
  <si>
    <t>5590</t>
  </si>
  <si>
    <t>CINEY</t>
  </si>
  <si>
    <t>5600</t>
  </si>
  <si>
    <t>PHILIPPEVILLE</t>
  </si>
  <si>
    <t>5620</t>
  </si>
  <si>
    <t>FLORENNES</t>
  </si>
  <si>
    <t>5621</t>
  </si>
  <si>
    <t>5630</t>
  </si>
  <si>
    <t>CERFONTAINE</t>
  </si>
  <si>
    <t>5640</t>
  </si>
  <si>
    <t>METTET</t>
  </si>
  <si>
    <t>5641</t>
  </si>
  <si>
    <t>5644</t>
  </si>
  <si>
    <t>5646</t>
  </si>
  <si>
    <t>5650</t>
  </si>
  <si>
    <t>WALCOURT</t>
  </si>
  <si>
    <t>5651</t>
  </si>
  <si>
    <t>5660</t>
  </si>
  <si>
    <t>COUVIN</t>
  </si>
  <si>
    <t>5670</t>
  </si>
  <si>
    <t>VIROINVAL</t>
  </si>
  <si>
    <t>5680</t>
  </si>
  <si>
    <t>DOISCHE</t>
  </si>
  <si>
    <t>6000</t>
  </si>
  <si>
    <t>CHARLEROI</t>
  </si>
  <si>
    <t>6001</t>
  </si>
  <si>
    <t>6010</t>
  </si>
  <si>
    <t>6020</t>
  </si>
  <si>
    <t>6030</t>
  </si>
  <si>
    <t>6031</t>
  </si>
  <si>
    <t>6032</t>
  </si>
  <si>
    <t>6040</t>
  </si>
  <si>
    <t>6041</t>
  </si>
  <si>
    <t>6042</t>
  </si>
  <si>
    <t>6043</t>
  </si>
  <si>
    <t>6044</t>
  </si>
  <si>
    <t>6060</t>
  </si>
  <si>
    <t>6061</t>
  </si>
  <si>
    <t>6110</t>
  </si>
  <si>
    <t>MONTIGNIES-LE-TILLEUL</t>
  </si>
  <si>
    <t>6111</t>
  </si>
  <si>
    <t>6120</t>
  </si>
  <si>
    <t>HAM-SUR-HEURE-NALINNES</t>
  </si>
  <si>
    <t>6140</t>
  </si>
  <si>
    <t>FONTAINE-L'EVEQUE</t>
  </si>
  <si>
    <t>6141</t>
  </si>
  <si>
    <t>6142</t>
  </si>
  <si>
    <t>6150</t>
  </si>
  <si>
    <t>ANDERLUES</t>
  </si>
  <si>
    <t>6180</t>
  </si>
  <si>
    <t>COURCELLES</t>
  </si>
  <si>
    <t>6181</t>
  </si>
  <si>
    <t>6182</t>
  </si>
  <si>
    <t>6183</t>
  </si>
  <si>
    <t>6200</t>
  </si>
  <si>
    <t>CHATELET</t>
  </si>
  <si>
    <t>6210</t>
  </si>
  <si>
    <t>LES BONS VILLERS</t>
  </si>
  <si>
    <t>6211</t>
  </si>
  <si>
    <t>6220</t>
  </si>
  <si>
    <t>FLEURUS</t>
  </si>
  <si>
    <t>6221</t>
  </si>
  <si>
    <t>6222</t>
  </si>
  <si>
    <t>6223</t>
  </si>
  <si>
    <t>6224</t>
  </si>
  <si>
    <t>6230</t>
  </si>
  <si>
    <t>PONT-A-CELLES</t>
  </si>
  <si>
    <t>6238</t>
  </si>
  <si>
    <t>6240</t>
  </si>
  <si>
    <t>FARCIENNES</t>
  </si>
  <si>
    <t>6250</t>
  </si>
  <si>
    <t>AISEAU-PRESLES</t>
  </si>
  <si>
    <t>6280</t>
  </si>
  <si>
    <t>GERPINNES</t>
  </si>
  <si>
    <t>6440</t>
  </si>
  <si>
    <t>FROID-CHAPELLE</t>
  </si>
  <si>
    <t>6441</t>
  </si>
  <si>
    <t>6460</t>
  </si>
  <si>
    <t>CHIMAY</t>
  </si>
  <si>
    <t>6461</t>
  </si>
  <si>
    <t>6462</t>
  </si>
  <si>
    <t>6463</t>
  </si>
  <si>
    <t>6464</t>
  </si>
  <si>
    <t>6470</t>
  </si>
  <si>
    <t>SIVRY-RANCE</t>
  </si>
  <si>
    <t>6500</t>
  </si>
  <si>
    <t>BEAUMONT</t>
  </si>
  <si>
    <t>6511</t>
  </si>
  <si>
    <t>6530</t>
  </si>
  <si>
    <t>THUIN</t>
  </si>
  <si>
    <t>6531</t>
  </si>
  <si>
    <t>6532</t>
  </si>
  <si>
    <t>6533</t>
  </si>
  <si>
    <t>6534</t>
  </si>
  <si>
    <t>6536</t>
  </si>
  <si>
    <t>6540</t>
  </si>
  <si>
    <t>LOBBES</t>
  </si>
  <si>
    <t>6542</t>
  </si>
  <si>
    <t>6543</t>
  </si>
  <si>
    <t>6560</t>
  </si>
  <si>
    <t>ERQUELINNES</t>
  </si>
  <si>
    <t>6567</t>
  </si>
  <si>
    <t>MERBES-LE-CHATEAU</t>
  </si>
  <si>
    <t>6590</t>
  </si>
  <si>
    <t>MOMIGNIES</t>
  </si>
  <si>
    <t>6591</t>
  </si>
  <si>
    <t>6592</t>
  </si>
  <si>
    <t>6593</t>
  </si>
  <si>
    <t>6594</t>
  </si>
  <si>
    <t>6596</t>
  </si>
  <si>
    <t>6600</t>
  </si>
  <si>
    <t>BASTENAKEN</t>
  </si>
  <si>
    <t>6630</t>
  </si>
  <si>
    <t>MARTELANGE</t>
  </si>
  <si>
    <t>6637</t>
  </si>
  <si>
    <t>FAUVILLERS</t>
  </si>
  <si>
    <t>6640</t>
  </si>
  <si>
    <t>VAUX-SUR-SURE</t>
  </si>
  <si>
    <t>6642</t>
  </si>
  <si>
    <t>6660</t>
  </si>
  <si>
    <t>HOUFFALIZE</t>
  </si>
  <si>
    <t>6661</t>
  </si>
  <si>
    <t>6662</t>
  </si>
  <si>
    <t>6663</t>
  </si>
  <si>
    <t>6666</t>
  </si>
  <si>
    <t>6670</t>
  </si>
  <si>
    <t>GOUVY</t>
  </si>
  <si>
    <t>6671</t>
  </si>
  <si>
    <t>6672</t>
  </si>
  <si>
    <t>6673</t>
  </si>
  <si>
    <t>6674</t>
  </si>
  <si>
    <t>6680</t>
  </si>
  <si>
    <t>SAINTE-ODE</t>
  </si>
  <si>
    <t>6681</t>
  </si>
  <si>
    <t>6686</t>
  </si>
  <si>
    <t>BERTOGNE</t>
  </si>
  <si>
    <t>6687</t>
  </si>
  <si>
    <t>6688</t>
  </si>
  <si>
    <t>6690</t>
  </si>
  <si>
    <t>VIELSALM</t>
  </si>
  <si>
    <t>6692</t>
  </si>
  <si>
    <t>6698</t>
  </si>
  <si>
    <t>6700</t>
  </si>
  <si>
    <t>AARLEN</t>
  </si>
  <si>
    <t>6704</t>
  </si>
  <si>
    <t>6706</t>
  </si>
  <si>
    <t>6717</t>
  </si>
  <si>
    <t>ATTERT</t>
  </si>
  <si>
    <t>6720</t>
  </si>
  <si>
    <t>HABAY</t>
  </si>
  <si>
    <t>6721</t>
  </si>
  <si>
    <t>6723</t>
  </si>
  <si>
    <t>6724</t>
  </si>
  <si>
    <t>6730</t>
  </si>
  <si>
    <t>TINTIGNY</t>
  </si>
  <si>
    <t>6740</t>
  </si>
  <si>
    <t>ETALLE</t>
  </si>
  <si>
    <t>6741</t>
  </si>
  <si>
    <t>6742</t>
  </si>
  <si>
    <t>6743</t>
  </si>
  <si>
    <t>6747</t>
  </si>
  <si>
    <t>SAINT-LEGER</t>
  </si>
  <si>
    <t>6750</t>
  </si>
  <si>
    <t>MUSSON</t>
  </si>
  <si>
    <t>6760</t>
  </si>
  <si>
    <t>VIRTON</t>
  </si>
  <si>
    <t>6761</t>
  </si>
  <si>
    <t>6762</t>
  </si>
  <si>
    <t>6767</t>
  </si>
  <si>
    <t>ROUVROY</t>
  </si>
  <si>
    <t>6769</t>
  </si>
  <si>
    <t>MEIX-DEVANT-VIRTON</t>
  </si>
  <si>
    <t>6780</t>
  </si>
  <si>
    <t>MESSANCY</t>
  </si>
  <si>
    <t>6781</t>
  </si>
  <si>
    <t>6782</t>
  </si>
  <si>
    <t>6790</t>
  </si>
  <si>
    <t>AUBANGE</t>
  </si>
  <si>
    <t>6791</t>
  </si>
  <si>
    <t>6792</t>
  </si>
  <si>
    <t>6800</t>
  </si>
  <si>
    <t>LIBRAMONT-CHEVIGNY</t>
  </si>
  <si>
    <t>6810</t>
  </si>
  <si>
    <t>CHINY</t>
  </si>
  <si>
    <t>6811</t>
  </si>
  <si>
    <t>6812</t>
  </si>
  <si>
    <t>6813</t>
  </si>
  <si>
    <t>6820</t>
  </si>
  <si>
    <t>FLORENVILLE</t>
  </si>
  <si>
    <t>6821</t>
  </si>
  <si>
    <t>6823</t>
  </si>
  <si>
    <t>6824</t>
  </si>
  <si>
    <t>6830</t>
  </si>
  <si>
    <t>BOUILLON</t>
  </si>
  <si>
    <t>6831</t>
  </si>
  <si>
    <t>6832</t>
  </si>
  <si>
    <t>6833</t>
  </si>
  <si>
    <t>6834</t>
  </si>
  <si>
    <t>6836</t>
  </si>
  <si>
    <t>6838</t>
  </si>
  <si>
    <t>6840</t>
  </si>
  <si>
    <t>NEUFCHATEAU</t>
  </si>
  <si>
    <t>6850</t>
  </si>
  <si>
    <t>PALISEUL</t>
  </si>
  <si>
    <t>6851</t>
  </si>
  <si>
    <t>6852</t>
  </si>
  <si>
    <t>6853</t>
  </si>
  <si>
    <t>6856</t>
  </si>
  <si>
    <t>6860</t>
  </si>
  <si>
    <t>LEGLISE</t>
  </si>
  <si>
    <t>6870</t>
  </si>
  <si>
    <t>SAINT-HUBERT</t>
  </si>
  <si>
    <t>6880</t>
  </si>
  <si>
    <t>BERTRIX</t>
  </si>
  <si>
    <t>6887</t>
  </si>
  <si>
    <t>HERBEUMONT</t>
  </si>
  <si>
    <t>6890</t>
  </si>
  <si>
    <t>LIBIN</t>
  </si>
  <si>
    <t>6900</t>
  </si>
  <si>
    <t>MARCHE-EN-FAMENNE</t>
  </si>
  <si>
    <t>6920</t>
  </si>
  <si>
    <t>WELLIN</t>
  </si>
  <si>
    <t>6921</t>
  </si>
  <si>
    <t>6922</t>
  </si>
  <si>
    <t>6924</t>
  </si>
  <si>
    <t>6927</t>
  </si>
  <si>
    <t>TELLIN</t>
  </si>
  <si>
    <t>6929</t>
  </si>
  <si>
    <t>DAVERDISSE</t>
  </si>
  <si>
    <t>6940</t>
  </si>
  <si>
    <t>DURBUY</t>
  </si>
  <si>
    <t>6941</t>
  </si>
  <si>
    <t>6950</t>
  </si>
  <si>
    <t>NASSOGNE</t>
  </si>
  <si>
    <t>6951</t>
  </si>
  <si>
    <t>6952</t>
  </si>
  <si>
    <t>6953</t>
  </si>
  <si>
    <t>6960</t>
  </si>
  <si>
    <t>MANHAY</t>
  </si>
  <si>
    <t>6970</t>
  </si>
  <si>
    <t>TENNEVILLE</t>
  </si>
  <si>
    <t>6971</t>
  </si>
  <si>
    <t>6972</t>
  </si>
  <si>
    <t>6980</t>
  </si>
  <si>
    <t>LA-ROCHE-EN-ARDENNE</t>
  </si>
  <si>
    <t>6982</t>
  </si>
  <si>
    <t>6983</t>
  </si>
  <si>
    <t>6984</t>
  </si>
  <si>
    <t>6986</t>
  </si>
  <si>
    <t>6987</t>
  </si>
  <si>
    <t>RENDEUX</t>
  </si>
  <si>
    <t>6990</t>
  </si>
  <si>
    <t>HOTTON</t>
  </si>
  <si>
    <t>6997</t>
  </si>
  <si>
    <t>EREZEE</t>
  </si>
  <si>
    <t>7000</t>
  </si>
  <si>
    <t>BERGEN</t>
  </si>
  <si>
    <t>7010</t>
  </si>
  <si>
    <t>S.H.A.P.E. België</t>
  </si>
  <si>
    <t>7011</t>
  </si>
  <si>
    <t>7012</t>
  </si>
  <si>
    <t>7020</t>
  </si>
  <si>
    <t>7021</t>
  </si>
  <si>
    <t>7022</t>
  </si>
  <si>
    <t>7024</t>
  </si>
  <si>
    <t>7030</t>
  </si>
  <si>
    <t>7031</t>
  </si>
  <si>
    <t>7032</t>
  </si>
  <si>
    <t>7033</t>
  </si>
  <si>
    <t>7034</t>
  </si>
  <si>
    <t>7040</t>
  </si>
  <si>
    <t>QUEVY</t>
  </si>
  <si>
    <t>7041</t>
  </si>
  <si>
    <t>7050</t>
  </si>
  <si>
    <t>JURBEKE</t>
  </si>
  <si>
    <t>7060</t>
  </si>
  <si>
    <t>ZINNIK</t>
  </si>
  <si>
    <t>7061</t>
  </si>
  <si>
    <t>7062</t>
  </si>
  <si>
    <t>7063</t>
  </si>
  <si>
    <t>7070</t>
  </si>
  <si>
    <t>LE ROEULX</t>
  </si>
  <si>
    <t>7080</t>
  </si>
  <si>
    <t>FRAMERIES</t>
  </si>
  <si>
    <t>7090</t>
  </si>
  <si>
    <t>'S GRAVENBRAKEL</t>
  </si>
  <si>
    <t>7100</t>
  </si>
  <si>
    <t>LA LOUVIERE</t>
  </si>
  <si>
    <t>7110</t>
  </si>
  <si>
    <t>7120</t>
  </si>
  <si>
    <t>ESTINNES</t>
  </si>
  <si>
    <t>7130</t>
  </si>
  <si>
    <t>BINCHE</t>
  </si>
  <si>
    <t>7131</t>
  </si>
  <si>
    <t>7133</t>
  </si>
  <si>
    <t>7134</t>
  </si>
  <si>
    <t>7140</t>
  </si>
  <si>
    <t>MORLANWELZ</t>
  </si>
  <si>
    <t>7141</t>
  </si>
  <si>
    <t>7160</t>
  </si>
  <si>
    <t>CHAPELLE-LEZ-HERLAIMONT</t>
  </si>
  <si>
    <t>7170</t>
  </si>
  <si>
    <t>MANAGE</t>
  </si>
  <si>
    <t>7180</t>
  </si>
  <si>
    <t>SENEFFE</t>
  </si>
  <si>
    <t>7181</t>
  </si>
  <si>
    <t>7190</t>
  </si>
  <si>
    <t>ECAUSSINES</t>
  </si>
  <si>
    <t>7191</t>
  </si>
  <si>
    <t>7300</t>
  </si>
  <si>
    <t>BOUSSU</t>
  </si>
  <si>
    <t>7301</t>
  </si>
  <si>
    <t>7320</t>
  </si>
  <si>
    <t>BERNISSART</t>
  </si>
  <si>
    <t>7321</t>
  </si>
  <si>
    <t>7322</t>
  </si>
  <si>
    <t>7330</t>
  </si>
  <si>
    <t>SAINT-GHISLAIN</t>
  </si>
  <si>
    <t>7331</t>
  </si>
  <si>
    <t>7332</t>
  </si>
  <si>
    <t>7333</t>
  </si>
  <si>
    <t>7334</t>
  </si>
  <si>
    <t>7340</t>
  </si>
  <si>
    <t>COLFONTAINE</t>
  </si>
  <si>
    <t>7350</t>
  </si>
  <si>
    <t>HENSIES</t>
  </si>
  <si>
    <t>7370</t>
  </si>
  <si>
    <t>DOUR</t>
  </si>
  <si>
    <t>7380</t>
  </si>
  <si>
    <t>QUIEVRAIN</t>
  </si>
  <si>
    <t>7382</t>
  </si>
  <si>
    <t>7387</t>
  </si>
  <si>
    <t>HONNELLES</t>
  </si>
  <si>
    <t>7390</t>
  </si>
  <si>
    <t>QUAREGNON</t>
  </si>
  <si>
    <t>7500</t>
  </si>
  <si>
    <t>DOORNIK</t>
  </si>
  <si>
    <t>7501</t>
  </si>
  <si>
    <t>7502</t>
  </si>
  <si>
    <t>7503</t>
  </si>
  <si>
    <t>7504</t>
  </si>
  <si>
    <t>7506</t>
  </si>
  <si>
    <t>7520</t>
  </si>
  <si>
    <t>7521</t>
  </si>
  <si>
    <t>7522</t>
  </si>
  <si>
    <t>7530</t>
  </si>
  <si>
    <t>7531</t>
  </si>
  <si>
    <t>7532</t>
  </si>
  <si>
    <t>7533</t>
  </si>
  <si>
    <t>7534</t>
  </si>
  <si>
    <t>7536</t>
  </si>
  <si>
    <t>7538</t>
  </si>
  <si>
    <t>7540</t>
  </si>
  <si>
    <t>7542</t>
  </si>
  <si>
    <t>7543</t>
  </si>
  <si>
    <t>7548</t>
  </si>
  <si>
    <t>7600</t>
  </si>
  <si>
    <t>PERUWELZ</t>
  </si>
  <si>
    <t>7601</t>
  </si>
  <si>
    <t>7602</t>
  </si>
  <si>
    <t>7603</t>
  </si>
  <si>
    <t>7604</t>
  </si>
  <si>
    <t>7608</t>
  </si>
  <si>
    <t>7610</t>
  </si>
  <si>
    <t>RUMES</t>
  </si>
  <si>
    <t>7611</t>
  </si>
  <si>
    <t>7618</t>
  </si>
  <si>
    <t>7620</t>
  </si>
  <si>
    <t>BRUNEHAUT</t>
  </si>
  <si>
    <t>7621</t>
  </si>
  <si>
    <t>7622</t>
  </si>
  <si>
    <t>7623</t>
  </si>
  <si>
    <t>7624</t>
  </si>
  <si>
    <t>7640</t>
  </si>
  <si>
    <t>ANTOING</t>
  </si>
  <si>
    <t>7641</t>
  </si>
  <si>
    <t>7642</t>
  </si>
  <si>
    <t>7643</t>
  </si>
  <si>
    <t>7700</t>
  </si>
  <si>
    <t>MOESKROEN</t>
  </si>
  <si>
    <t>7711</t>
  </si>
  <si>
    <t>7712</t>
  </si>
  <si>
    <t>7730</t>
  </si>
  <si>
    <t>ESTAIMPUIS</t>
  </si>
  <si>
    <t>7740</t>
  </si>
  <si>
    <t>PECQ</t>
  </si>
  <si>
    <t>7742</t>
  </si>
  <si>
    <t>7743</t>
  </si>
  <si>
    <t>7750</t>
  </si>
  <si>
    <t>MONT-DE-L'ENCLUS</t>
  </si>
  <si>
    <t>7760</t>
  </si>
  <si>
    <t>CELLES</t>
  </si>
  <si>
    <t>7780</t>
  </si>
  <si>
    <t>KOMEN-WAASTEN</t>
  </si>
  <si>
    <t>7781</t>
  </si>
  <si>
    <t>7782</t>
  </si>
  <si>
    <t>7783</t>
  </si>
  <si>
    <t>7784</t>
  </si>
  <si>
    <t>7800</t>
  </si>
  <si>
    <t>AAT</t>
  </si>
  <si>
    <t>7801</t>
  </si>
  <si>
    <t>7802</t>
  </si>
  <si>
    <t>7803</t>
  </si>
  <si>
    <t>7804</t>
  </si>
  <si>
    <t>7810</t>
  </si>
  <si>
    <t>7811</t>
  </si>
  <si>
    <t>7812</t>
  </si>
  <si>
    <t>7822</t>
  </si>
  <si>
    <t>7823</t>
  </si>
  <si>
    <t>7830</t>
  </si>
  <si>
    <t>OPZULLIK</t>
  </si>
  <si>
    <t>7850</t>
  </si>
  <si>
    <t>EDINGEN</t>
  </si>
  <si>
    <t>7860</t>
  </si>
  <si>
    <t>LESSEN</t>
  </si>
  <si>
    <t>7861</t>
  </si>
  <si>
    <t>7862</t>
  </si>
  <si>
    <t>7863</t>
  </si>
  <si>
    <t>7864</t>
  </si>
  <si>
    <t>7866</t>
  </si>
  <si>
    <t>7870</t>
  </si>
  <si>
    <t>LENS</t>
  </si>
  <si>
    <t>7880</t>
  </si>
  <si>
    <t>VLOESBERG</t>
  </si>
  <si>
    <t>7890</t>
  </si>
  <si>
    <t>ELZELE</t>
  </si>
  <si>
    <t>7900</t>
  </si>
  <si>
    <t>LEUZE-EN-HAINAUT</t>
  </si>
  <si>
    <t>7901</t>
  </si>
  <si>
    <t>7903</t>
  </si>
  <si>
    <t>7904</t>
  </si>
  <si>
    <t>7906</t>
  </si>
  <si>
    <t>7910</t>
  </si>
  <si>
    <t>FRASNES-LEZ-ANVAING</t>
  </si>
  <si>
    <t>7911</t>
  </si>
  <si>
    <t>7912</t>
  </si>
  <si>
    <t>7940</t>
  </si>
  <si>
    <t>BRUGELETTE</t>
  </si>
  <si>
    <t>7941</t>
  </si>
  <si>
    <t>7942</t>
  </si>
  <si>
    <t>7943</t>
  </si>
  <si>
    <t>7950</t>
  </si>
  <si>
    <t>CHIEVRES</t>
  </si>
  <si>
    <t>7951</t>
  </si>
  <si>
    <t>7970</t>
  </si>
  <si>
    <t>BELOEIL</t>
  </si>
  <si>
    <t>7971</t>
  </si>
  <si>
    <t>7972</t>
  </si>
  <si>
    <t>7973</t>
  </si>
  <si>
    <t>8000</t>
  </si>
  <si>
    <t>Brugge</t>
  </si>
  <si>
    <t>8020</t>
  </si>
  <si>
    <t>Oostkamp</t>
  </si>
  <si>
    <t>8200</t>
  </si>
  <si>
    <t>Sint-Andries</t>
  </si>
  <si>
    <t>8210</t>
  </si>
  <si>
    <t>Zedelgem</t>
  </si>
  <si>
    <t>8211</t>
  </si>
  <si>
    <t>Aartrijke</t>
  </si>
  <si>
    <t>8300</t>
  </si>
  <si>
    <t>Knokke-Heist</t>
  </si>
  <si>
    <t>8301</t>
  </si>
  <si>
    <t>Heist-aan-Zee</t>
  </si>
  <si>
    <t>8310</t>
  </si>
  <si>
    <t>Sint-Kruis</t>
  </si>
  <si>
    <t>8340</t>
  </si>
  <si>
    <t>Damme</t>
  </si>
  <si>
    <t>8370</t>
  </si>
  <si>
    <t>Blankenberge</t>
  </si>
  <si>
    <t>8377</t>
  </si>
  <si>
    <t>Zuienkerke</t>
  </si>
  <si>
    <t>8380</t>
  </si>
  <si>
    <t>Zeebrugge</t>
  </si>
  <si>
    <t>8400</t>
  </si>
  <si>
    <t>Oostende</t>
  </si>
  <si>
    <t>8420</t>
  </si>
  <si>
    <t>De Haan</t>
  </si>
  <si>
    <t>8421</t>
  </si>
  <si>
    <t>Vlissegem</t>
  </si>
  <si>
    <t>8430</t>
  </si>
  <si>
    <t>Middelkerke</t>
  </si>
  <si>
    <t>8431</t>
  </si>
  <si>
    <t>Wilskerke</t>
  </si>
  <si>
    <t>8432</t>
  </si>
  <si>
    <t>Leffinge</t>
  </si>
  <si>
    <t>8433</t>
  </si>
  <si>
    <t>Mannekensvere</t>
  </si>
  <si>
    <t>8434</t>
  </si>
  <si>
    <t>Westende</t>
  </si>
  <si>
    <t>8450</t>
  </si>
  <si>
    <t>Bredene</t>
  </si>
  <si>
    <t>8460</t>
  </si>
  <si>
    <t>Oudenburg</t>
  </si>
  <si>
    <t>8470</t>
  </si>
  <si>
    <t>Gistel</t>
  </si>
  <si>
    <t>8480</t>
  </si>
  <si>
    <t>Ichtegem</t>
  </si>
  <si>
    <t>8490</t>
  </si>
  <si>
    <t>Jabbeke</t>
  </si>
  <si>
    <t>8500</t>
  </si>
  <si>
    <t>Kortrijk</t>
  </si>
  <si>
    <t>8501</t>
  </si>
  <si>
    <t>Heule</t>
  </si>
  <si>
    <t>8510</t>
  </si>
  <si>
    <t>Marke</t>
  </si>
  <si>
    <t>8511</t>
  </si>
  <si>
    <t>Aalbeke</t>
  </si>
  <si>
    <t>8520</t>
  </si>
  <si>
    <t>Kuurne</t>
  </si>
  <si>
    <t>8530</t>
  </si>
  <si>
    <t>Harelbeke</t>
  </si>
  <si>
    <t>8531</t>
  </si>
  <si>
    <t>Hulste</t>
  </si>
  <si>
    <t>8540</t>
  </si>
  <si>
    <t>Deerlijk</t>
  </si>
  <si>
    <t>8550</t>
  </si>
  <si>
    <t>Zwevegem</t>
  </si>
  <si>
    <t>8551</t>
  </si>
  <si>
    <t>Heestert</t>
  </si>
  <si>
    <t>8552</t>
  </si>
  <si>
    <t>Moen</t>
  </si>
  <si>
    <t>8553</t>
  </si>
  <si>
    <t>Otegem</t>
  </si>
  <si>
    <t>8554</t>
  </si>
  <si>
    <t>Sint-Denijs</t>
  </si>
  <si>
    <t>8560</t>
  </si>
  <si>
    <t>Wevelgem</t>
  </si>
  <si>
    <t>8570</t>
  </si>
  <si>
    <t>Anzegem</t>
  </si>
  <si>
    <t>8572</t>
  </si>
  <si>
    <t>Kaster</t>
  </si>
  <si>
    <t>8573</t>
  </si>
  <si>
    <t>Tiegem</t>
  </si>
  <si>
    <t>8580</t>
  </si>
  <si>
    <t>Avelgem</t>
  </si>
  <si>
    <t>8581</t>
  </si>
  <si>
    <t>Kerkhove</t>
  </si>
  <si>
    <t>8582</t>
  </si>
  <si>
    <t>Outrijve</t>
  </si>
  <si>
    <t>8583</t>
  </si>
  <si>
    <t>Bossuit</t>
  </si>
  <si>
    <t>8587</t>
  </si>
  <si>
    <t>Spiere-Helkijn</t>
  </si>
  <si>
    <t>8600</t>
  </si>
  <si>
    <t>Diksmuide</t>
  </si>
  <si>
    <t>8610</t>
  </si>
  <si>
    <t>Kortemark</t>
  </si>
  <si>
    <t>8620</t>
  </si>
  <si>
    <t>Nieuwpoort</t>
  </si>
  <si>
    <t>8630</t>
  </si>
  <si>
    <t>Veurne</t>
  </si>
  <si>
    <t>8640</t>
  </si>
  <si>
    <t>Vleteren</t>
  </si>
  <si>
    <t>8647</t>
  </si>
  <si>
    <t>Lo-Reninge</t>
  </si>
  <si>
    <t>8650</t>
  </si>
  <si>
    <t>Houthulst</t>
  </si>
  <si>
    <t>8660</t>
  </si>
  <si>
    <t>De Panne</t>
  </si>
  <si>
    <t>8670</t>
  </si>
  <si>
    <t>Koksijde</t>
  </si>
  <si>
    <t>8680</t>
  </si>
  <si>
    <t>Koekelare</t>
  </si>
  <si>
    <t>8690</t>
  </si>
  <si>
    <t>Alveringem</t>
  </si>
  <si>
    <t>8691</t>
  </si>
  <si>
    <t>Leisele</t>
  </si>
  <si>
    <t>8700</t>
  </si>
  <si>
    <t>Tielt</t>
  </si>
  <si>
    <t>8710</t>
  </si>
  <si>
    <t>Wielsbeke</t>
  </si>
  <si>
    <t>8720</t>
  </si>
  <si>
    <t>Dentergem</t>
  </si>
  <si>
    <t>8730</t>
  </si>
  <si>
    <t>Beernem</t>
  </si>
  <si>
    <t>8740</t>
  </si>
  <si>
    <t>Pittem</t>
  </si>
  <si>
    <t>8750</t>
  </si>
  <si>
    <t>Wingene</t>
  </si>
  <si>
    <t>8755</t>
  </si>
  <si>
    <t>Ruiselede</t>
  </si>
  <si>
    <t>8760</t>
  </si>
  <si>
    <t>Meulebeke</t>
  </si>
  <si>
    <t>8770</t>
  </si>
  <si>
    <t>Ingelmunster</t>
  </si>
  <si>
    <t>8780</t>
  </si>
  <si>
    <t>Oostrozebeke</t>
  </si>
  <si>
    <t>8790</t>
  </si>
  <si>
    <t>Waregem</t>
  </si>
  <si>
    <t>8791</t>
  </si>
  <si>
    <t>Beveren</t>
  </si>
  <si>
    <t>8792</t>
  </si>
  <si>
    <t>Desselgem</t>
  </si>
  <si>
    <t>8793</t>
  </si>
  <si>
    <t>Sint-Eloois-Vijve</t>
  </si>
  <si>
    <t>8800</t>
  </si>
  <si>
    <t>Roeselare</t>
  </si>
  <si>
    <t>8810</t>
  </si>
  <si>
    <t>Lichtervelde</t>
  </si>
  <si>
    <t>8820</t>
  </si>
  <si>
    <t>Torhout</t>
  </si>
  <si>
    <t>8830</t>
  </si>
  <si>
    <t>Hooglede</t>
  </si>
  <si>
    <t>8840</t>
  </si>
  <si>
    <t>Staden</t>
  </si>
  <si>
    <t>8850</t>
  </si>
  <si>
    <t>Ardooie</t>
  </si>
  <si>
    <t>8851</t>
  </si>
  <si>
    <t>Koolskamp</t>
  </si>
  <si>
    <t>8860</t>
  </si>
  <si>
    <t>Lendelede</t>
  </si>
  <si>
    <t>8870</t>
  </si>
  <si>
    <t>Izegem</t>
  </si>
  <si>
    <t>8880</t>
  </si>
  <si>
    <t>Ledegem</t>
  </si>
  <si>
    <t>8890</t>
  </si>
  <si>
    <t>Moorslede</t>
  </si>
  <si>
    <t>8900</t>
  </si>
  <si>
    <t>Ieper</t>
  </si>
  <si>
    <t>8902</t>
  </si>
  <si>
    <t>Zillebeke</t>
  </si>
  <si>
    <t>8904</t>
  </si>
  <si>
    <t>Boezinge</t>
  </si>
  <si>
    <t>8906</t>
  </si>
  <si>
    <t>Elverdinge</t>
  </si>
  <si>
    <t>8908</t>
  </si>
  <si>
    <t>Vlamertinge</t>
  </si>
  <si>
    <t>8920</t>
  </si>
  <si>
    <t>Langemark-Poelkapelle</t>
  </si>
  <si>
    <t>8930</t>
  </si>
  <si>
    <t>Menen</t>
  </si>
  <si>
    <t>8940</t>
  </si>
  <si>
    <t>Wervik</t>
  </si>
  <si>
    <t>8950</t>
  </si>
  <si>
    <t>Nieuwkerke</t>
  </si>
  <si>
    <t>8951</t>
  </si>
  <si>
    <t>Dranouter</t>
  </si>
  <si>
    <t>8952</t>
  </si>
  <si>
    <t>Wulvergem</t>
  </si>
  <si>
    <t>8953</t>
  </si>
  <si>
    <t>Wijtschate</t>
  </si>
  <si>
    <t>8954</t>
  </si>
  <si>
    <t>Westouter</t>
  </si>
  <si>
    <t>8956</t>
  </si>
  <si>
    <t>Kemmel</t>
  </si>
  <si>
    <t>8957</t>
  </si>
  <si>
    <t>Mesen</t>
  </si>
  <si>
    <t>8958</t>
  </si>
  <si>
    <t>Loker</t>
  </si>
  <si>
    <t>8970</t>
  </si>
  <si>
    <t>Poperinge</t>
  </si>
  <si>
    <t>8972</t>
  </si>
  <si>
    <t>Roesbrugge-Haringe</t>
  </si>
  <si>
    <t>8978</t>
  </si>
  <si>
    <t>Watou</t>
  </si>
  <si>
    <t>8980</t>
  </si>
  <si>
    <t>Zonnebeke</t>
  </si>
  <si>
    <t>9000</t>
  </si>
  <si>
    <t>Gent</t>
  </si>
  <si>
    <t>9030</t>
  </si>
  <si>
    <t>Mariakerke</t>
  </si>
  <si>
    <t>9031</t>
  </si>
  <si>
    <t>Drongen</t>
  </si>
  <si>
    <t>9032</t>
  </si>
  <si>
    <t>Wondelgem</t>
  </si>
  <si>
    <t>9040</t>
  </si>
  <si>
    <t>Sint-Amandsberg</t>
  </si>
  <si>
    <t>9041</t>
  </si>
  <si>
    <t>Oostakker</t>
  </si>
  <si>
    <t>9042</t>
  </si>
  <si>
    <t>Sint-Kruis-Winkel</t>
  </si>
  <si>
    <t>9050</t>
  </si>
  <si>
    <t>Ledeberg</t>
  </si>
  <si>
    <t>9051</t>
  </si>
  <si>
    <t>Sint-Denijs-Westrem</t>
  </si>
  <si>
    <t>9052</t>
  </si>
  <si>
    <t>Zwijnaarde</t>
  </si>
  <si>
    <t>9060</t>
  </si>
  <si>
    <t>Zelzate</t>
  </si>
  <si>
    <t>9070</t>
  </si>
  <si>
    <t>Destelbergen</t>
  </si>
  <si>
    <t>9080</t>
  </si>
  <si>
    <t>Lochristi</t>
  </si>
  <si>
    <t>9090</t>
  </si>
  <si>
    <t>Melle</t>
  </si>
  <si>
    <t>9100</t>
  </si>
  <si>
    <t>Sint-Niklaas</t>
  </si>
  <si>
    <t>9111</t>
  </si>
  <si>
    <t>Belsele</t>
  </si>
  <si>
    <t>9112</t>
  </si>
  <si>
    <t>Sinaai-Waas</t>
  </si>
  <si>
    <t>9120</t>
  </si>
  <si>
    <t>Beveren-Waas</t>
  </si>
  <si>
    <t>9130</t>
  </si>
  <si>
    <t>Kieldrecht</t>
  </si>
  <si>
    <t>9140</t>
  </si>
  <si>
    <t>Temse</t>
  </si>
  <si>
    <t>9150</t>
  </si>
  <si>
    <t>Kruibeke</t>
  </si>
  <si>
    <t>9160</t>
  </si>
  <si>
    <t>Lokeren</t>
  </si>
  <si>
    <t>9170</t>
  </si>
  <si>
    <t>Sint-Gillis-Waas</t>
  </si>
  <si>
    <t>9180</t>
  </si>
  <si>
    <t>Moerbeke-Waas</t>
  </si>
  <si>
    <t>9185</t>
  </si>
  <si>
    <t>Wachtebeke</t>
  </si>
  <si>
    <t>9190</t>
  </si>
  <si>
    <t>Stekene</t>
  </si>
  <si>
    <t>9200</t>
  </si>
  <si>
    <t>Dendermonde</t>
  </si>
  <si>
    <t>9220</t>
  </si>
  <si>
    <t>Hamme</t>
  </si>
  <si>
    <t>9230</t>
  </si>
  <si>
    <t>Wetteren</t>
  </si>
  <si>
    <t>9240</t>
  </si>
  <si>
    <t>Zele</t>
  </si>
  <si>
    <t>9250</t>
  </si>
  <si>
    <t>Waasmunster</t>
  </si>
  <si>
    <t>9255</t>
  </si>
  <si>
    <t>Buggenhout</t>
  </si>
  <si>
    <t>9260</t>
  </si>
  <si>
    <t>Wichelen</t>
  </si>
  <si>
    <t>9270</t>
  </si>
  <si>
    <t>Laarne</t>
  </si>
  <si>
    <t>9280</t>
  </si>
  <si>
    <t>Lebbeke</t>
  </si>
  <si>
    <t>9290</t>
  </si>
  <si>
    <t>Berlare</t>
  </si>
  <si>
    <t>9300</t>
  </si>
  <si>
    <t>Aalst</t>
  </si>
  <si>
    <t>9308</t>
  </si>
  <si>
    <t>Gijzegem</t>
  </si>
  <si>
    <t>9310</t>
  </si>
  <si>
    <t>Moorsel</t>
  </si>
  <si>
    <t>9320</t>
  </si>
  <si>
    <t>Erembodegem</t>
  </si>
  <si>
    <t>9340</t>
  </si>
  <si>
    <t>Lede</t>
  </si>
  <si>
    <t>9400</t>
  </si>
  <si>
    <t>Ninove</t>
  </si>
  <si>
    <t>9401</t>
  </si>
  <si>
    <t>Pollare</t>
  </si>
  <si>
    <t>9402</t>
  </si>
  <si>
    <t>Meerbeke</t>
  </si>
  <si>
    <t>9403</t>
  </si>
  <si>
    <t>Neigem</t>
  </si>
  <si>
    <t>9404</t>
  </si>
  <si>
    <t>Aspelare</t>
  </si>
  <si>
    <t>9406</t>
  </si>
  <si>
    <t>Outer</t>
  </si>
  <si>
    <t>9420</t>
  </si>
  <si>
    <t>Erpe-Mere</t>
  </si>
  <si>
    <t>9450</t>
  </si>
  <si>
    <t>Haaltert</t>
  </si>
  <si>
    <t>9451</t>
  </si>
  <si>
    <t>Kerksken</t>
  </si>
  <si>
    <t>9470</t>
  </si>
  <si>
    <t>Denderleeuw</t>
  </si>
  <si>
    <t>9472</t>
  </si>
  <si>
    <t>Iddergem</t>
  </si>
  <si>
    <t>9473</t>
  </si>
  <si>
    <t>Welle</t>
  </si>
  <si>
    <t>9500</t>
  </si>
  <si>
    <t>Geraardsbergen</t>
  </si>
  <si>
    <t>9506</t>
  </si>
  <si>
    <t>Idegem</t>
  </si>
  <si>
    <t>9520</t>
  </si>
  <si>
    <t>Sint-Lievens-Houtem</t>
  </si>
  <si>
    <t>9521</t>
  </si>
  <si>
    <t>Letterhoutem</t>
  </si>
  <si>
    <t>9550</t>
  </si>
  <si>
    <t>Herzele</t>
  </si>
  <si>
    <t>9551</t>
  </si>
  <si>
    <t>Ressegem</t>
  </si>
  <si>
    <t>9552</t>
  </si>
  <si>
    <t>Borsbeke</t>
  </si>
  <si>
    <t>9570</t>
  </si>
  <si>
    <t>Lierde</t>
  </si>
  <si>
    <t>9571</t>
  </si>
  <si>
    <t>Hemelveerdegem</t>
  </si>
  <si>
    <t>9572</t>
  </si>
  <si>
    <t>Sint-Martens-Lierde</t>
  </si>
  <si>
    <t>9600</t>
  </si>
  <si>
    <t>Ronse</t>
  </si>
  <si>
    <t>9620</t>
  </si>
  <si>
    <t>Zottegem</t>
  </si>
  <si>
    <t>9630</t>
  </si>
  <si>
    <t>Zwalm</t>
  </si>
  <si>
    <t>9636</t>
  </si>
  <si>
    <t>Nederzwalm-Hermelgem</t>
  </si>
  <si>
    <t>9660</t>
  </si>
  <si>
    <t>Brakel</t>
  </si>
  <si>
    <t>9661</t>
  </si>
  <si>
    <t>Parike</t>
  </si>
  <si>
    <t>9667</t>
  </si>
  <si>
    <t>Horebeke</t>
  </si>
  <si>
    <t>9680</t>
  </si>
  <si>
    <t>Maarkedal</t>
  </si>
  <si>
    <t>9681</t>
  </si>
  <si>
    <t>Nukerke</t>
  </si>
  <si>
    <t>9688</t>
  </si>
  <si>
    <t>Schorisse</t>
  </si>
  <si>
    <t>9690</t>
  </si>
  <si>
    <t>Kluisbergen</t>
  </si>
  <si>
    <t>9700</t>
  </si>
  <si>
    <t>Oudenaarde</t>
  </si>
  <si>
    <t>9750</t>
  </si>
  <si>
    <t>Zingem</t>
  </si>
  <si>
    <t>9770</t>
  </si>
  <si>
    <t>Kruishoutem</t>
  </si>
  <si>
    <t>9771</t>
  </si>
  <si>
    <t>Nokere</t>
  </si>
  <si>
    <t>9772</t>
  </si>
  <si>
    <t>Wannegem-Lede</t>
  </si>
  <si>
    <t>9790</t>
  </si>
  <si>
    <t>Wortegem-Petegem</t>
  </si>
  <si>
    <t>9800</t>
  </si>
  <si>
    <t>Deinze</t>
  </si>
  <si>
    <t>9810</t>
  </si>
  <si>
    <t>Nazareth</t>
  </si>
  <si>
    <t>9820</t>
  </si>
  <si>
    <t>Merelbeke</t>
  </si>
  <si>
    <t>9830</t>
  </si>
  <si>
    <t>Sint-Martens-Latem</t>
  </si>
  <si>
    <t>9831</t>
  </si>
  <si>
    <t>Deurle</t>
  </si>
  <si>
    <t>9840</t>
  </si>
  <si>
    <t>De Pinte</t>
  </si>
  <si>
    <t>Nevele</t>
  </si>
  <si>
    <t>9860</t>
  </si>
  <si>
    <t>Oosterzele</t>
  </si>
  <si>
    <t>9870</t>
  </si>
  <si>
    <t>Zulte</t>
  </si>
  <si>
    <t>9880</t>
  </si>
  <si>
    <t>Aalter</t>
  </si>
  <si>
    <t>9881</t>
  </si>
  <si>
    <t>Bellem</t>
  </si>
  <si>
    <t>9890</t>
  </si>
  <si>
    <t>Gavere</t>
  </si>
  <si>
    <t>9900</t>
  </si>
  <si>
    <t>Eeklo</t>
  </si>
  <si>
    <t>9910</t>
  </si>
  <si>
    <t>Knesselare</t>
  </si>
  <si>
    <t>9920</t>
  </si>
  <si>
    <t>Lovendegem</t>
  </si>
  <si>
    <t>9921</t>
  </si>
  <si>
    <t>Vinderhoute</t>
  </si>
  <si>
    <t>9930</t>
  </si>
  <si>
    <t>Zomergem</t>
  </si>
  <si>
    <t>9931</t>
  </si>
  <si>
    <t>Oostwinkel</t>
  </si>
  <si>
    <t>9932</t>
  </si>
  <si>
    <t>Ronsele</t>
  </si>
  <si>
    <t>9940</t>
  </si>
  <si>
    <t>Evergem</t>
  </si>
  <si>
    <t>9950</t>
  </si>
  <si>
    <t>Waarschoot</t>
  </si>
  <si>
    <t>9960</t>
  </si>
  <si>
    <t>Assenede</t>
  </si>
  <si>
    <t>9961</t>
  </si>
  <si>
    <t>Boekhoute</t>
  </si>
  <si>
    <t>9968</t>
  </si>
  <si>
    <t>Bassevelde</t>
  </si>
  <si>
    <t>9970</t>
  </si>
  <si>
    <t>Kaprijke</t>
  </si>
  <si>
    <t>9971</t>
  </si>
  <si>
    <t>Lembeke</t>
  </si>
  <si>
    <t>9980</t>
  </si>
  <si>
    <t>Sint-Laureins</t>
  </si>
  <si>
    <t>9981</t>
  </si>
  <si>
    <t>Sint-Margriete</t>
  </si>
  <si>
    <t>9982</t>
  </si>
  <si>
    <t>Sint-Jan-in-Eremo</t>
  </si>
  <si>
    <t>9988</t>
  </si>
  <si>
    <t>Watervliet</t>
  </si>
  <si>
    <t>9990</t>
  </si>
  <si>
    <t>Maldegem</t>
  </si>
  <si>
    <t>9991</t>
  </si>
  <si>
    <t>Adegem</t>
  </si>
  <si>
    <t>9992</t>
  </si>
  <si>
    <t>Middelburg</t>
  </si>
  <si>
    <t>Talen</t>
  </si>
  <si>
    <t>Nederlands</t>
  </si>
  <si>
    <t>Engels</t>
  </si>
  <si>
    <t>Frans</t>
  </si>
  <si>
    <t>Duits</t>
  </si>
  <si>
    <t>Spaans</t>
  </si>
  <si>
    <t>Italiaans</t>
  </si>
  <si>
    <t>Deze aanvraag bevat de volgende onderdelen (klik op een titel):</t>
  </si>
  <si>
    <t>top</t>
  </si>
  <si>
    <t>Toelichtingen bij de aanvraag</t>
  </si>
  <si>
    <t>In te vullen door de behandelende afdeling</t>
  </si>
  <si>
    <t>terug naar de vraag</t>
  </si>
  <si>
    <t>Gegevens van de aanvrager</t>
  </si>
  <si>
    <t>Vul de gegevens van de maatschappelijke zetel van het productiehuis in.</t>
  </si>
  <si>
    <t xml:space="preserve">naam </t>
  </si>
  <si>
    <t>straat en nummer</t>
  </si>
  <si>
    <t>juridische vorm</t>
  </si>
  <si>
    <t>website</t>
  </si>
  <si>
    <t>Vul de gegevens van de contactpersoon in.</t>
  </si>
  <si>
    <t>voor- en achternaam</t>
  </si>
  <si>
    <t>functie</t>
  </si>
  <si>
    <t>telefoonnummer</t>
  </si>
  <si>
    <t>e-mailadres</t>
  </si>
  <si>
    <t>postnummer</t>
  </si>
  <si>
    <t xml:space="preserve">Basisgegevens van het audiovisuele werk </t>
  </si>
  <si>
    <t>Het  audiovisuele werk heeft als hoofdthema kunst of kunstenaars.</t>
  </si>
  <si>
    <t>Het  audiovisuele werk gaat voornamelijk over historische personen of gebeurtenissen.</t>
  </si>
  <si>
    <t xml:space="preserve">Het  audiovisuele werk draagt bij tot de herwaardering van het Belgische of het Europese  audiovisuele patrimonium. </t>
  </si>
  <si>
    <t>titel of titels</t>
  </si>
  <si>
    <t>genre</t>
  </si>
  <si>
    <t>minuten</t>
  </si>
  <si>
    <t xml:space="preserve"> voor- en achternaam hoofdrolspeler 1</t>
  </si>
  <si>
    <t xml:space="preserve"> voor- en achternaam hoofdrolspeler 2</t>
  </si>
  <si>
    <t xml:space="preserve"> voor- en achternaam hoofdrolspeler 3</t>
  </si>
  <si>
    <t>in aanmerking komende uitgaven</t>
  </si>
  <si>
    <t>niet in aanmerking komende uitgaven</t>
  </si>
  <si>
    <t xml:space="preserve">lowbudgetfilm (hierbij is het totale budget lager dan 2.500.000 euro) </t>
  </si>
  <si>
    <t>documentaire met een opmerkelijke artistieke of culturele waarde</t>
  </si>
  <si>
    <t>ondernemingsnaam</t>
  </si>
  <si>
    <t>contactadres</t>
  </si>
  <si>
    <t>land</t>
  </si>
  <si>
    <t>totaal (100%)</t>
  </si>
  <si>
    <t xml:space="preserve">Detailgegevens van het  audiovisuele werk </t>
  </si>
  <si>
    <t>beeld</t>
  </si>
  <si>
    <t>ruimtelijke klankweergave</t>
  </si>
  <si>
    <t>ruisonderdrukkingssysteem</t>
  </si>
  <si>
    <t>Duid aan welke opnamedrager wordt gebruikt.</t>
  </si>
  <si>
    <t>Duid aan welke einddrager wordt gebruikt.</t>
  </si>
  <si>
    <t>Noteer eventueel nog extra informatie bij de technische kenmerken.</t>
  </si>
  <si>
    <t>Vertoning en distributie</t>
  </si>
  <si>
    <t>medium</t>
  </si>
  <si>
    <t>Duid aan via welk medium het audiovisuele werk de eerste keer vertoond zal worden.</t>
  </si>
  <si>
    <t>stap (tijdvak)</t>
  </si>
  <si>
    <t>aantal weken</t>
  </si>
  <si>
    <t>datum oplevering nulkopie</t>
  </si>
  <si>
    <t>kies taal</t>
  </si>
  <si>
    <t>naam onderneming</t>
  </si>
  <si>
    <t>adres</t>
  </si>
  <si>
    <t>activiteit</t>
  </si>
  <si>
    <t>plaats(en)</t>
  </si>
  <si>
    <t>binnenopnamen</t>
  </si>
  <si>
    <t>studio-opnamen</t>
  </si>
  <si>
    <t>buitenopnamen</t>
  </si>
  <si>
    <t>dhr.</t>
  </si>
  <si>
    <t>mevr.</t>
  </si>
  <si>
    <t>eenmanszaak</t>
  </si>
  <si>
    <t>lange fictiefilm</t>
  </si>
  <si>
    <t>documentairefilm</t>
  </si>
  <si>
    <t xml:space="preserve">animatiefilm </t>
  </si>
  <si>
    <t>animatiereeks</t>
  </si>
  <si>
    <t>ja</t>
  </si>
  <si>
    <t>nee</t>
  </si>
  <si>
    <t>hard disk</t>
  </si>
  <si>
    <t>andere</t>
  </si>
  <si>
    <t>kleur</t>
  </si>
  <si>
    <t>zwart-wit</t>
  </si>
  <si>
    <t>mono</t>
  </si>
  <si>
    <t>stereo</t>
  </si>
  <si>
    <t>bioscoop</t>
  </si>
  <si>
    <t>televisie</t>
  </si>
  <si>
    <t>DVD</t>
  </si>
  <si>
    <t>hoofdrolspeler</t>
  </si>
  <si>
    <t>bijrolspeler 1</t>
  </si>
  <si>
    <t>bijrolspeler 2</t>
  </si>
  <si>
    <t>taal</t>
  </si>
  <si>
    <t>bedrag in euro</t>
  </si>
  <si>
    <t>% tov totaal</t>
  </si>
  <si>
    <t>te verwerven</t>
  </si>
  <si>
    <t>totaal</t>
  </si>
  <si>
    <t>territorium</t>
  </si>
  <si>
    <t>type rechten</t>
  </si>
  <si>
    <t>bedrag</t>
  </si>
  <si>
    <t>periode</t>
  </si>
  <si>
    <t>Algemene gegevens van de aanvrager</t>
  </si>
  <si>
    <t xml:space="preserve">Basisgegevens van het  audiovisuele werk </t>
  </si>
  <si>
    <t xml:space="preserve">Vertoning en distributie </t>
  </si>
  <si>
    <t>Productieplanning</t>
  </si>
  <si>
    <t>Artistieke en productionele kenmerken</t>
  </si>
  <si>
    <t>Ontvankelijkheidscriteria: algemeen</t>
  </si>
  <si>
    <t>Ontvankelijkheidscriteria: culturele toets</t>
  </si>
  <si>
    <t>Financiële aspecten van het project: financiering</t>
  </si>
  <si>
    <t>Financiële aspecten van het project: uitgaven &amp; budgettering van de kosten</t>
  </si>
  <si>
    <t xml:space="preserve">Financiële aspecten van het project: exploitatie-inkomsten </t>
  </si>
  <si>
    <t>Stavingsdocumenten</t>
  </si>
  <si>
    <t>aanspreking</t>
  </si>
  <si>
    <t>gemeente</t>
  </si>
  <si>
    <t>analoog</t>
  </si>
  <si>
    <t>digitaal</t>
  </si>
  <si>
    <t>Turks</t>
  </si>
  <si>
    <t>Marokkaans</t>
  </si>
  <si>
    <t>Servisch</t>
  </si>
  <si>
    <t>al verworven</t>
  </si>
  <si>
    <t>antwoord met ja of nee</t>
  </si>
  <si>
    <t>gevraagde steun</t>
  </si>
  <si>
    <t>Toelichting aanvaardbare types audiovisuele werken</t>
  </si>
  <si>
    <t>voor toelichting bij deze types: klik hier</t>
  </si>
  <si>
    <t>eventuele toelichting</t>
  </si>
  <si>
    <t>Noteer eventueel nog bijkomende informatie over de vertoning en de distributie.</t>
  </si>
  <si>
    <t>tot en met (dd/mm/jjjj)</t>
  </si>
  <si>
    <t>van 
(dd/mm/jjjj)</t>
  </si>
  <si>
    <t>dagen</t>
  </si>
  <si>
    <t>aantal opnamedagen</t>
  </si>
  <si>
    <t>omschrijving van de bevoorrechte band</t>
  </si>
  <si>
    <t xml:space="preserve">
U hoeft deze vraag alleen te beantwoorden als de einddrager verschilt van de opnamedrager.</t>
  </si>
  <si>
    <t>Noteer eventueel nog bijkomende informatie bij de productieplanning.</t>
  </si>
  <si>
    <t>Wat is de originele taal van het audiovisuele werk?</t>
  </si>
  <si>
    <t xml:space="preserve">Vermeld de gegevens van de personen uit het Vlaams Gewest die aan het project meewerken.  </t>
  </si>
  <si>
    <t xml:space="preserve">Vermeld de gegevens van de ondernemingen uit het Vlaams Gewest die aan het project meewerken. Geef naam, adres en hun activiteit binnen het project. </t>
  </si>
  <si>
    <t>Geef eventueel nog extra informatie over de artistieke en productionele kenmerken.</t>
  </si>
  <si>
    <t>Vermeld de belangrijkste locaties</t>
  </si>
  <si>
    <t>bijrolspeler 3</t>
  </si>
  <si>
    <t>naam van het hoofdpersonage</t>
  </si>
  <si>
    <t>titel of naam van het origineel werk</t>
  </si>
  <si>
    <t>Geef een korte omschrijving van het hoofdthema:</t>
  </si>
  <si>
    <t>Geef een korte omschrijving van de historische personen of gebeurtenissen.</t>
  </si>
  <si>
    <t>Geef een korte omschrijving van dat maatschappelijk thema en de relevantie ervan.</t>
  </si>
  <si>
    <t xml:space="preserve">Geef een korte omschrijving van de bijdrage aan de herwaardering van het patrimonium. </t>
  </si>
  <si>
    <t xml:space="preserve">Vermeld in de onderstaande tabel de middelen die nodig zijn voor de volledige productie van het werk en geef aan hoeveel van die middelen al definitief verworven zijn. </t>
  </si>
  <si>
    <t>Verklaar de impact</t>
  </si>
  <si>
    <t>Financiële aspecten van het project: Uitgaven/ budgettering van de kosten</t>
  </si>
  <si>
    <t>Financiële aspecten van het project: Exploitatie-inkomsten</t>
  </si>
  <si>
    <t>Financiële aspecten van het project: Financiering</t>
  </si>
  <si>
    <t>Vermeld de netto-ontvangsten die al gereserveerd zijn voor de financiering van de productie van het  audiovisuele werk.  Deze netto-ontvangsten worden niet beschouwd als exploitatie-inkomsten.</t>
  </si>
  <si>
    <t>De gedateerde en ondertekende ‘Verklaring op erewoord'</t>
  </si>
  <si>
    <t>Een intentieverklaring van de auteur of scenarist over de keuze van het onderwerp, de gekozen benadering of invalshoek van het gegeven, de vorm, structuur, stijl en visuele aanpak van het verhaal</t>
  </si>
  <si>
    <t xml:space="preserve">Een intentieverklaring van de regisseur over de keuze van het onderwerp, de stijl, de structuur en de visuele aanpak </t>
  </si>
  <si>
    <t>Personagebeschrijvingen, voor zover dat van toepassing is</t>
  </si>
  <si>
    <t>Gesloten overeenkomsten omtrent de financiering</t>
  </si>
  <si>
    <t>Documenten in verband met de financiering die nog in onderhandeling is</t>
  </si>
  <si>
    <t xml:space="preserve">Documenten over distributie- en/of vertoningsonderhandelingen </t>
  </si>
  <si>
    <t>%</t>
  </si>
  <si>
    <t>Alleen in te vullen indien gekozen is voor "andere"</t>
  </si>
  <si>
    <t>Kies ja of nee</t>
  </si>
  <si>
    <t>rechthebbende</t>
  </si>
  <si>
    <t>terug naar boven</t>
  </si>
  <si>
    <t>onderhandeling</t>
  </si>
  <si>
    <t>overeenkomst</t>
  </si>
  <si>
    <t>DVD / VoD (Video on demand)</t>
  </si>
  <si>
    <t>Aanspreek</t>
  </si>
  <si>
    <t>BVBA</t>
  </si>
  <si>
    <t>Overeenkomst / onderhandelnig</t>
  </si>
  <si>
    <t>Overeen-komst / In onderhan-deling</t>
  </si>
  <si>
    <t>Voor meer informatie over de maximale steun: klik hier</t>
  </si>
  <si>
    <t>Maximale steun</t>
  </si>
  <si>
    <t xml:space="preserve">Datum </t>
  </si>
  <si>
    <t>Plaats</t>
  </si>
  <si>
    <t xml:space="preserve">Naam </t>
  </si>
  <si>
    <t>Functie bij de aanvrager</t>
  </si>
  <si>
    <t>Handtekening</t>
  </si>
  <si>
    <t>Verklaring op erewoord 
bij een aanvraag Screen Flanders</t>
  </si>
  <si>
    <t>Vul de onderstaande verklaring op erewoord in en onderteken.</t>
  </si>
  <si>
    <t>Vul het adres in van de exploitatiezetel in België van het productiehuis.</t>
  </si>
  <si>
    <t>Met welke distributiemaatschappij of distributiemaatschappijen en sales agents bent u in onderhandeling of heeft u een overeenkomst gesloten?</t>
  </si>
  <si>
    <t>Geef alle criteria aan waaraan deze productie voldoet. Kies rechts van het criterium voor 'ja' indien aan het criterium is voldaan, voor 'nee' indien niet aan dit criterium is voldaan.</t>
  </si>
  <si>
    <t>Omschrijf het doelpubliek waarop uw audiovisueel werk zich richt.</t>
  </si>
  <si>
    <t>Licht uw vertoningsplan toe.</t>
  </si>
  <si>
    <t>Duid aan welke andere technische kenmerken uw audiovisueel werk heeft.</t>
  </si>
  <si>
    <t>Schets het stappenplan voor de totstandkoming van de totaliteit van het audiovisuele werk.</t>
  </si>
  <si>
    <t>voor de verklaring op erewoord: klik hier</t>
  </si>
  <si>
    <t>Een intentieverklaring van de producent over de keuze van het project, de productionele en financieringsaanpak, de plaatsing in de markt en de impact van het project op het Vlaams Gewest.  
Die verklaring moet minstens de volgende gegevens over het audiovisuele werk omvatten: 
· de impact op de (Vlaamse) productiefirma
· de impact op de Vlaamse audiovisuele sector
· de impact op de filmcrew
· de impact op de Vlaamse facilitaire dienstenverleners
· de impact op Vlaanderen als audiovisuele en filmregio en als regio in het algemeen
· voor projecten die al gesteund werden door het Vlaams Audiovisueel Fonds: de impact en 
  meerwaarde van bijkomende steun op basis van deze aanvraag.</t>
  </si>
  <si>
    <t>Eén van de hoofdrolspelers of drie van de bijrolspelers hebben een bevoorrechte band met de Belgische cultuur.</t>
  </si>
  <si>
    <t>Eenmanszaak</t>
  </si>
  <si>
    <t>EZ</t>
  </si>
  <si>
    <t>Europese Coöperatieve Vennootschap</t>
  </si>
  <si>
    <t>SCE</t>
  </si>
  <si>
    <t>Coöperatieve vennootschap met onbeperkte hoofdelijke aansprakelijkheid</t>
  </si>
  <si>
    <t>CVOA</t>
  </si>
  <si>
    <t>Coöperatieve vennootschap met beperkte aansprakelijkheid</t>
  </si>
  <si>
    <t>CVBA</t>
  </si>
  <si>
    <t>Vennootschap onder firma</t>
  </si>
  <si>
    <t>VOF</t>
  </si>
  <si>
    <t>Gewone commanditaire vennootschap</t>
  </si>
  <si>
    <t>Comm.V</t>
  </si>
  <si>
    <t>Commanditaire vennootschap op aandelen</t>
  </si>
  <si>
    <t>Comm.VA</t>
  </si>
  <si>
    <t>Naamloze vennootschap</t>
  </si>
  <si>
    <t>Besloten vennootschap met beperkte aansprakelijkheid</t>
  </si>
  <si>
    <t>Europese Vennootschap (Societas Europaea)</t>
  </si>
  <si>
    <t>SE</t>
  </si>
  <si>
    <t>Buitenlandse onderneming</t>
  </si>
  <si>
    <t>BO</t>
  </si>
  <si>
    <t>Economisch samenwerkingsverband met zetel in België</t>
  </si>
  <si>
    <t>ESV</t>
  </si>
  <si>
    <t>Europees economisch samenwerkingsverband met zetel in België</t>
  </si>
  <si>
    <t>EESV</t>
  </si>
  <si>
    <t>Vennootschap in vorming</t>
  </si>
  <si>
    <t>VV</t>
  </si>
  <si>
    <t>Europees economisch samenwerkingsverband zonder zetel met vestiging in België (EESV)</t>
  </si>
  <si>
    <t>Een cv van de regisseur, scenarist, producent, production designer, hoofdanimator en hoofdrolspelers, voor zover dat van toepassing is</t>
  </si>
  <si>
    <t>Is het audiovisuele werk een reclame-, informatie-, ontspannings-, nieuws- of sportprogramma?</t>
  </si>
  <si>
    <t>Het  audiovisuele werk kaart voornamelijk maatschappelijke thema's aan die relevant zijn voor België of voor een andere lidstaat van de Europese Economische Ruimte of van de Europese Vrijhandelsassociatie, met een actueel, cultureel, sociaal of politiek aspect.</t>
  </si>
  <si>
    <t>Als voor het audiovisuele werk bijkomende steun bij het Vlaams Audiovisuele Fonds aangevraagd werd of zal aangevraagd worden, wat is dan de impact en de meerwaarde van de bijkomende steun via Screen Flanders?</t>
  </si>
  <si>
    <t>Vermeld in onderstaande tabel de gebudgetteerde uitgaven voor de volledige productie van het werk en geef aan hoeveel hiervan in aanmerking komen voor steun en hoeveel niet in aanmerking komen.</t>
  </si>
  <si>
    <t>Op dit punt is de aanvraag volledig ingevuld. Als alles correct en volledig werd ingevuld, kan deze afgedrukt worden via de gewone printopdracht.</t>
  </si>
  <si>
    <t>www.screenflanders.be</t>
  </si>
  <si>
    <t>Naam_aanvrager</t>
  </si>
  <si>
    <t>Adres_aanvrager</t>
  </si>
  <si>
    <t>Gemeente_aanvrager</t>
  </si>
  <si>
    <t>KBOnr_aanvrager</t>
  </si>
  <si>
    <t>IBAN_aanvrager</t>
  </si>
  <si>
    <t>BIC_aanvrager</t>
  </si>
  <si>
    <t>Titel1</t>
  </si>
  <si>
    <t>Titel2</t>
  </si>
  <si>
    <t>Aantal_afleveringen</t>
  </si>
  <si>
    <t>Speelduur</t>
  </si>
  <si>
    <t>Hoofdproducent</t>
  </si>
  <si>
    <t>Belgische_producent</t>
  </si>
  <si>
    <t>Scenarist</t>
  </si>
  <si>
    <t>Regisseur</t>
  </si>
  <si>
    <t>Director_of_photography</t>
  </si>
  <si>
    <t>Chef_monteur_beeld</t>
  </si>
  <si>
    <t>Hoofdrolspeler1</t>
  </si>
  <si>
    <t>Hoofdrolspeler2</t>
  </si>
  <si>
    <t>Hoofdrolspeler3</t>
  </si>
  <si>
    <t>Lowbudgetfilm</t>
  </si>
  <si>
    <t>Debuutfilm</t>
  </si>
  <si>
    <t>Jeugdfilm</t>
  </si>
  <si>
    <t>Auteursfilm</t>
  </si>
  <si>
    <t>NederlandstaligeFilm</t>
  </si>
  <si>
    <t>Documentaire_artistiek</t>
  </si>
  <si>
    <t>Medium_andere</t>
  </si>
  <si>
    <t>Aantal_weken_productieplanning</t>
  </si>
  <si>
    <t>Aantal_weken_vlaams_productieplanning</t>
  </si>
  <si>
    <t>Datum_nulkopie</t>
  </si>
  <si>
    <t>Datum_eerstevertoning</t>
  </si>
  <si>
    <t>OrigineleTaal</t>
  </si>
  <si>
    <t>OrigineleTaal_Andere</t>
  </si>
  <si>
    <t>Financiering_verworven</t>
  </si>
  <si>
    <t>Financiering_Te_verwerven</t>
  </si>
  <si>
    <t>Staatsteun</t>
  </si>
  <si>
    <t>Staatssteun_bedrag</t>
  </si>
  <si>
    <t>In_aannmerking_komende_uitgaven</t>
  </si>
  <si>
    <t>Niet_In_aannmerking_komende_uitgaven</t>
  </si>
  <si>
    <t>Onontvankelijk_genre</t>
  </si>
  <si>
    <t>Gevraagde_steun</t>
  </si>
  <si>
    <t>Bijlage1_verklaring_eer</t>
  </si>
  <si>
    <t>Bijlage2_synopsis</t>
  </si>
  <si>
    <t>Bijlage3_projectbegroting</t>
  </si>
  <si>
    <t>Bijlage4_intentie_producent</t>
  </si>
  <si>
    <t>Bijlage5_intentie_auteur</t>
  </si>
  <si>
    <t>Bijlage6_intentie_regisseur</t>
  </si>
  <si>
    <t>Bijlage7_scenario</t>
  </si>
  <si>
    <t>Bijlage8_personagebeschrijving</t>
  </si>
  <si>
    <t>Bijlage9_coproductiecontracten</t>
  </si>
  <si>
    <t>Bijlage10_distributiegaranties</t>
  </si>
  <si>
    <t>Bijlage11_rechten_adaptatie</t>
  </si>
  <si>
    <t>Bijlage12_CVs</t>
  </si>
  <si>
    <t>Bijlage13_statuten</t>
  </si>
  <si>
    <t>Bijlage14_auteursrechten</t>
  </si>
  <si>
    <t>Bijlage15_voorakkoorden</t>
  </si>
  <si>
    <t>Bijlage16_financiering</t>
  </si>
  <si>
    <t>Bijlage17_fianciering_onderhandeling</t>
  </si>
  <si>
    <t>Bijlage18_distrib_onderhandelingen</t>
  </si>
  <si>
    <t>Juridische_vorm_aanvrager</t>
  </si>
  <si>
    <t>Website_aanvrager</t>
  </si>
  <si>
    <t>Aanspreking_contactpersoon</t>
  </si>
  <si>
    <t>Functie_contactpersoon</t>
  </si>
  <si>
    <t>Telefoon_contactpersoon</t>
  </si>
  <si>
    <t>Email_contactperson</t>
  </si>
  <si>
    <t>Adres_exploitatiezetel</t>
  </si>
  <si>
    <t>Gemeente_exploitatiezetel</t>
  </si>
  <si>
    <t>Gebaseerd_op_Vlaamse_cultuur</t>
  </si>
  <si>
    <t>Aanvrager</t>
  </si>
  <si>
    <t>Project</t>
  </si>
  <si>
    <t>Contactpersoon</t>
  </si>
  <si>
    <t>Ontvankelijkheid</t>
  </si>
  <si>
    <t>Dossierflow</t>
  </si>
  <si>
    <t>Postcode_aanvrager</t>
  </si>
  <si>
    <t>Postcode_exploitatiezetel</t>
  </si>
  <si>
    <t>Ik, ondergetekende en gemachtigde voor:</t>
  </si>
  <si>
    <t>Coproducenten</t>
  </si>
  <si>
    <t>Coproducent_nummer</t>
  </si>
  <si>
    <t>Distributiemaatschappij</t>
  </si>
  <si>
    <t>Distributiemaatschappij_nummer</t>
  </si>
  <si>
    <t>Opname</t>
  </si>
  <si>
    <t>Plaats_opname_nummer</t>
  </si>
  <si>
    <t>Netto_ontvangsten</t>
  </si>
  <si>
    <t>Netto_ontvangsten_nummer</t>
  </si>
  <si>
    <t>Territorium_netto_ontvangsten</t>
  </si>
  <si>
    <t>Type_rechten_netto_ontvangsten</t>
  </si>
  <si>
    <t>Bedrag_netto_ontvangsten</t>
  </si>
  <si>
    <t>Periode_netto_ontvangsten</t>
  </si>
  <si>
    <t>Rechthebbende_netto_ontvangsten</t>
  </si>
  <si>
    <t>Plaats_binnenopname</t>
  </si>
  <si>
    <t>Dagen_binnenopname</t>
  </si>
  <si>
    <t>Plaats_studio_opname</t>
  </si>
  <si>
    <t>Dagen_studio_opname</t>
  </si>
  <si>
    <t>Plaats_buitenopname</t>
  </si>
  <si>
    <t>Dagen_buitenopname</t>
  </si>
  <si>
    <t>Coproducent</t>
  </si>
  <si>
    <t>Land_coproducent</t>
  </si>
  <si>
    <t>Percentage_coproducent</t>
  </si>
  <si>
    <t>Naam_Distributiemaatschappij</t>
  </si>
  <si>
    <t>Land_distributiemaatschappij</t>
  </si>
  <si>
    <t>Overenkomst_distributiemaatschappij</t>
  </si>
  <si>
    <t>Projectbegroting</t>
  </si>
  <si>
    <t>Beschrijving van het  audiovisuele werk of scenario
De beschrijving van het project is afhankelijk van het genre van het  audiovisuele werk: 
• animatie: een volledig uitgeschreven scenario, een aanzet tot storyboard, design van 
  personages, decor, moodboards en een beschrijving van de gebruikte technieken
• documentaire: een gedetailleerde inhoudelijk en visuele opzet en structuur, zo mogelijk 
  een gedetailleerd scenario
• fictie: een volledig uitgeschreven scenario</t>
  </si>
  <si>
    <t>Pools</t>
  </si>
  <si>
    <t>VAF_steun</t>
  </si>
  <si>
    <t>VAF_steun_bedrag</t>
  </si>
  <si>
    <t>voornaam</t>
  </si>
  <si>
    <t>achternaam</t>
  </si>
  <si>
    <t>Voornaam_contactpersoon</t>
  </si>
  <si>
    <t>Achternaam_contactpersoon</t>
  </si>
  <si>
    <t xml:space="preserve">totale speelduur </t>
  </si>
  <si>
    <t>Totale speelduur van alle afleveringen</t>
  </si>
  <si>
    <t>ja/nee/nvt</t>
  </si>
  <si>
    <t>nvt</t>
  </si>
  <si>
    <t>- twee exemplaren van het visiemateriaal (indien er visiemateriaal noodzakelijk is)</t>
  </si>
  <si>
    <t>Gelieve in de documentnamen van de digitale versies van de bijlagen ook  het volgnummer te hernemen.</t>
  </si>
  <si>
    <t>Voor toelichting van het begrip staatssteun: klik hier</t>
  </si>
  <si>
    <t>Deel de volledige totstandkoming van uw project in minstens drie en hoogstens zes relevante tijdvakken, bijvoorbeeld ontwikkeling, preproductie, opnames, animatie, postproductie,…</t>
  </si>
  <si>
    <t>voor de laatste vraag van dit formulier: klik hier</t>
  </si>
  <si>
    <t>terug naar het overzicht van de bijlagen</t>
  </si>
  <si>
    <t>Samenvatting</t>
  </si>
  <si>
    <t xml:space="preserve">korte samenvatting van het scenario </t>
  </si>
  <si>
    <t>Aantal_dagen_opnamen</t>
  </si>
  <si>
    <t>Voeg de onderstaande bewijsstukken bij uw aanvraag. Kies 'ja' in de keuzelijst wanneer de bijlage is toegevoegd.  Gelieve de bijlagen in het dossier hetzelfde volgnummer te geven.</t>
  </si>
  <si>
    <t>Bijlage19_inschatting_return</t>
  </si>
  <si>
    <t>Een synopsis (+/- 1 A4 = minimum 400 woorden)</t>
  </si>
  <si>
    <t>Bijrol_1</t>
  </si>
  <si>
    <t>Bijrol_2</t>
  </si>
  <si>
    <t>Bijrol_3</t>
  </si>
  <si>
    <t>aantal afleveringen</t>
  </si>
  <si>
    <t>Opnamedrager_digitaal</t>
  </si>
  <si>
    <t>Einddrager_digitaal</t>
  </si>
  <si>
    <t>Cult_crit1_Scenario</t>
  </si>
  <si>
    <t>Cult_crit2_Regie_of_scenarist</t>
  </si>
  <si>
    <t>Cult_crit3_hoofd_of_bijrol</t>
  </si>
  <si>
    <t>Cult_crit4_Hoofd_personage_band</t>
  </si>
  <si>
    <t>Cult_crit5_scenario_taal</t>
  </si>
  <si>
    <t>Cult_crit6_adaptatie</t>
  </si>
  <si>
    <t>Cult_crit7_kunst_en_artiesten</t>
  </si>
  <si>
    <t>Cult_crit8_histor_gebeurt</t>
  </si>
  <si>
    <t>Cult_crit9_maatsch_Thema</t>
  </si>
  <si>
    <t>Cult_crit10_herwaard_patrimon</t>
  </si>
  <si>
    <t>In onderhandeling</t>
  </si>
  <si>
    <t>Letter of intent</t>
  </si>
  <si>
    <t>Letter of commitment</t>
  </si>
  <si>
    <t>Definitief contract</t>
  </si>
  <si>
    <t>MG</t>
  </si>
  <si>
    <t>voorverkoop</t>
  </si>
  <si>
    <t>coproductie</t>
  </si>
  <si>
    <t>aard</t>
  </si>
  <si>
    <t>Aard_netto_ontvangsten</t>
  </si>
  <si>
    <t>Overeenkomst_netto_ontvangsten</t>
  </si>
  <si>
    <t>Voor meer informatie over de keuze bij 'overeenkomst': klik hier</t>
  </si>
  <si>
    <t>- Onderhandeling</t>
  </si>
  <si>
    <t>Het gaat hier louter om een mondeling overleg, er staat nog niets op papier.</t>
  </si>
  <si>
    <t>- Letter of intent</t>
  </si>
  <si>
    <t>- Letter of commitment</t>
  </si>
  <si>
    <t>- Definitief contract</t>
  </si>
  <si>
    <t>Er bestaat een intentiebrief waarin nog geen concrete afspraken omtrent de modaliteiten van de samenwerking zijn opgenomen (dwz geen details omtrent periode, bedrag, rechten en/of aard van de samenwerking)</t>
  </si>
  <si>
    <t xml:space="preserve">Er bestaat een intentiebrief waarin wel al een aantal concrete afspraken omtrent de modaliteiten zijn terug te vinden.  Dit document is echter nog niet definitief ondertekend door beide partijen of het is nog mogelijk dat bepaalde modaliteiten nog kunnen wijzigen. </t>
  </si>
  <si>
    <t xml:space="preserve">De overeenkomst is definitief afgesloten, beide partijen hebben ondertekend en er zal kan niets meer gewijzigd worden aan de modaliteiten. </t>
  </si>
  <si>
    <t xml:space="preserve">Er wordt gevraagd naar de overeenkomst die werd afgesloten met de rechthebbende.  Deze overeenkomst dient uiteraard in bijlage van het dossier te worden toegevoegd.  Meer specifiek moet hier worden aangegeven in welk stadium de onderhandeling zich bevindt.  Mogelijke stadia zijn: </t>
  </si>
  <si>
    <t>Vul de gegevens van álle (co)producenten (met inbegrip van uzelf) in</t>
  </si>
  <si>
    <t>Gelieve op te geven of uw project reeds werd gesteund door Wallimage of Wallimage/Bruxellimage of dat u plant daar steun aan te vragen</t>
  </si>
  <si>
    <t>In het eerste geval gelieve volgende elementen op te geven</t>
  </si>
  <si>
    <t>toegezegde steun: totaal …………… € waarvan …………… € equity en als …………… € lening</t>
  </si>
  <si>
    <t xml:space="preserve">Toegezegde bestedingen in Wallonië …………… €  /  Brussels Hoofdstedelijk Gewest* …………… € </t>
  </si>
  <si>
    <t>In het tweede geval gelieve volgende elementen op te geven</t>
  </si>
  <si>
    <t xml:space="preserve">Gevraagde steun                                  …………… € </t>
  </si>
  <si>
    <t>Voorziene bestedingen in Wallonië …………… € / Brussels Hoofdstedelijk Gewest* …………… €</t>
  </si>
  <si>
    <t>*Indien steun uit de lijn Wallimage/Bruxellimage</t>
  </si>
  <si>
    <t>Netto-ontvangsten: soorten overeenkomsten</t>
  </si>
  <si>
    <t>Gelieve overal links van de stelling met ja of neen te antwoorden!</t>
  </si>
  <si>
    <t>Bijlage20_wallimage</t>
  </si>
  <si>
    <t xml:space="preserve">Krijgt u voor dit audiovisuele werk steun bij het VAF? </t>
  </si>
  <si>
    <t>ja, toegekend</t>
  </si>
  <si>
    <t>nee, niet aangevraagd</t>
  </si>
  <si>
    <t>aanvraag in behandeling</t>
  </si>
  <si>
    <t>nee, aangevraagd, maar niet toegekend</t>
  </si>
  <si>
    <t xml:space="preserve">Contactpersoon </t>
  </si>
  <si>
    <t>Contactpersoon_vn</t>
  </si>
  <si>
    <t>Indien steun Wallimage of Screen Brussels werd of zal worden aangevraagd (al dan niet reeds goedgekeurd): overzicht van de bedragen aan de hand van het hiertoe bestemde formulier dat u kan terugvinden op de website.</t>
  </si>
  <si>
    <t>Agentschap Innoveren &amp; Ondernemen</t>
  </si>
  <si>
    <t>Indien meer dan 20 ondernemingen: gelieve deze dan op een afzonderlijke lijst te vermelden en toe te voegen als bijlage.</t>
  </si>
  <si>
    <t>Voeg een detaillering van de uitgavenrubrieken toe via het Excelsjabloon 'Projectbegroting' dat u terugvindt op de website www.screenflanders.be</t>
  </si>
  <si>
    <t xml:space="preserve">Deze samenvatting kan gebruikt worden in de communicatie met betrekking tot de Screen Flanders-maatregel.  </t>
  </si>
  <si>
    <t>Geef in de laatste kolom aan welk percentage de coproducenten vertegenwoordigen in het coproductiecontract.</t>
  </si>
  <si>
    <t>Indien meer dan 30 medewerkers: gelieve deze dan op een afzonderlijke lijst te vermelden en toe te voegen als bijlage.</t>
  </si>
  <si>
    <t>Voeg een gedetailleerd financieringsplan toe als bijlage. 
Het financieringsplan moet opgesteld zijn aan de hand van de daartoe voorziene tabbladen in het Excelsjabloon 'Projectbegroting' dat u terugvindt op de website www.screenflanders.be</t>
  </si>
  <si>
    <r>
      <t>Voor de '</t>
    </r>
    <r>
      <rPr>
        <i/>
        <sz val="9"/>
        <color indexed="10"/>
        <rFont val="Calibri"/>
        <family val="2"/>
      </rPr>
      <t xml:space="preserve">bevestigde' financiële middelen moeten voor het volledige bedrag de nodige bewijsstukken in de bijlagen van uw aanvraagdossier terug te vinden zijn. </t>
    </r>
  </si>
  <si>
    <t xml:space="preserve">Met de antwoorden in deze tabel zal rekening gehouden worden om te bepalen op welke netto-ontvansten Screen Flanders recht heeft. Het is dus uiterst belangrijk deze vraag correct en volledig in te vullen! </t>
  </si>
  <si>
    <t>De projectbegroting opgesteld aan de hand van het Excelsjabloon dat u terugvindt op de website www.screenflanders.be.
Deze projectbegroting bestaat uit 2 luiken: 
Het financieringsplan en een overzicht van alle uitgaven en een verdere detaillering van de uitgavenrubrieken. Zowel het overzicht van de uitgaven als de gedetailleerde rubrieken moeten ingevuld worden in het Excelsjabloon.</t>
  </si>
  <si>
    <t>Elke steunaanvraag wordt afzonderlijk getoetst aan ontvankelijkheids- en beoordelingscriteria. Als steun wordt toegekend, wordt later aan de hand van dit formulier nagegaan of het project op de vastgestelde wijze werd uitgevoerd.</t>
  </si>
  <si>
    <t xml:space="preserve">De aanvraag dient een volledig beeld te geven van het te realiseren project. Aanvragen en de daarbij behorende gegevens en bijlagen moeten in het Nederlands zijn opgesteld of naar het Nederlands vertaald zijn. Meer bepaald moeten synopsissen,  intentieverklaringen en personagebeschrijvingen in het Nederlands ingediend worden. Scenario’s mogen in het Nederlands, Frans of Engels worden ingediend, maar bij voorkeur in het Nederlands. Statuten, cv’s, contracten en documenten met betrekking tot de financiering kunnen zowel in het Nederlands, het Frans als het Engels worden medegedeeld.
Indien deze documenten niet in een van deze drie talen zijn opgesteld, wordt minstens een vertaling van de belangrijkste passages naar het Nederlands toegevoegd per document. </t>
  </si>
  <si>
    <t>- de steunaanvrager is een onderneming als vermeld in artikel 3,1° van het decreet van 16 maart 2012</t>
  </si>
  <si>
    <t xml:space="preserve">- de steunaanvrager is een onafhankelijke producent </t>
  </si>
  <si>
    <t>- de steunaanvrager heeft een operationele exploitatiezetel met aantoonbare en continue activiteit in België</t>
  </si>
  <si>
    <t>- een administratieve overheid heeft geen dominerende invloed op het beleid van de steunaanvrager</t>
  </si>
  <si>
    <t>- de steunaanvrager is geen onderneming in moeilijkheden en heeft geen procedure lopen waarbij een toegekende steun wordt teruggevorderd</t>
  </si>
  <si>
    <t xml:space="preserve">De steunaanvrager moet aan volgende voorwaarden voldoen: </t>
  </si>
  <si>
    <t>voorziene eerste opnamedag</t>
  </si>
  <si>
    <t>Vul de geplande datum van de eerste opname, de geplande datum van de oplevering van de nulkopie en de geplande datum van de eerste vertoning in.</t>
  </si>
  <si>
    <r>
      <rPr>
        <i/>
        <sz val="9"/>
        <color indexed="10"/>
        <rFont val="Calibri"/>
        <family val="2"/>
      </rPr>
      <t xml:space="preserve">LET OP!!! Vermeld hier het </t>
    </r>
    <r>
      <rPr>
        <i/>
        <sz val="9"/>
        <color indexed="10"/>
        <rFont val="Calibri"/>
        <family val="2"/>
      </rPr>
      <t xml:space="preserve">correcte bedrag van de </t>
    </r>
    <r>
      <rPr>
        <b/>
        <i/>
        <sz val="9"/>
        <color indexed="10"/>
        <rFont val="Calibri"/>
        <family val="2"/>
      </rPr>
      <t>totale</t>
    </r>
    <r>
      <rPr>
        <i/>
        <sz val="9"/>
        <color indexed="10"/>
        <rFont val="Calibri"/>
        <family val="2"/>
      </rPr>
      <t xml:space="preserve"> staatsteun. Deze is niet beperkt tot steun vanwege een bepaalde lidstaat. Hieronder valt de steun van álle overheden, inclusief de Belgische Federale Tax Shelter.</t>
    </r>
  </si>
  <si>
    <t>Een kopie van de coproductiecontract(en) (+ bijlagen) met alle coproducenten zoals aangegeven in het aanvraagformulier</t>
  </si>
  <si>
    <t>Een kopie van de afgesloten distributiegaranties zoals aangegeven in het aanvraagformulier</t>
  </si>
  <si>
    <t>Als het om een adaptatie, remake of IP, format of franchise gaat: een bewijs dat de verfilmingsrechten zijn verworven (middels een geldige optie of contract) en één exemplaar van het originele werk (roman, toneelstuk, DVD) alsook documentatie over het bewuste IP, franchise of format (al dan niet bewegend beeld)</t>
  </si>
  <si>
    <t>De laatst neergelegde jaarrekening van de onderneming en indien van toepassing een schets van de groepsstructuur en bij een eerste aanvraag en eventuele wijzigingen de statuten van het productiehuis.</t>
  </si>
  <si>
    <t>Recoupmentverklaring ondertekend door de hoofdproducent en de steunaanvragende producent (standaardformulier te vinden op de website)</t>
  </si>
  <si>
    <t xml:space="preserve">- twee papieren exemplaren (bij voorkeur recto verso gedrukt) van het volledige aanvraagdossier met alle bijlagen die vermeld worden in de laatste vraag van dit aanvraagformulier, ingebonden of geniet. Enkel het scenario moet in een aparte bundel worden toegevoegd, ook in twee exemplaren. Losbladige documenten of klasseermappen worden niet aanvaard.  </t>
  </si>
  <si>
    <t>- twee digitale exemplaren van het volledige aanvraagdossier. Het aanvraagformulier en het Excelsjabloon 'Projectbegroting' voor het overzicht van de uitgaven en de financiering, moeten in Excelformaat behouden blijven. Om er zeker van te zijn dat het bestand leesbaar is, bezorgt u het (ook) als xlsb-formaat. De andere documenten moeten omgezet zijn in pdf-formaat. 
Alle bestanden worden aangeleverd op twee afzonderlijke, identieke niet-overschrijfbare elektronische dragers (Cd-rom, dvd, Windows-geformatteerde USB-stick…). De bestandsnamen van de bijlagen moeten telkens het volgnummer zoals aangegeven bij de laatste vraag van dit formulier vermelden. Het scenario dient in een aparte PDF te worden toegevoegd.</t>
  </si>
  <si>
    <t>debuutproject</t>
  </si>
  <si>
    <t>jeugdproject</t>
  </si>
  <si>
    <t>auteursproject</t>
  </si>
  <si>
    <t>Nederlandstalig project</t>
  </si>
  <si>
    <t>project gebaseerd op een onderwerp dat een aanknopingspunt heeft met de Vlaamse culturele identiteit of het Vlaams cultureel patrimonium en erfgoed, of die gebaseerd is op een Nederlandstalig werk</t>
  </si>
  <si>
    <t>Met audiovisueel werk wordt bedoeld: een lange fictie-, documentaire- of animatiefilm of een animatiereeks van minimum 3 afleveringen. Het audiovisueel werk heeft een duur van minimaal 60 minuten. De steun wordt toegekend in de vorm van terugbetaalbare voorschotten op netto-ontvangsten.</t>
  </si>
  <si>
    <t xml:space="preserve">De ondertekende aanvraag moet, samen met alle bijlagen uiterlijk op de uiterste indieningsdatum van de oproep om 12 uur zijn ingediend. De indieningsdatum wordt vastgesteld op basis van de datum en het uur op het ontvangstbewijs. Let er dus op dat u bij afgifte van uw dossier een ontvangstbewijs met vermelding van een uur van indieining bekomt. </t>
  </si>
  <si>
    <t xml:space="preserve">- indien het om een adaptatie of remake gaat: één exemplaar van het originele werk (roman, toneelstuk, dvd…), indien het om een IP format of franchise gaat: documentatie over het bewuste IP, franchise of format (al dan niet bewegend beeld). </t>
  </si>
  <si>
    <t>Meer informatie over Screen Flanders en over deze steunaanvraag vindt u op de website. U vindt er ook de linken naar het besluit van de Vlaamse Regering, de ministeriële besluiten, de handleiding en de aanvraagdocumenten. Zie link hiernaast:</t>
  </si>
  <si>
    <t xml:space="preserve">Gelieve een algemeen bankrekeningnummer van uw onderneming te gebruiken, waarop de steun voor alle projecten die Screen Flanders-steun krijgen, gestort kan worden. Het Agentschap registreert slechts één rekeningnummers per productiehuis. </t>
  </si>
  <si>
    <t>ISAN-nummer</t>
  </si>
  <si>
    <t>Meer informatie over de (niet) in aanmerking komende uitgaven vindt u in de handleiding.</t>
  </si>
  <si>
    <t>Bijlagen bij het aanvraagdossier</t>
  </si>
  <si>
    <t>Meer informatie over deze voorwaarden kan u vinden in de handleiding onder het punt 'Wie kan steun aanvragen'.</t>
  </si>
  <si>
    <t>voor fictie 
en animatie:</t>
  </si>
  <si>
    <t>maximaal toegelaten percentage staatssteun ten opzichte van het totaal budget</t>
  </si>
  <si>
    <t>Dit percentage wordt verder gebruikt in vraag 31</t>
  </si>
  <si>
    <t>coproductie die door meer dat één lidstaat van de EU worden gefinancierd en waarbij producenten uit meer dan één lidstaat betrokken zijn</t>
  </si>
  <si>
    <t>Op basis van deze vraag wordt het maximaal toegelaten staatssteunpercentage bepaald.</t>
  </si>
  <si>
    <t>Voor toelichting van de maximale staatssteun: klik hier</t>
  </si>
  <si>
    <t>Maximale Staatssteun</t>
  </si>
  <si>
    <t>Let op! De totale staatssteun is niet beperkt tot steun vanwege een bepaalde lidstaat. Hieronder valt de steun van álle overheden voor het project, inclusief de Belgische Federale Tax Shelter.</t>
  </si>
  <si>
    <t xml:space="preserve">De totale staatssteun bedraagt maximum 50% van het totale productiebudget van het project. Dit percentage wordt verhoogd tot 60% voor coproducties die door meer dat één lidstaat van de EU worden gefinancierd en waarbij
producenten uit meer dan één lidstaat betrokken zijn en tot 75% wanneer het om één van de volgende producties gaat:
     • voor fictie en animatie: lowbudgetproject (hierbij is het totale budget lager dan 2.500.000 euro), debuutproject, jeugdproject, auteursproject, Nederlandstalig project of project gebaseerd op een onderwerp dat een
aanknopingspunt heeft met de Vlaamse culturele identiteit of het Vlaams cultureel patrimonium en erfgoed, of die gebaseerd is op een Nederlandstalig werk
     • voor documentaires met een opmerkelijke artistieke of culturele waarde 
</t>
  </si>
  <si>
    <t>Uw steunaanvraag dient ingediend te worden VOOR de eerste opnamedag. De eerste opnamedag is de eerste dag van de hoofdopnames (principal photography) of hoofdanimatie (met uitzondering van proeven en pilootafleveringen).</t>
  </si>
  <si>
    <t xml:space="preserve">De aanvraag van de steun is alleen ontvankelijk als aan minstens drie (voor animatie) of vier (voor fictie en documentaire) van de volgende culturele voorwaarden is voldaan. </t>
  </si>
  <si>
    <t>Per project kan u tot 400.000 euro steun krijgen. 
U bepaalt zelf op basis van de in aanmerking komende uitgaven die u aanbiedt en de algemene kwaliteit van het dossier welk steunbedrag u wenst te vragen. Hoewel er veel aspecten worden meegenomen in de beoordeling (zie ‘Aanvraagprocedure’), is de ‘hefboom’ een belangrijk criterium.
Hefboom = in aanmerking komende uitgaven / steunbedrag</t>
  </si>
  <si>
    <t>Het steunbedrag is echter beperkt door de volgende regels:
• de steun is maximaal gelijk aan de in aanmerking komende uitgaven. De hefboom moet dus minstens 1 zijn
• de totale staatssteun (zie hieronder)</t>
  </si>
  <si>
    <t>terug naar de vraag 5</t>
  </si>
  <si>
    <t>terug naar de vraag 31</t>
  </si>
  <si>
    <t xml:space="preserve">Gelieve voor animatie hier het aantal animatiedagen/werkdagen voor alle functies samen in te vullen </t>
  </si>
  <si>
    <t>animatiedagen</t>
  </si>
  <si>
    <t>Plaats_animatie</t>
  </si>
  <si>
    <t>Dagen_animatie</t>
  </si>
  <si>
    <t>Datum_eerste_opnamedag</t>
  </si>
  <si>
    <t>Indien u in de laatste kolom van deze vraag opneemt dat er een overeenkomst is opgemaakt, dient u een kopie van deze overeenkomst verplicht toe te voegen aan de bijlagen met volgnummer 10.</t>
  </si>
  <si>
    <t xml:space="preserve"> naam distributiemaatschappij/ sales agent</t>
  </si>
  <si>
    <t>sales agent</t>
  </si>
  <si>
    <t>distributiemaatschappij</t>
  </si>
  <si>
    <t>Aard</t>
  </si>
  <si>
    <t>gepresenteerde hefboom</t>
  </si>
  <si>
    <t xml:space="preserve">Meer informatie over de hefboom vindt u onder het punt 'Steunbedrag' in de handleiding. </t>
  </si>
  <si>
    <t>ISAN_nummer</t>
  </si>
  <si>
    <t>Gepresenteerde_hefboom</t>
  </si>
  <si>
    <t>Toegelaten_%_staatssteun</t>
  </si>
  <si>
    <t>Internationale_coproductie</t>
  </si>
  <si>
    <t>Aard_distributiemaatschappij</t>
  </si>
  <si>
    <t>Bijlage21_recoupmentverklaring</t>
  </si>
  <si>
    <r>
      <t xml:space="preserve">Het betreft hier enkel de stappen of substappen die effectief betrekking hebben op het </t>
    </r>
    <r>
      <rPr>
        <i/>
        <sz val="9"/>
        <color indexed="63"/>
        <rFont val="Calibri"/>
        <family val="2"/>
      </rPr>
      <t xml:space="preserve">Vlaamse Gewest. </t>
    </r>
  </si>
  <si>
    <r>
      <t xml:space="preserve">Opgelet: het gaat hier alleen over opnames die plaatsvinden in het </t>
    </r>
    <r>
      <rPr>
        <i/>
        <sz val="9"/>
        <color indexed="63"/>
        <rFont val="Calibri"/>
        <family val="2"/>
      </rPr>
      <t xml:space="preserve">Vlaamse Gewest! Gelieve hier geen andere opnameplaatsen op te nemen. </t>
    </r>
  </si>
  <si>
    <t xml:space="preserve">ISAN staat voor International Standard Audiovisual Number, voor meer info zie www.isan.org  </t>
  </si>
  <si>
    <t>Ik verbind mij ertoe om de voorwaarden na te leven van het decreet van 16 maart 2012 betreffende het economisch ondersteuningsbeleid, het besluit van de Vlaamse Regering van 8 december 2017 tot toekenning van steun aan audiovisuele werken van het type lange fictie-, documentaire of animatiefilm of van animatiereeksen, en de uitvoeringsbesluiten ervan.</t>
  </si>
  <si>
    <t>verklaar dat ik alle gegevens in het aanvraagformulier naar waarheid, correct en volledig heb ingevuld en dat de 
digitale versie van het dossier dat bij de aanvraag is gevoegd, volledig overeenstemt met, en conform is aan het papieren exemplaar, en dus geen afwijkende of daarmee tegenstrijdige informatie bevat.</t>
  </si>
  <si>
    <t>Ik geef de toestemming aan het Agentschap Innoveren &amp; Ondernemen om elk nazicht, elk onderzoek of elke 
controle te doen die noodzakelijk is voor de behandeling van deze aanvraag. Ik zal daarvoor alle nodige 
inlichtingen verschaffen en een afschrift van de stavingsdocumenten overhandigen.</t>
  </si>
  <si>
    <t>Ik ben ervan op de hoogte dat, met toepassing van de wet van 7 juni 1994 tot wijziging van het koninklijk besluit 
van 31 mei 1933 betreffende de verklaringen te doen in verband met subsidies, vergoedingen en toelagen van elke aard, die geheel of gedeeltelijk ten laste van de Staat zijn (Belgisch Staatsblad van 8 juli 1994), de onderneming strafbaar kan worden gesteld als ze:
- steun, of een gedeelte daarvan, aanvaardt of behoudt hoewel ze weet of behoort te weten dat ze er geen recht of maar gedeeltelijk recht op heeft;
- wetens en willens onjuiste of onvolledige verklaringen aflegt in verband met een aanvraag;
- de steun gebruikt voor andere doeleinden dan die waarvoor ze werden verkregen.</t>
  </si>
  <si>
    <t>BV</t>
  </si>
  <si>
    <t>CV</t>
  </si>
  <si>
    <t>Besloten Vennootschap</t>
  </si>
  <si>
    <t>Coöperatieve Vennootschap</t>
  </si>
  <si>
    <t xml:space="preserve">Zal u voor dit audiovisuele werk andere niet-Vlaamse Belgische en/of Europese overheidssteun (exclusief VAF-steun, Screen Flanders, Creative Media en Eurimages) aanvragen? </t>
  </si>
  <si>
    <t>Cijfermatige inschatting van de nationale distributie en internationale verkoop en mogelijke return voor uw productiehuis en Screen Flanders, ondersteund met een beredeneerde argumentatie omtrent verkoopbaarheid of een uitgewerkt marketingplan (op basis van USP, verhaal, regisseur, cast, doelpubliek, resultaten originele werk (commercieel succes van een boek of de originele film) en resultaten van vorige films van regisseur of producent of vergelijkbare films).</t>
  </si>
  <si>
    <t xml:space="preserve"> Inleiding</t>
  </si>
  <si>
    <r>
      <t>ondernemingsnaam hoofdproducent</t>
    </r>
    <r>
      <rPr>
        <b/>
        <sz val="9"/>
        <color rgb="FF182841"/>
        <rFont val="Arial"/>
        <family val="2"/>
      </rPr>
      <t xml:space="preserve"> </t>
    </r>
  </si>
  <si>
    <r>
      <t>ondernemingsnaam Belgische producent</t>
    </r>
    <r>
      <rPr>
        <b/>
        <sz val="9"/>
        <color rgb="FF182841"/>
        <rFont val="Arial"/>
        <family val="2"/>
      </rPr>
      <t xml:space="preserve"> </t>
    </r>
  </si>
  <si>
    <r>
      <t xml:space="preserve"> voor- en achternaam scenarist</t>
    </r>
    <r>
      <rPr>
        <b/>
        <sz val="9"/>
        <color rgb="FF182841"/>
        <rFont val="Arial"/>
        <family val="2"/>
      </rPr>
      <t xml:space="preserve"> </t>
    </r>
  </si>
  <si>
    <r>
      <t xml:space="preserve"> voor- en achternaam regisseur</t>
    </r>
    <r>
      <rPr>
        <b/>
        <sz val="9"/>
        <color rgb="FF182841"/>
        <rFont val="Arial"/>
        <family val="2"/>
      </rPr>
      <t xml:space="preserve"> </t>
    </r>
  </si>
  <si>
    <r>
      <t xml:space="preserve"> voor- en achternaam director of photography</t>
    </r>
    <r>
      <rPr>
        <b/>
        <sz val="9"/>
        <color rgb="FF182841"/>
        <rFont val="Arial"/>
        <family val="2"/>
      </rPr>
      <t xml:space="preserve"> </t>
    </r>
  </si>
  <si>
    <r>
      <t xml:space="preserve"> voor- en achternaam chef monteur beeld</t>
    </r>
    <r>
      <rPr>
        <b/>
        <sz val="9"/>
        <color rgb="FF182841"/>
        <rFont val="Arial"/>
        <family val="2"/>
      </rPr>
      <t xml:space="preserve"> </t>
    </r>
  </si>
  <si>
    <r>
      <t>(steden of landen)</t>
    </r>
    <r>
      <rPr>
        <b/>
        <sz val="9"/>
        <color rgb="FF182841"/>
        <rFont val="Arial"/>
        <family val="2"/>
      </rPr>
      <t xml:space="preserve"> </t>
    </r>
  </si>
  <si>
    <r>
      <t>De regisseur of de scenarist is gedomicilieerd in Vlaanderen, in België, in een andere lidstaat van de Europese Economische Ruimte of in een lidstaat van de Europese Vrijhandelsassociatie</t>
    </r>
    <r>
      <rPr>
        <b/>
        <sz val="9"/>
        <color rgb="FF182841"/>
        <rFont val="Arial"/>
        <family val="2"/>
      </rPr>
      <t>.</t>
    </r>
  </si>
  <si>
    <r>
      <t>voor-en achternaam regisseur of scenarist</t>
    </r>
    <r>
      <rPr>
        <b/>
        <sz val="9"/>
        <color rgb="FF182841"/>
        <rFont val="Arial"/>
        <family val="2"/>
      </rPr>
      <t xml:space="preserve"> </t>
    </r>
  </si>
  <si>
    <r>
      <t>domicilie</t>
    </r>
    <r>
      <rPr>
        <b/>
        <sz val="9"/>
        <color rgb="FF182841"/>
        <rFont val="Arial"/>
        <family val="2"/>
      </rPr>
      <t xml:space="preserve"> </t>
    </r>
  </si>
  <si>
    <r>
      <t>Hoeveel opnamedagen worden er minimaal voorzien voor de</t>
    </r>
    <r>
      <rPr>
        <b/>
        <sz val="10"/>
        <color indexed="51"/>
        <rFont val="Arial"/>
        <family val="2"/>
      </rPr>
      <t xml:space="preserve"> </t>
    </r>
    <r>
      <rPr>
        <b/>
        <i/>
        <u/>
        <sz val="10"/>
        <color rgb="FFEC6371"/>
        <rFont val="Arial"/>
        <family val="2"/>
      </rPr>
      <t>volledige productie?</t>
    </r>
  </si>
  <si>
    <r>
      <t>Vermeld de opnameplaatsen in het</t>
    </r>
    <r>
      <rPr>
        <b/>
        <i/>
        <sz val="10"/>
        <color rgb="FFEC6371"/>
        <rFont val="Arial"/>
        <family val="2"/>
      </rPr>
      <t xml:space="preserve"> </t>
    </r>
    <r>
      <rPr>
        <b/>
        <i/>
        <u/>
        <sz val="10"/>
        <color rgb="FFEC6371"/>
        <rFont val="Arial"/>
        <family val="2"/>
      </rPr>
      <t>Vlaams Gewest</t>
    </r>
    <r>
      <rPr>
        <b/>
        <u/>
        <sz val="10"/>
        <color rgb="FFEC6371"/>
        <rFont val="Arial"/>
        <family val="2"/>
      </rPr>
      <t xml:space="preserve"> </t>
    </r>
    <r>
      <rPr>
        <b/>
        <sz val="10"/>
        <color indexed="9"/>
        <rFont val="Arial"/>
        <family val="2"/>
      </rPr>
      <t>en het aantal opnamedagen.</t>
    </r>
  </si>
  <si>
    <r>
      <t>datum eerste vertoning</t>
    </r>
    <r>
      <rPr>
        <sz val="9"/>
        <color rgb="FF182841"/>
        <rFont val="Garamond"/>
        <family val="1"/>
      </rPr>
      <t xml:space="preserve"> </t>
    </r>
  </si>
  <si>
    <t>Aard document</t>
  </si>
  <si>
    <t>Bijgevoegd</t>
  </si>
  <si>
    <r>
      <rPr>
        <b/>
        <u/>
        <sz val="11"/>
        <color rgb="FF182841"/>
        <rFont val="Calibri"/>
        <family val="2"/>
      </rPr>
      <t>Een fictiefilm</t>
    </r>
    <r>
      <rPr>
        <sz val="11"/>
        <color rgb="FF182841"/>
        <rFont val="Calibri"/>
        <family val="2"/>
      </rPr>
      <t xml:space="preserve"> is een audiovisuele, voornamelijk live actioncreatie met hoofdzakelijk denkbeeldige personages en gebeurtenissen. 
</t>
    </r>
    <r>
      <rPr>
        <b/>
        <u/>
        <sz val="11"/>
        <color rgb="FF182841"/>
        <rFont val="Calibri"/>
        <family val="2"/>
      </rPr>
      <t>Een fictiereeks</t>
    </r>
    <r>
      <rPr>
        <sz val="11"/>
        <color rgb="FF182841"/>
        <rFont val="Calibri"/>
        <family val="2"/>
      </rPr>
      <t xml:space="preserve"> is een fictiefilm in de vorm van een reeks. Een fictiereeks komt in aanmerking als de afleveringen een doorlopend verhaal brengen en als het gaat om een internationale coproductie waarbij het totale Belgische aandeel, zoals dat blijkt uit de rechten op de inkomsten (gespecificeerd in de coproductie deal memo of het coproductiecontract) én uit de financiering (gespecificeerd in het aangehechte financieringsplan), minder is dan 50%.</t>
    </r>
  </si>
  <si>
    <r>
      <rPr>
        <b/>
        <u/>
        <sz val="11"/>
        <color rgb="FF182841"/>
        <rFont val="Calibri"/>
        <family val="2"/>
      </rPr>
      <t>Een documentairefilm</t>
    </r>
    <r>
      <rPr>
        <sz val="11"/>
        <color rgb="FF182841"/>
        <rFont val="Calibri"/>
        <family val="2"/>
      </rPr>
      <t xml:space="preserve"> is een non-fictiefilm die een behandeling of interpretatie weergeeft van de realiteit, vanuit de persoonlijke betrokkenheid van de maker, met een intrinsiek lange termijnwaarde. Uitgezonderd zijn bijgevolg films die louter tot doel hebben informatie te verstrekken of louter beschrijvend zijn, zoals een bedrijfsfilm, een didactische film, een reportage, een zuiver wetenschappelijke documentaire, een bijdrage voor het journaal of voor een actualiteitenprogramma. 
</t>
    </r>
    <r>
      <rPr>
        <b/>
        <u/>
        <sz val="11"/>
        <color rgb="FF182841"/>
        <rFont val="Calibri"/>
        <family val="2"/>
      </rPr>
      <t xml:space="preserve">Een documentairereeks </t>
    </r>
    <r>
      <rPr>
        <sz val="11"/>
        <color rgb="FF182841"/>
        <rFont val="Calibri"/>
        <family val="2"/>
      </rPr>
      <t>is een documentairefilm in de vorm van een reeks. Een documentairereeks komt in aanmerking als de afleveringen een doorlopend verhaal brengen.</t>
    </r>
  </si>
  <si>
    <r>
      <rPr>
        <b/>
        <u/>
        <sz val="11"/>
        <color rgb="FF182841"/>
        <rFont val="Calibri"/>
        <family val="2"/>
      </rPr>
      <t xml:space="preserve">Een animatiefilm </t>
    </r>
    <r>
      <rPr>
        <sz val="11"/>
        <color rgb="FF182841"/>
        <rFont val="Calibri"/>
        <family val="2"/>
      </rPr>
      <t xml:space="preserve">is een audiovisuele creatie die in haar productieproces hoofdzakelijk gebruik maakt van enkelbeeldtechnieken, gaande van de verfilming van poppen, voorwerpen en/of tekeningen (bijvoorbeeld tekenfilm) tot meer digitale, computergeanimeerde technieken. </t>
    </r>
  </si>
  <si>
    <r>
      <rPr>
        <b/>
        <u/>
        <sz val="11"/>
        <color rgb="FF182841"/>
        <rFont val="Calibri"/>
        <family val="2"/>
      </rPr>
      <t>Een animatiereeks</t>
    </r>
    <r>
      <rPr>
        <sz val="11"/>
        <color rgb="FF182841"/>
        <rFont val="Calibri"/>
        <family val="2"/>
      </rPr>
      <t xml:space="preserve"> is een audiovisuele creatie in de vorm van een reeks, die in haar productieproces hoofdzakelijk gebruik maakt van enkelbeeldtechnieken, gaande van de verfilming van poppen, voorwerpen en/of tekeningen (bijvoorbeeld tekenfilm) tot meer digitale, computergeanimeerde technieken. </t>
    </r>
  </si>
  <si>
    <t>Steun aan audiovisuele werken van het type lange fictie-, documentaire of animatiefilm, of  animatiereeksen</t>
  </si>
  <si>
    <t>Met dit formulier kunt u steun aanvragen voor de productie van een audiovisueel werk overeenkomstig het besluit van de Vlaamse Regering tot toekenning van steun aan audiovisuele werken van het type lange fictie-, documentaire of animatiefilm, of  animatiereeksen.</t>
  </si>
  <si>
    <t>Tel. 02 533 38 35</t>
  </si>
  <si>
    <t>Tel. 02 226 06 42</t>
  </si>
  <si>
    <t>Afdeling Steun - Ellipsgebouw verdieping 19</t>
  </si>
  <si>
    <t xml:space="preserve">Stuur uw aanvraag samen met de bijlagen naar het Agentschap Innoveren &amp; Ondernemen, op het adres dat bovenaan op dit formulier staat. (19de verdieping - elke werkdag tussen 9u en 16u).  
Bezorg het volgende aantal exemplaren: </t>
  </si>
  <si>
    <t>Vul de basisgegevens aan van het audiovisuele werk waarvoor de steun wordt aangevraagd.</t>
  </si>
  <si>
    <t xml:space="preserve">Beantwoordt het audiovisuele werk aan één of meerdere van volgende criteria (kies ja of nee)? </t>
  </si>
  <si>
    <r>
      <t xml:space="preserve">Schets de stappen in de totstandkoming van het werk die betrekking hebben op het </t>
    </r>
    <r>
      <rPr>
        <b/>
        <i/>
        <u/>
        <sz val="10"/>
        <color rgb="FFEC6371"/>
        <rFont val="Arial"/>
        <family val="2"/>
      </rPr>
      <t>Vlaamse Gewest.</t>
    </r>
  </si>
  <si>
    <t>SCREEN.2020.02.xxx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</si>
</sst>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
    <numFmt numFmtId="165" formatCode="&quot;€&quot;\ #,##0.00"/>
    <numFmt numFmtId="166" formatCode="dd/mm/yyyy;@"/>
    <numFmt numFmtId="167" formatCode="0,###,###,###"/>
  </numFmts>
  <fonts count="82" x14ac:knownFonts="1">
    <font>
      <sz val="11"/>
      <color theme="1"/>
      <name val="Calibri"/>
      <family val="2"/>
      <scheme val="minor"/>
    </font>
    <font>
      <sz val="9"/>
      <name val="Arial"/>
      <family val="2"/>
    </font>
    <font>
      <b/>
      <i/>
      <sz val="10"/>
      <name val="Arial"/>
      <family val="2"/>
    </font>
    <font>
      <b/>
      <sz val="10"/>
      <color indexed="9"/>
      <name val="Arial"/>
      <family val="2"/>
    </font>
    <font>
      <i/>
      <sz val="9"/>
      <color indexed="10"/>
      <name val="Calibri"/>
      <family val="2"/>
    </font>
    <font>
      <b/>
      <i/>
      <sz val="9"/>
      <color indexed="10"/>
      <name val="Calibri"/>
      <family val="2"/>
    </font>
    <font>
      <i/>
      <sz val="9"/>
      <color indexed="63"/>
      <name val="Calibri"/>
      <family val="2"/>
    </font>
    <font>
      <b/>
      <sz val="10"/>
      <color indexed="51"/>
      <name val="Arial"/>
      <family val="2"/>
    </font>
    <font>
      <sz val="11"/>
      <color theme="0"/>
      <name val="Calibri"/>
      <family val="2"/>
      <scheme val="minor"/>
    </font>
    <font>
      <b/>
      <sz val="11"/>
      <color theme="0"/>
      <name val="Calibri"/>
      <family val="2"/>
      <scheme val="minor"/>
    </font>
    <font>
      <sz val="11"/>
      <color rgb="FF006100"/>
      <name val="Calibri"/>
      <family val="2"/>
      <scheme val="minor"/>
    </font>
    <font>
      <u/>
      <sz val="11"/>
      <color theme="10"/>
      <name val="Calibri"/>
      <family val="2"/>
      <scheme val="minor"/>
    </font>
    <font>
      <sz val="11"/>
      <color rgb="FF9C0006"/>
      <name val="Calibri"/>
      <family val="2"/>
      <scheme val="minor"/>
    </font>
    <font>
      <b/>
      <sz val="11"/>
      <color theme="3" tint="-0.249977111117893"/>
      <name val="Garamond"/>
      <family val="1"/>
    </font>
    <font>
      <sz val="11"/>
      <color theme="3" tint="-0.249977111117893"/>
      <name val="Calibri"/>
      <family val="2"/>
      <scheme val="minor"/>
    </font>
    <font>
      <b/>
      <sz val="10"/>
      <color theme="3" tint="-0.249977111117893"/>
      <name val="Arial"/>
      <family val="2"/>
    </font>
    <font>
      <b/>
      <sz val="9"/>
      <color theme="3" tint="-0.249977111117893"/>
      <name val="Arial"/>
      <family val="2"/>
    </font>
    <font>
      <sz val="10"/>
      <color theme="3" tint="-0.249977111117893"/>
      <name val="Arial"/>
      <family val="2"/>
    </font>
    <font>
      <sz val="9"/>
      <color theme="3" tint="-0.249977111117893"/>
      <name val="Arial"/>
      <family val="2"/>
    </font>
    <font>
      <sz val="10"/>
      <color theme="3" tint="-0.249977111117893"/>
      <name val="Times New Roman"/>
      <family val="1"/>
    </font>
    <font>
      <sz val="11"/>
      <color theme="3" tint="-0.249977111117893"/>
      <name val="Garamond"/>
      <family val="1"/>
    </font>
    <font>
      <b/>
      <sz val="11"/>
      <color theme="3" tint="-0.249977111117893"/>
      <name val="Arial"/>
      <family val="2"/>
    </font>
    <font>
      <sz val="11"/>
      <color theme="3" tint="-0.249977111117893"/>
      <name val="Arial"/>
      <family val="2"/>
    </font>
    <font>
      <b/>
      <sz val="10"/>
      <color theme="0"/>
      <name val="Arial"/>
      <family val="2"/>
    </font>
    <font>
      <sz val="11"/>
      <color rgb="FF00B050"/>
      <name val="Calibri"/>
      <family val="2"/>
      <scheme val="minor"/>
    </font>
    <font>
      <b/>
      <sz val="11"/>
      <color theme="3" tint="-0.249977111117893"/>
      <name val="Calibri"/>
      <family val="2"/>
      <scheme val="minor"/>
    </font>
    <font>
      <i/>
      <sz val="9"/>
      <color theme="3" tint="-0.249977111117893"/>
      <name val="Arial"/>
      <family val="2"/>
    </font>
    <font>
      <i/>
      <sz val="11"/>
      <color theme="3" tint="-0.249977111117893"/>
      <name val="Calibri"/>
      <family val="2"/>
      <scheme val="minor"/>
    </font>
    <font>
      <i/>
      <sz val="11"/>
      <color theme="9" tint="-0.249977111117893"/>
      <name val="Calibri"/>
      <family val="2"/>
      <scheme val="minor"/>
    </font>
    <font>
      <i/>
      <u/>
      <sz val="11"/>
      <color theme="10"/>
      <name val="Calibri"/>
      <family val="2"/>
      <scheme val="minor"/>
    </font>
    <font>
      <i/>
      <sz val="11"/>
      <color rgb="FFFF0000"/>
      <name val="Calibri"/>
      <family val="2"/>
      <scheme val="minor"/>
    </font>
    <font>
      <i/>
      <sz val="11"/>
      <color theme="4" tint="0.79998168889431442"/>
      <name val="Calibri"/>
      <family val="2"/>
      <scheme val="minor"/>
    </font>
    <font>
      <i/>
      <sz val="11"/>
      <color rgb="FFCAD9EB"/>
      <name val="Calibri"/>
      <family val="2"/>
      <scheme val="minor"/>
    </font>
    <font>
      <b/>
      <i/>
      <sz val="9"/>
      <color theme="3" tint="-0.249977111117893"/>
      <name val="Arial"/>
      <family val="2"/>
    </font>
    <font>
      <i/>
      <sz val="8"/>
      <color theme="3" tint="-0.249977111117893"/>
      <name val="Arial"/>
      <family val="2"/>
    </font>
    <font>
      <i/>
      <sz val="10"/>
      <color theme="3" tint="-0.249977111117893"/>
      <name val="Times New Roman"/>
      <family val="1"/>
    </font>
    <font>
      <i/>
      <sz val="9"/>
      <color theme="3" tint="-0.249977111117893"/>
      <name val="Calibri"/>
      <family val="2"/>
      <scheme val="minor"/>
    </font>
    <font>
      <i/>
      <sz val="9"/>
      <color rgb="FFFF0000"/>
      <name val="Calibri"/>
      <family val="2"/>
      <scheme val="minor"/>
    </font>
    <font>
      <i/>
      <sz val="10"/>
      <color theme="3" tint="-0.249977111117893"/>
      <name val="Calibri"/>
      <family val="2"/>
      <scheme val="minor"/>
    </font>
    <font>
      <b/>
      <sz val="11"/>
      <color theme="0"/>
      <name val="Arial"/>
      <family val="2"/>
    </font>
    <font>
      <i/>
      <sz val="11"/>
      <name val="Calibri"/>
      <family val="2"/>
      <scheme val="minor"/>
    </font>
    <font>
      <i/>
      <sz val="11"/>
      <color theme="0" tint="-0.14999847407452621"/>
      <name val="Calibri"/>
      <family val="2"/>
      <scheme val="minor"/>
    </font>
    <font>
      <sz val="10"/>
      <color rgb="FF000000"/>
      <name val="Calibri"/>
      <family val="2"/>
      <scheme val="minor"/>
    </font>
    <font>
      <i/>
      <sz val="10"/>
      <color rgb="FF000000"/>
      <name val="Calibri"/>
      <family val="2"/>
      <scheme val="minor"/>
    </font>
    <font>
      <i/>
      <sz val="10"/>
      <color rgb="FFFF0000"/>
      <name val="Calibri"/>
      <family val="2"/>
      <scheme val="minor"/>
    </font>
    <font>
      <b/>
      <sz val="11"/>
      <color rgb="FF2F4594"/>
      <name val="Calibri"/>
      <family val="2"/>
      <scheme val="minor"/>
    </font>
    <font>
      <i/>
      <sz val="9"/>
      <color rgb="FF1A2737"/>
      <name val="Calibri"/>
      <family val="2"/>
      <scheme val="minor"/>
    </font>
    <font>
      <i/>
      <sz val="11"/>
      <color rgb="FF1A2737"/>
      <name val="Calibri"/>
      <family val="2"/>
      <scheme val="minor"/>
    </font>
    <font>
      <sz val="9"/>
      <color rgb="FF1A2737"/>
      <name val="Arial"/>
      <family val="2"/>
    </font>
    <font>
      <b/>
      <sz val="10"/>
      <color rgb="FF1A2737"/>
      <name val="Arial"/>
      <family val="2"/>
    </font>
    <font>
      <sz val="10"/>
      <color rgb="FF1A2737"/>
      <name val="Arial"/>
      <family val="2"/>
    </font>
    <font>
      <u/>
      <sz val="8"/>
      <color theme="10"/>
      <name val="Arial"/>
      <family val="2"/>
    </font>
    <font>
      <b/>
      <sz val="11"/>
      <color rgb="FF1A2737"/>
      <name val="Arial"/>
      <family val="2"/>
    </font>
    <font>
      <sz val="18"/>
      <color theme="0"/>
      <name val="Arial"/>
      <family val="2"/>
    </font>
    <font>
      <i/>
      <sz val="9"/>
      <color theme="9" tint="-0.249977111117893"/>
      <name val="Calibri"/>
      <family val="2"/>
      <scheme val="minor"/>
    </font>
    <font>
      <i/>
      <sz val="10"/>
      <color rgb="FF1A2737"/>
      <name val="Calibri"/>
      <family val="2"/>
      <scheme val="minor"/>
    </font>
    <font>
      <b/>
      <sz val="18"/>
      <color rgb="FF182841"/>
      <name val="Arial"/>
      <family val="2"/>
    </font>
    <font>
      <b/>
      <sz val="16"/>
      <color rgb="FF182841"/>
      <name val="Arial"/>
      <family val="2"/>
    </font>
    <font>
      <sz val="18"/>
      <color rgb="FF182841"/>
      <name val="Arial"/>
      <family val="2"/>
    </font>
    <font>
      <b/>
      <sz val="11"/>
      <color rgb="FF182841"/>
      <name val="Arial"/>
      <family val="2"/>
    </font>
    <font>
      <sz val="11"/>
      <color rgb="FF182841"/>
      <name val="Calibri"/>
      <family val="2"/>
      <scheme val="minor"/>
    </font>
    <font>
      <sz val="11"/>
      <color rgb="FF182841"/>
      <name val="Arial"/>
      <family val="2"/>
    </font>
    <font>
      <sz val="9"/>
      <color rgb="FF182841"/>
      <name val="Arial"/>
      <family val="2"/>
    </font>
    <font>
      <b/>
      <sz val="12"/>
      <color rgb="FF182841"/>
      <name val="Arial"/>
      <family val="2"/>
    </font>
    <font>
      <sz val="10"/>
      <color rgb="FF182841"/>
      <name val="Times New Roman"/>
      <family val="1"/>
    </font>
    <font>
      <i/>
      <sz val="9"/>
      <color rgb="FF182841"/>
      <name val="Calibri"/>
      <family val="2"/>
      <scheme val="minor"/>
    </font>
    <font>
      <sz val="10"/>
      <color rgb="FF182841"/>
      <name val="Arial"/>
      <family val="2"/>
    </font>
    <font>
      <b/>
      <sz val="9"/>
      <color rgb="FF182841"/>
      <name val="Arial"/>
      <family val="2"/>
    </font>
    <font>
      <b/>
      <sz val="11"/>
      <color rgb="FF182841"/>
      <name val="Garamond"/>
      <family val="1"/>
    </font>
    <font>
      <b/>
      <sz val="10"/>
      <color rgb="FF182841"/>
      <name val="Arial"/>
      <family val="2"/>
    </font>
    <font>
      <sz val="9"/>
      <color rgb="FF182841"/>
      <name val="Calibri"/>
      <family val="2"/>
      <scheme val="minor"/>
    </font>
    <font>
      <sz val="8"/>
      <color rgb="FF182841"/>
      <name val="Arial"/>
      <family val="2"/>
    </font>
    <font>
      <sz val="9"/>
      <color rgb="FF182841"/>
      <name val="Arial"/>
      <family val="1"/>
    </font>
    <font>
      <sz val="11"/>
      <color theme="1"/>
      <name val="Calibri"/>
      <family val="2"/>
      <scheme val="minor"/>
    </font>
    <font>
      <b/>
      <i/>
      <u/>
      <sz val="10"/>
      <color rgb="FFEC6371"/>
      <name val="Arial"/>
      <family val="2"/>
    </font>
    <font>
      <b/>
      <i/>
      <sz val="10"/>
      <color rgb="FFEC6371"/>
      <name val="Arial"/>
      <family val="2"/>
    </font>
    <font>
      <b/>
      <u/>
      <sz val="10"/>
      <color rgb="FFEC6371"/>
      <name val="Arial"/>
      <family val="2"/>
    </font>
    <font>
      <sz val="9"/>
      <color rgb="FF182841"/>
      <name val="Garamond"/>
      <family val="1"/>
    </font>
    <font>
      <b/>
      <sz val="16"/>
      <color theme="0"/>
      <name val="Arial"/>
      <family val="2"/>
    </font>
    <font>
      <sz val="11"/>
      <color rgb="FF182841"/>
      <name val="Calibri"/>
      <family val="2"/>
    </font>
    <font>
      <b/>
      <u/>
      <sz val="11"/>
      <color rgb="FF182841"/>
      <name val="Calibri"/>
      <family val="2"/>
    </font>
    <font>
      <b/>
      <sz val="11"/>
      <color rgb="FF18284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CAD9EB"/>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516B76"/>
        <bgColor indexed="64"/>
      </patternFill>
    </fill>
    <fill>
      <patternFill patternType="solid">
        <fgColor theme="0" tint="-0.14999847407452621"/>
        <bgColor indexed="64"/>
      </patternFill>
    </fill>
    <fill>
      <patternFill patternType="solid">
        <fgColor rgb="FFEC6371"/>
        <bgColor rgb="FF000000"/>
      </patternFill>
    </fill>
    <fill>
      <patternFill patternType="solid">
        <fgColor rgb="FF006A7D"/>
        <bgColor indexed="64"/>
      </patternFill>
    </fill>
    <fill>
      <patternFill patternType="solid">
        <fgColor rgb="FFEC6371"/>
        <bgColor indexed="64"/>
      </patternFill>
    </fill>
    <fill>
      <patternFill patternType="solid">
        <fgColor rgb="FF00B1B7"/>
        <bgColor rgb="FF808080"/>
      </patternFill>
    </fill>
  </fills>
  <borders count="30">
    <border>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rgb="FFDDB31A"/>
      </top>
      <bottom/>
      <diagonal/>
    </border>
    <border>
      <left style="thin">
        <color rgb="FF1A2737"/>
      </left>
      <right/>
      <top/>
      <bottom/>
      <diagonal/>
    </border>
    <border>
      <left style="thick">
        <color rgb="FF00B1B7"/>
      </left>
      <right/>
      <top style="thick">
        <color rgb="FF00B1B7"/>
      </top>
      <bottom/>
      <diagonal/>
    </border>
    <border>
      <left/>
      <right/>
      <top style="thick">
        <color rgb="FF00B1B7"/>
      </top>
      <bottom/>
      <diagonal/>
    </border>
    <border>
      <left/>
      <right style="thick">
        <color rgb="FF00B1B7"/>
      </right>
      <top style="thick">
        <color rgb="FF00B1B7"/>
      </top>
      <bottom/>
      <diagonal/>
    </border>
    <border>
      <left style="thick">
        <color rgb="FF00B1B7"/>
      </left>
      <right/>
      <top/>
      <bottom/>
      <diagonal/>
    </border>
    <border>
      <left/>
      <right style="thick">
        <color rgb="FF00B1B7"/>
      </right>
      <top/>
      <bottom/>
      <diagonal/>
    </border>
    <border>
      <left style="thick">
        <color rgb="FF00B1B7"/>
      </left>
      <right/>
      <top/>
      <bottom style="thick">
        <color rgb="FF00B1B7"/>
      </bottom>
      <diagonal/>
    </border>
    <border>
      <left/>
      <right/>
      <top/>
      <bottom style="thick">
        <color rgb="FF00B1B7"/>
      </bottom>
      <diagonal/>
    </border>
    <border>
      <left/>
      <right style="thick">
        <color rgb="FF00B1B7"/>
      </right>
      <top/>
      <bottom style="thick">
        <color rgb="FF00B1B7"/>
      </bottom>
      <diagonal/>
    </border>
    <border>
      <left/>
      <right/>
      <top/>
      <bottom style="medium">
        <color rgb="FF00B1B7"/>
      </bottom>
      <diagonal/>
    </border>
    <border>
      <left/>
      <right/>
      <top style="medium">
        <color rgb="FF00B1B7"/>
      </top>
      <bottom style="medium">
        <color rgb="FF00B1B7"/>
      </bottom>
      <diagonal/>
    </border>
    <border>
      <left/>
      <right/>
      <top style="medium">
        <color rgb="FF00B1B7"/>
      </top>
      <bottom/>
      <diagonal/>
    </border>
    <border>
      <left style="medium">
        <color rgb="FF00B1B7"/>
      </left>
      <right style="medium">
        <color rgb="FF00B1B7"/>
      </right>
      <top style="medium">
        <color rgb="FF00B1B7"/>
      </top>
      <bottom style="medium">
        <color rgb="FF00B1B7"/>
      </bottom>
      <diagonal/>
    </border>
    <border>
      <left style="medium">
        <color rgb="FF00B1B7"/>
      </left>
      <right style="medium">
        <color rgb="FF00B1B7"/>
      </right>
      <top style="medium">
        <color rgb="FF00B1B7"/>
      </top>
      <bottom/>
      <diagonal/>
    </border>
    <border>
      <left/>
      <right style="medium">
        <color rgb="FF00B1B7"/>
      </right>
      <top/>
      <bottom/>
      <diagonal/>
    </border>
    <border>
      <left style="medium">
        <color rgb="FF00B1B7"/>
      </left>
      <right/>
      <top style="medium">
        <color rgb="FF00B1B7"/>
      </top>
      <bottom style="medium">
        <color rgb="FF00B1B7"/>
      </bottom>
      <diagonal/>
    </border>
    <border>
      <left/>
      <right style="medium">
        <color rgb="FF00B1B7"/>
      </right>
      <top style="medium">
        <color rgb="FF00B1B7"/>
      </top>
      <bottom style="medium">
        <color rgb="FF00B1B7"/>
      </bottom>
      <diagonal/>
    </border>
    <border>
      <left/>
      <right style="medium">
        <color rgb="FF00B1B7"/>
      </right>
      <top/>
      <bottom style="medium">
        <color rgb="FF00B1B7"/>
      </bottom>
      <diagonal/>
    </border>
    <border>
      <left style="medium">
        <color rgb="FF00B1B7"/>
      </left>
      <right/>
      <top/>
      <bottom style="medium">
        <color rgb="FF00B1B7"/>
      </bottom>
      <diagonal/>
    </border>
    <border>
      <left/>
      <right style="medium">
        <color rgb="FFDDB31A"/>
      </right>
      <top style="medium">
        <color rgb="FF00B1B7"/>
      </top>
      <bottom style="medium">
        <color rgb="FF00B1B7"/>
      </bottom>
      <diagonal/>
    </border>
    <border>
      <left/>
      <right style="medium">
        <color rgb="FFDDB31A"/>
      </right>
      <top/>
      <bottom style="medium">
        <color rgb="FF00B1B7"/>
      </bottom>
      <diagonal/>
    </border>
    <border>
      <left/>
      <right/>
      <top/>
      <bottom style="thick">
        <color rgb="FF182841"/>
      </bottom>
      <diagonal/>
    </border>
    <border>
      <left style="medium">
        <color rgb="FF00B1B7"/>
      </left>
      <right/>
      <top style="medium">
        <color rgb="FF00B1B7"/>
      </top>
      <bottom/>
      <diagonal/>
    </border>
  </borders>
  <cellStyleXfs count="5">
    <xf numFmtId="0" fontId="0" fillId="0" borderId="0"/>
    <xf numFmtId="0" fontId="10" fillId="2" borderId="0" applyNumberFormat="0" applyBorder="0" applyAlignment="0" applyProtection="0"/>
    <xf numFmtId="0" fontId="11" fillId="0" borderId="0" applyNumberFormat="0" applyFill="0" applyBorder="0" applyAlignment="0" applyProtection="0"/>
    <xf numFmtId="0" fontId="12" fillId="3" borderId="0" applyNumberFormat="0" applyBorder="0" applyAlignment="0" applyProtection="0"/>
    <xf numFmtId="9" fontId="73" fillId="0" borderId="0" applyFont="0" applyFill="0" applyBorder="0" applyAlignment="0" applyProtection="0"/>
  </cellStyleXfs>
  <cellXfs count="355">
    <xf numFmtId="0" fontId="0" fillId="0" borderId="0" xfId="0"/>
    <xf numFmtId="0" fontId="13" fillId="4" borderId="0" xfId="0" applyFont="1" applyFill="1" applyBorder="1" applyAlignment="1" applyProtection="1">
      <alignment horizontal="center" vertical="center" wrapText="1"/>
    </xf>
    <xf numFmtId="0" fontId="14" fillId="5" borderId="0" xfId="0" applyFont="1" applyFill="1" applyBorder="1" applyAlignment="1" applyProtection="1">
      <alignment wrapText="1"/>
    </xf>
    <xf numFmtId="0" fontId="14" fillId="0" borderId="0" xfId="0" applyFont="1" applyBorder="1" applyAlignment="1" applyProtection="1">
      <alignment wrapText="1"/>
    </xf>
    <xf numFmtId="0" fontId="15" fillId="4" borderId="0" xfId="0" applyFont="1" applyFill="1" applyBorder="1" applyAlignment="1" applyProtection="1">
      <alignment horizontal="center" vertical="center" wrapText="1"/>
    </xf>
    <xf numFmtId="0" fontId="14" fillId="4" borderId="0" xfId="0" applyFont="1" applyFill="1" applyBorder="1" applyAlignment="1" applyProtection="1">
      <alignment wrapText="1"/>
    </xf>
    <xf numFmtId="0" fontId="16" fillId="4" borderId="0" xfId="0" applyFont="1" applyFill="1" applyBorder="1" applyAlignment="1" applyProtection="1">
      <alignment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8"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20" fillId="4" borderId="0" xfId="0" applyFont="1" applyFill="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18" fillId="4" borderId="0" xfId="0" applyFont="1" applyFill="1" applyBorder="1" applyAlignment="1" applyProtection="1">
      <alignment vertical="center" wrapText="1"/>
    </xf>
    <xf numFmtId="0" fontId="14" fillId="0" borderId="0" xfId="0" applyFont="1" applyBorder="1" applyAlignment="1" applyProtection="1"/>
    <xf numFmtId="0" fontId="18" fillId="4" borderId="0" xfId="0" applyFont="1" applyFill="1" applyBorder="1" applyAlignment="1" applyProtection="1">
      <alignment horizontal="left" vertical="top" wrapText="1"/>
    </xf>
    <xf numFmtId="0" fontId="22" fillId="0" borderId="0" xfId="0" applyFont="1" applyBorder="1" applyAlignment="1" applyProtection="1">
      <alignment vertical="center" wrapText="1"/>
    </xf>
    <xf numFmtId="0" fontId="21" fillId="4"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0" fillId="0" borderId="0" xfId="0" applyProtection="1"/>
    <xf numFmtId="0" fontId="24" fillId="4" borderId="0" xfId="0" applyFont="1" applyFill="1" applyBorder="1" applyAlignment="1" applyProtection="1">
      <alignment horizontal="left"/>
    </xf>
    <xf numFmtId="0" fontId="18"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14" fillId="0" borderId="0" xfId="0" applyFont="1" applyBorder="1" applyAlignment="1" applyProtection="1">
      <alignment horizontal="center" wrapText="1"/>
    </xf>
    <xf numFmtId="0" fontId="14" fillId="4" borderId="0" xfId="0" applyFont="1" applyFill="1" applyBorder="1" applyAlignment="1" applyProtection="1">
      <alignment horizontal="center" wrapText="1"/>
    </xf>
    <xf numFmtId="0" fontId="19" fillId="4" borderId="0" xfId="0" applyFont="1" applyFill="1" applyBorder="1" applyAlignment="1" applyProtection="1">
      <alignment horizontal="center" vertical="center" wrapText="1"/>
    </xf>
    <xf numFmtId="0" fontId="25" fillId="0" borderId="0" xfId="0" applyFont="1" applyBorder="1" applyAlignment="1" applyProtection="1">
      <alignment vertical="center" wrapText="1"/>
    </xf>
    <xf numFmtId="0" fontId="14" fillId="0" borderId="0" xfId="0" applyFont="1" applyBorder="1" applyAlignment="1" applyProtection="1">
      <alignment vertical="top" wrapText="1"/>
    </xf>
    <xf numFmtId="0" fontId="9" fillId="7" borderId="0" xfId="0" applyFont="1" applyFill="1" applyBorder="1" applyAlignment="1" applyProtection="1">
      <alignment horizontal="left"/>
    </xf>
    <xf numFmtId="0" fontId="26" fillId="5" borderId="0" xfId="0" applyFont="1" applyFill="1" applyBorder="1" applyAlignment="1" applyProtection="1">
      <alignment vertical="center" wrapText="1"/>
    </xf>
    <xf numFmtId="0" fontId="14" fillId="0" borderId="0" xfId="0" applyFont="1" applyFill="1" applyBorder="1" applyAlignment="1" applyProtection="1">
      <alignment wrapText="1"/>
    </xf>
    <xf numFmtId="0" fontId="27" fillId="5" borderId="0" xfId="0" applyFont="1" applyFill="1" applyBorder="1" applyAlignment="1" applyProtection="1">
      <alignment wrapText="1"/>
    </xf>
    <xf numFmtId="0" fontId="28" fillId="5" borderId="0" xfId="0" applyFont="1" applyFill="1" applyBorder="1" applyAlignment="1" applyProtection="1">
      <alignment wrapText="1"/>
    </xf>
    <xf numFmtId="0" fontId="29" fillId="5" borderId="0" xfId="2" applyFont="1" applyFill="1" applyBorder="1" applyAlignment="1" applyProtection="1">
      <alignment horizontal="left" vertical="center" wrapText="1"/>
    </xf>
    <xf numFmtId="0" fontId="27" fillId="5" borderId="0" xfId="0" applyFont="1" applyFill="1" applyBorder="1" applyAlignment="1" applyProtection="1">
      <alignment vertical="top" wrapText="1"/>
    </xf>
    <xf numFmtId="0" fontId="29" fillId="5" borderId="0" xfId="2" applyFont="1" applyFill="1" applyBorder="1" applyAlignment="1" applyProtection="1">
      <alignment wrapText="1"/>
      <protection locked="0"/>
    </xf>
    <xf numFmtId="0" fontId="29" fillId="5" borderId="0" xfId="2" applyFont="1" applyFill="1" applyProtection="1">
      <protection locked="0"/>
    </xf>
    <xf numFmtId="0" fontId="29" fillId="5" borderId="0" xfId="2" applyFont="1" applyFill="1" applyBorder="1" applyAlignment="1" applyProtection="1">
      <alignment horizontal="left" vertical="center" wrapText="1"/>
      <protection locked="0"/>
    </xf>
    <xf numFmtId="0" fontId="30" fillId="5" borderId="0" xfId="0" applyFont="1" applyFill="1" applyBorder="1" applyAlignment="1" applyProtection="1">
      <alignment wrapText="1"/>
    </xf>
    <xf numFmtId="0" fontId="31" fillId="5" borderId="0" xfId="0" applyFont="1" applyFill="1" applyBorder="1" applyAlignment="1" applyProtection="1">
      <alignment horizontal="left" wrapText="1"/>
    </xf>
    <xf numFmtId="0" fontId="30" fillId="5" borderId="0" xfId="0" applyFont="1" applyFill="1" applyBorder="1" applyAlignment="1" applyProtection="1">
      <alignment vertical="center" wrapText="1"/>
    </xf>
    <xf numFmtId="0" fontId="27" fillId="5" borderId="0" xfId="0" applyFont="1" applyFill="1" applyBorder="1" applyAlignment="1" applyProtection="1">
      <alignment horizontal="left" wrapText="1"/>
    </xf>
    <xf numFmtId="0" fontId="32" fillId="5" borderId="0" xfId="0" applyFont="1" applyFill="1" applyBorder="1" applyAlignment="1" applyProtection="1">
      <alignment wrapText="1"/>
    </xf>
    <xf numFmtId="0" fontId="33" fillId="5" borderId="0" xfId="0" applyFont="1" applyFill="1" applyBorder="1" applyAlignment="1" applyProtection="1">
      <alignment horizontal="center" vertical="center" wrapText="1"/>
    </xf>
    <xf numFmtId="0" fontId="27" fillId="5" borderId="0" xfId="0" applyFont="1" applyFill="1" applyBorder="1" applyAlignment="1" applyProtection="1">
      <alignment horizontal="center" wrapText="1"/>
    </xf>
    <xf numFmtId="0" fontId="34" fillId="5" borderId="0" xfId="0" applyFont="1" applyFill="1" applyBorder="1" applyAlignment="1" applyProtection="1">
      <alignment vertical="center" wrapText="1"/>
    </xf>
    <xf numFmtId="0" fontId="29" fillId="5" borderId="0" xfId="2" applyFont="1" applyFill="1" applyBorder="1" applyAlignment="1" applyProtection="1">
      <alignment vertical="center" wrapText="1"/>
    </xf>
    <xf numFmtId="0" fontId="35" fillId="5" borderId="0" xfId="0" applyFont="1" applyFill="1" applyBorder="1" applyAlignment="1" applyProtection="1">
      <alignment vertical="center" wrapText="1"/>
    </xf>
    <xf numFmtId="0" fontId="36" fillId="5" borderId="0" xfId="0" applyFont="1" applyFill="1" applyBorder="1" applyAlignment="1" applyProtection="1">
      <alignment wrapText="1"/>
    </xf>
    <xf numFmtId="0" fontId="36" fillId="5" borderId="0" xfId="0" applyFont="1" applyFill="1" applyBorder="1" applyAlignment="1" applyProtection="1">
      <alignment vertical="top" wrapText="1"/>
    </xf>
    <xf numFmtId="0" fontId="37" fillId="5" borderId="0" xfId="0" applyFont="1" applyFill="1" applyBorder="1" applyAlignment="1" applyProtection="1">
      <alignment vertical="center" wrapText="1"/>
    </xf>
    <xf numFmtId="0" fontId="29" fillId="5" borderId="0" xfId="2" applyFont="1" applyFill="1" applyBorder="1" applyAlignment="1" applyProtection="1">
      <alignment wrapText="1"/>
    </xf>
    <xf numFmtId="0" fontId="11" fillId="7" borderId="0" xfId="2" applyFill="1" applyAlignment="1" applyProtection="1">
      <alignment vertical="center"/>
      <protection locked="0"/>
    </xf>
    <xf numFmtId="0" fontId="36" fillId="5" borderId="0" xfId="0" applyFont="1" applyFill="1" applyBorder="1" applyAlignment="1" applyProtection="1">
      <alignment horizontal="left" vertical="top" wrapText="1"/>
    </xf>
    <xf numFmtId="0" fontId="38" fillId="5" borderId="0" xfId="0" applyFont="1" applyFill="1" applyBorder="1" applyAlignment="1" applyProtection="1">
      <alignment horizontal="left" vertical="top" wrapText="1"/>
    </xf>
    <xf numFmtId="0" fontId="10" fillId="2" borderId="0" xfId="1" applyBorder="1" applyAlignment="1" applyProtection="1">
      <alignment vertical="center" wrapText="1"/>
    </xf>
    <xf numFmtId="0" fontId="10" fillId="2" borderId="0" xfId="1" applyBorder="1" applyAlignment="1" applyProtection="1">
      <alignment vertical="center"/>
    </xf>
    <xf numFmtId="0" fontId="10" fillId="2" borderId="0" xfId="1" applyBorder="1" applyAlignment="1" applyProtection="1">
      <alignment wrapText="1"/>
    </xf>
    <xf numFmtId="0" fontId="12" fillId="3" borderId="0" xfId="3" applyBorder="1" applyAlignment="1" applyProtection="1">
      <alignment vertical="center"/>
    </xf>
    <xf numFmtId="0" fontId="12" fillId="3" borderId="0" xfId="3" applyBorder="1" applyAlignment="1" applyProtection="1">
      <alignment vertical="center" wrapText="1"/>
    </xf>
    <xf numFmtId="0" fontId="12" fillId="3" borderId="0" xfId="3" applyBorder="1" applyAlignment="1" applyProtection="1">
      <alignment wrapText="1"/>
    </xf>
    <xf numFmtId="0" fontId="10" fillId="2" borderId="0" xfId="1" applyBorder="1" applyAlignment="1" applyProtection="1"/>
    <xf numFmtId="0" fontId="12" fillId="3" borderId="0" xfId="3" applyBorder="1" applyAlignment="1" applyProtection="1"/>
    <xf numFmtId="0" fontId="12" fillId="3" borderId="0" xfId="3" applyBorder="1" applyAlignment="1" applyProtection="1">
      <alignment horizontal="center"/>
    </xf>
    <xf numFmtId="0" fontId="12" fillId="3" borderId="0" xfId="3" applyNumberFormat="1" applyBorder="1" applyAlignment="1" applyProtection="1">
      <alignment horizontal="right" wrapText="1"/>
    </xf>
    <xf numFmtId="49" fontId="12" fillId="3" borderId="0" xfId="3" applyNumberFormat="1" applyBorder="1" applyAlignment="1" applyProtection="1">
      <alignment horizontal="right" wrapText="1"/>
    </xf>
    <xf numFmtId="0" fontId="11" fillId="7" borderId="0" xfId="2" applyFill="1" applyBorder="1" applyAlignment="1" applyProtection="1">
      <alignment vertical="center"/>
      <protection locked="0"/>
    </xf>
    <xf numFmtId="0" fontId="18" fillId="0" borderId="0" xfId="0" applyFont="1" applyBorder="1" applyAlignment="1" applyProtection="1">
      <alignment horizontal="center" vertical="center" wrapText="1"/>
    </xf>
    <xf numFmtId="0" fontId="14" fillId="0" borderId="0" xfId="0" applyFont="1" applyBorder="1" applyAlignment="1" applyProtection="1">
      <alignment horizontal="center" wrapText="1"/>
    </xf>
    <xf numFmtId="0" fontId="1" fillId="4" borderId="0" xfId="0" applyFont="1" applyFill="1" applyBorder="1" applyAlignment="1" applyProtection="1">
      <alignment vertical="center" wrapText="1"/>
      <protection locked="0"/>
    </xf>
    <xf numFmtId="0" fontId="0" fillId="0" borderId="0" xfId="0" applyAlignment="1" applyProtection="1">
      <alignment vertical="center"/>
    </xf>
    <xf numFmtId="0" fontId="2" fillId="6" borderId="1" xfId="0" applyFont="1" applyFill="1" applyBorder="1"/>
    <xf numFmtId="0" fontId="0" fillId="6" borderId="2" xfId="0" applyFill="1" applyBorder="1"/>
    <xf numFmtId="0" fontId="0" fillId="0" borderId="2" xfId="0" applyBorder="1"/>
    <xf numFmtId="0" fontId="0" fillId="0" borderId="3" xfId="0" applyBorder="1"/>
    <xf numFmtId="0" fontId="0" fillId="6" borderId="3" xfId="0" applyFill="1" applyBorder="1"/>
    <xf numFmtId="0" fontId="14" fillId="0" borderId="0" xfId="0" applyFont="1" applyBorder="1" applyAlignment="1" applyProtection="1">
      <alignment horizontal="left" vertical="center" wrapText="1"/>
    </xf>
    <xf numFmtId="0" fontId="27" fillId="5"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22" fillId="4" borderId="0" xfId="0" applyFont="1" applyFill="1" applyBorder="1" applyAlignment="1" applyProtection="1">
      <alignment horizontal="center" vertical="center" wrapText="1"/>
    </xf>
    <xf numFmtId="0" fontId="14" fillId="8" borderId="0" xfId="0" applyFont="1" applyFill="1" applyBorder="1" applyAlignment="1" applyProtection="1">
      <alignment wrapText="1"/>
    </xf>
    <xf numFmtId="0" fontId="12" fillId="8" borderId="0" xfId="3" applyFill="1" applyBorder="1" applyAlignment="1" applyProtection="1">
      <alignment vertical="center"/>
    </xf>
    <xf numFmtId="0" fontId="18"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40" fillId="5" borderId="0" xfId="0" applyFont="1" applyFill="1" applyBorder="1" applyAlignment="1" applyProtection="1">
      <alignment vertical="top" wrapText="1"/>
    </xf>
    <xf numFmtId="0" fontId="41" fillId="5" borderId="0" xfId="0" applyFont="1" applyFill="1" applyBorder="1" applyAlignment="1" applyProtection="1">
      <alignment wrapText="1"/>
    </xf>
    <xf numFmtId="0" fontId="41" fillId="5" borderId="0" xfId="0" applyFont="1" applyFill="1" applyBorder="1" applyAlignment="1" applyProtection="1">
      <alignment vertical="top" wrapText="1"/>
    </xf>
    <xf numFmtId="0" fontId="11" fillId="5" borderId="0" xfId="2" applyFill="1" applyBorder="1" applyAlignment="1" applyProtection="1">
      <alignment wrapText="1"/>
    </xf>
    <xf numFmtId="0" fontId="14" fillId="9" borderId="0" xfId="0" applyFont="1" applyFill="1" applyBorder="1" applyAlignment="1" applyProtection="1">
      <alignment wrapText="1"/>
    </xf>
    <xf numFmtId="0" fontId="42" fillId="0" borderId="0" xfId="0" applyFont="1" applyAlignment="1">
      <alignment vertical="center"/>
    </xf>
    <xf numFmtId="0" fontId="43" fillId="0" borderId="0" xfId="0" applyFont="1" applyAlignment="1">
      <alignment vertical="center"/>
    </xf>
    <xf numFmtId="0" fontId="37" fillId="5" borderId="0" xfId="0" applyFont="1" applyFill="1" applyBorder="1" applyAlignment="1" applyProtection="1">
      <alignment wrapText="1"/>
    </xf>
    <xf numFmtId="0" fontId="44" fillId="5" borderId="0" xfId="0" applyFont="1" applyFill="1" applyBorder="1" applyAlignment="1" applyProtection="1">
      <alignment vertical="top" wrapText="1"/>
    </xf>
    <xf numFmtId="0" fontId="37" fillId="5" borderId="0" xfId="0" applyFont="1" applyFill="1" applyBorder="1" applyAlignment="1" applyProtection="1">
      <alignment horizontal="left" vertical="center" wrapText="1"/>
    </xf>
    <xf numFmtId="0" fontId="45" fillId="6" borderId="0" xfId="0" applyFont="1" applyFill="1" applyBorder="1" applyAlignment="1" applyProtection="1">
      <alignment horizontal="left"/>
    </xf>
    <xf numFmtId="0" fontId="18" fillId="4" borderId="0" xfId="0" applyFont="1" applyFill="1" applyBorder="1" applyAlignment="1" applyProtection="1">
      <alignment horizontal="center" vertical="center" wrapText="1"/>
    </xf>
    <xf numFmtId="0" fontId="29" fillId="5" borderId="0" xfId="2" applyFont="1" applyFill="1" applyBorder="1" applyAlignment="1" applyProtection="1">
      <alignment vertical="center" wrapText="1"/>
      <protection locked="0"/>
    </xf>
    <xf numFmtId="0" fontId="29" fillId="5" borderId="0" xfId="2" applyFont="1" applyFill="1" applyBorder="1" applyAlignment="1" applyProtection="1">
      <alignment horizontal="left" wrapText="1"/>
    </xf>
    <xf numFmtId="0" fontId="9" fillId="0" borderId="0" xfId="0" applyFont="1" applyFill="1" applyProtection="1">
      <protection hidden="1"/>
    </xf>
    <xf numFmtId="0" fontId="8" fillId="0" borderId="0" xfId="0" applyFont="1" applyFill="1" applyProtection="1">
      <protection hidden="1"/>
    </xf>
    <xf numFmtId="0" fontId="8" fillId="0" borderId="0" xfId="0" applyFont="1" applyFill="1" applyAlignment="1" applyProtection="1">
      <alignment horizontal="right"/>
      <protection hidden="1"/>
    </xf>
    <xf numFmtId="49" fontId="8" fillId="0" borderId="0" xfId="0" applyNumberFormat="1" applyFont="1" applyFill="1" applyAlignment="1" applyProtection="1">
      <alignment horizontal="right"/>
      <protection hidden="1"/>
    </xf>
    <xf numFmtId="3" fontId="8" fillId="0" borderId="0" xfId="0" applyNumberFormat="1" applyFont="1" applyFill="1" applyAlignment="1" applyProtection="1">
      <alignment horizontal="right"/>
      <protection hidden="1"/>
    </xf>
    <xf numFmtId="4" fontId="8" fillId="0" borderId="0" xfId="0" applyNumberFormat="1" applyFont="1" applyFill="1" applyAlignment="1" applyProtection="1">
      <alignment horizontal="right"/>
      <protection hidden="1"/>
    </xf>
    <xf numFmtId="14" fontId="8" fillId="0" borderId="0" xfId="0" applyNumberFormat="1" applyFont="1" applyFill="1" applyAlignment="1" applyProtection="1">
      <alignment horizontal="right"/>
      <protection hidden="1"/>
    </xf>
    <xf numFmtId="0" fontId="9" fillId="0" borderId="0" xfId="0" applyFont="1" applyProtection="1">
      <protection hidden="1"/>
    </xf>
    <xf numFmtId="0" fontId="8" fillId="0" borderId="0" xfId="0" applyFont="1" applyProtection="1">
      <protection hidden="1"/>
    </xf>
    <xf numFmtId="10" fontId="8" fillId="0" borderId="0" xfId="0" applyNumberFormat="1" applyFont="1" applyFill="1" applyAlignment="1" applyProtection="1">
      <alignment horizontal="right"/>
      <protection hidden="1"/>
    </xf>
    <xf numFmtId="1" fontId="8" fillId="0" borderId="0" xfId="0" applyNumberFormat="1" applyFont="1" applyFill="1" applyAlignment="1" applyProtection="1">
      <alignment horizontal="right"/>
      <protection hidden="1"/>
    </xf>
    <xf numFmtId="1" fontId="8" fillId="0" borderId="0" xfId="0" applyNumberFormat="1" applyFont="1" applyProtection="1">
      <protection hidden="1"/>
    </xf>
    <xf numFmtId="0" fontId="18" fillId="4" borderId="0" xfId="0" applyFont="1" applyFill="1" applyBorder="1" applyAlignment="1" applyProtection="1">
      <alignment horizontal="center" vertical="center" wrapText="1"/>
    </xf>
    <xf numFmtId="0" fontId="23" fillId="10" borderId="0" xfId="0" applyFont="1" applyFill="1" applyBorder="1" applyAlignment="1" applyProtection="1">
      <alignment horizontal="left" vertical="center" wrapText="1"/>
    </xf>
    <xf numFmtId="0" fontId="46" fillId="5" borderId="0" xfId="0" applyFont="1" applyFill="1" applyBorder="1" applyAlignment="1" applyProtection="1">
      <alignment horizontal="left" vertical="top" wrapText="1"/>
    </xf>
    <xf numFmtId="0" fontId="46" fillId="5" borderId="0" xfId="0" applyFont="1" applyFill="1" applyBorder="1" applyAlignment="1" applyProtection="1">
      <alignment wrapText="1"/>
    </xf>
    <xf numFmtId="0" fontId="47" fillId="5" borderId="0" xfId="0" applyFont="1" applyFill="1" applyBorder="1" applyAlignment="1" applyProtection="1">
      <alignment wrapText="1"/>
    </xf>
    <xf numFmtId="0" fontId="46" fillId="5" borderId="0" xfId="0" applyFont="1" applyFill="1" applyBorder="1" applyAlignment="1" applyProtection="1">
      <alignment vertical="center" wrapText="1"/>
    </xf>
    <xf numFmtId="0" fontId="48" fillId="4" borderId="0" xfId="0" applyFont="1" applyFill="1" applyBorder="1" applyAlignment="1" applyProtection="1">
      <alignment horizontal="center" vertical="center" wrapText="1"/>
    </xf>
    <xf numFmtId="0" fontId="49" fillId="4" borderId="0" xfId="0" applyFont="1" applyFill="1" applyBorder="1" applyAlignment="1" applyProtection="1">
      <alignment horizontal="center" vertical="center" wrapText="1"/>
    </xf>
    <xf numFmtId="0" fontId="50" fillId="4" borderId="0" xfId="0" applyFont="1" applyFill="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11" fillId="5" borderId="0" xfId="2" applyFill="1" applyBorder="1" applyAlignment="1" applyProtection="1">
      <alignment horizontal="left" vertical="center" wrapText="1"/>
      <protection locked="0"/>
    </xf>
    <xf numFmtId="0" fontId="51" fillId="5" borderId="0" xfId="2" applyFont="1" applyFill="1" applyBorder="1" applyAlignment="1" applyProtection="1">
      <alignment vertical="top" wrapText="1"/>
    </xf>
    <xf numFmtId="0" fontId="57" fillId="4" borderId="0" xfId="0" applyFont="1" applyFill="1" applyBorder="1" applyAlignment="1" applyProtection="1">
      <alignment vertical="center" wrapText="1"/>
    </xf>
    <xf numFmtId="0" fontId="58" fillId="4" borderId="0" xfId="0" applyFont="1" applyFill="1" applyBorder="1" applyAlignment="1" applyProtection="1">
      <alignment vertical="center" wrapText="1"/>
    </xf>
    <xf numFmtId="0" fontId="60" fillId="0" borderId="0" xfId="0" applyFont="1" applyBorder="1" applyAlignment="1" applyProtection="1">
      <alignment wrapText="1"/>
    </xf>
    <xf numFmtId="0" fontId="61" fillId="4" borderId="0" xfId="0" applyFont="1" applyFill="1" applyBorder="1" applyAlignment="1" applyProtection="1">
      <alignment vertical="center" wrapText="1"/>
    </xf>
    <xf numFmtId="0" fontId="60" fillId="4" borderId="0" xfId="0" applyFont="1" applyFill="1" applyBorder="1" applyAlignment="1" applyProtection="1">
      <alignment wrapText="1"/>
    </xf>
    <xf numFmtId="0" fontId="60" fillId="4" borderId="0" xfId="0" applyFont="1" applyFill="1" applyBorder="1" applyAlignment="1" applyProtection="1">
      <alignment horizontal="center" wrapText="1"/>
    </xf>
    <xf numFmtId="0" fontId="61" fillId="4" borderId="0" xfId="0" applyFont="1" applyFill="1" applyBorder="1" applyAlignment="1" applyProtection="1">
      <alignment horizontal="center" vertical="center" wrapText="1"/>
    </xf>
    <xf numFmtId="0" fontId="64" fillId="4" borderId="0" xfId="0" applyFont="1" applyFill="1" applyBorder="1" applyAlignment="1" applyProtection="1">
      <alignment vertical="center" wrapText="1"/>
    </xf>
    <xf numFmtId="0" fontId="23" fillId="13" borderId="0" xfId="0" applyFont="1" applyFill="1" applyBorder="1" applyAlignment="1" applyProtection="1">
      <alignment horizontal="center" vertical="center" wrapText="1"/>
      <protection locked="0"/>
    </xf>
    <xf numFmtId="0" fontId="23" fillId="13" borderId="0" xfId="0" applyFont="1" applyFill="1" applyBorder="1" applyAlignment="1" applyProtection="1">
      <alignment horizontal="center" vertical="center" wrapText="1"/>
    </xf>
    <xf numFmtId="0" fontId="39" fillId="14" borderId="0" xfId="0" applyFont="1" applyFill="1" applyBorder="1" applyAlignment="1" applyProtection="1">
      <alignment vertical="center" wrapText="1"/>
      <protection locked="0"/>
    </xf>
    <xf numFmtId="0" fontId="62" fillId="7" borderId="0" xfId="0" applyFont="1" applyFill="1" applyBorder="1" applyAlignment="1" applyProtection="1">
      <alignment vertical="center" wrapText="1"/>
    </xf>
    <xf numFmtId="0" fontId="62" fillId="4" borderId="0" xfId="0" applyFont="1" applyFill="1" applyBorder="1" applyAlignment="1" applyProtection="1">
      <alignment vertical="center" wrapText="1"/>
    </xf>
    <xf numFmtId="0" fontId="67" fillId="4" borderId="6" xfId="0" applyFont="1" applyFill="1" applyBorder="1" applyAlignment="1" applyProtection="1">
      <alignment horizontal="center" vertical="center" wrapText="1"/>
    </xf>
    <xf numFmtId="0" fontId="67" fillId="4" borderId="0" xfId="0" applyFont="1" applyFill="1" applyBorder="1" applyAlignment="1" applyProtection="1">
      <alignment vertical="center" wrapText="1"/>
    </xf>
    <xf numFmtId="0" fontId="62" fillId="4" borderId="0" xfId="0" applyFont="1" applyFill="1" applyBorder="1" applyAlignment="1" applyProtection="1">
      <alignment horizontal="center" vertical="center" wrapText="1"/>
    </xf>
    <xf numFmtId="3" fontId="67" fillId="4" borderId="0" xfId="0" applyNumberFormat="1" applyFont="1" applyFill="1" applyBorder="1" applyAlignment="1" applyProtection="1">
      <alignment horizontal="center" vertical="center" wrapText="1"/>
    </xf>
    <xf numFmtId="0" fontId="67" fillId="4" borderId="0" xfId="0" applyFont="1" applyFill="1" applyBorder="1" applyAlignment="1" applyProtection="1">
      <alignment horizontal="center" vertical="center" wrapText="1"/>
    </xf>
    <xf numFmtId="0" fontId="68" fillId="4" borderId="0" xfId="0" applyFont="1" applyFill="1" applyBorder="1" applyAlignment="1" applyProtection="1">
      <alignment horizontal="center" vertical="center" wrapText="1"/>
    </xf>
    <xf numFmtId="0" fontId="62" fillId="4" borderId="0" xfId="0" applyFont="1" applyFill="1" applyBorder="1" applyAlignment="1" applyProtection="1">
      <alignment horizontal="right" vertical="center" wrapText="1"/>
    </xf>
    <xf numFmtId="0" fontId="69" fillId="4" borderId="0" xfId="0" applyFont="1" applyFill="1" applyBorder="1" applyAlignment="1" applyProtection="1">
      <alignment horizontal="center" vertical="center" wrapText="1"/>
    </xf>
    <xf numFmtId="0" fontId="62" fillId="4" borderId="0" xfId="0" applyFont="1" applyFill="1" applyBorder="1" applyAlignment="1" applyProtection="1">
      <alignment vertical="center" wrapText="1"/>
      <protection locked="0"/>
    </xf>
    <xf numFmtId="0" fontId="62" fillId="4" borderId="0" xfId="0" applyFont="1" applyFill="1" applyBorder="1" applyAlignment="1" applyProtection="1">
      <alignment horizontal="center" vertical="top" wrapText="1"/>
    </xf>
    <xf numFmtId="0" fontId="69" fillId="4" borderId="6" xfId="0" applyFont="1" applyFill="1" applyBorder="1" applyAlignment="1" applyProtection="1">
      <alignment horizontal="center" vertical="center" wrapText="1"/>
    </xf>
    <xf numFmtId="0" fontId="66" fillId="4" borderId="0" xfId="0" applyFont="1" applyFill="1" applyBorder="1" applyAlignment="1" applyProtection="1">
      <alignment horizontal="center" vertical="center" wrapText="1"/>
    </xf>
    <xf numFmtId="10" fontId="62" fillId="4" borderId="0" xfId="0" applyNumberFormat="1" applyFont="1" applyFill="1" applyBorder="1" applyAlignment="1" applyProtection="1">
      <alignment horizontal="left" vertical="center" wrapText="1"/>
    </xf>
    <xf numFmtId="0" fontId="56" fillId="4" borderId="0" xfId="0" applyFont="1" applyFill="1" applyBorder="1" applyAlignment="1" applyProtection="1">
      <alignment vertical="center" wrapText="1"/>
    </xf>
    <xf numFmtId="0" fontId="63" fillId="4" borderId="0" xfId="0" applyFont="1" applyFill="1" applyBorder="1" applyAlignment="1" applyProtection="1">
      <alignment horizontal="left" vertical="center" wrapText="1"/>
      <protection locked="0"/>
    </xf>
    <xf numFmtId="0" fontId="71" fillId="4" borderId="0" xfId="0" applyFont="1" applyFill="1" applyBorder="1" applyAlignment="1" applyProtection="1">
      <alignment wrapText="1"/>
    </xf>
    <xf numFmtId="0" fontId="67" fillId="4" borderId="0" xfId="0" applyFont="1" applyFill="1" applyBorder="1" applyAlignment="1" applyProtection="1">
      <alignment horizontal="left" vertical="center" wrapText="1"/>
    </xf>
    <xf numFmtId="0" fontId="66" fillId="4" borderId="0" xfId="0" applyFont="1" applyFill="1" applyBorder="1" applyAlignment="1" applyProtection="1">
      <alignment wrapText="1"/>
    </xf>
    <xf numFmtId="0" fontId="62" fillId="0" borderId="0" xfId="0" applyFont="1" applyBorder="1" applyAlignment="1" applyProtection="1">
      <alignment horizontal="center" vertical="center" wrapText="1"/>
    </xf>
    <xf numFmtId="0" fontId="62" fillId="4" borderId="0" xfId="0" applyFont="1" applyFill="1" applyBorder="1" applyAlignment="1" applyProtection="1">
      <alignment horizontal="center" vertical="center" wrapText="1"/>
    </xf>
    <xf numFmtId="0" fontId="69" fillId="4" borderId="0" xfId="0" applyFont="1" applyFill="1" applyBorder="1" applyAlignment="1" applyProtection="1">
      <alignment horizontal="center" vertical="center" wrapText="1"/>
    </xf>
    <xf numFmtId="0" fontId="62" fillId="7" borderId="19" xfId="0" applyFont="1" applyFill="1" applyBorder="1" applyAlignment="1" applyProtection="1">
      <alignment horizontal="center" vertical="center" wrapText="1"/>
    </xf>
    <xf numFmtId="10" fontId="62" fillId="7" borderId="19" xfId="0" applyNumberFormat="1" applyFont="1" applyFill="1" applyBorder="1" applyAlignment="1" applyProtection="1">
      <alignment horizontal="center" vertical="center" wrapText="1"/>
    </xf>
    <xf numFmtId="0" fontId="48" fillId="4" borderId="19" xfId="0" applyFont="1" applyFill="1" applyBorder="1" applyAlignment="1" applyProtection="1">
      <alignment horizontal="center" vertical="center" wrapText="1"/>
    </xf>
    <xf numFmtId="0" fontId="62" fillId="7" borderId="20" xfId="0" applyFont="1" applyFill="1" applyBorder="1" applyAlignment="1" applyProtection="1">
      <alignment horizontal="center" vertical="center" wrapText="1"/>
    </xf>
    <xf numFmtId="0" fontId="62" fillId="4" borderId="19" xfId="0" applyFont="1" applyFill="1" applyBorder="1" applyAlignment="1" applyProtection="1">
      <alignment horizontal="center" vertical="center" wrapText="1"/>
    </xf>
    <xf numFmtId="0" fontId="62" fillId="4" borderId="21" xfId="0" applyFont="1" applyFill="1" applyBorder="1" applyAlignment="1" applyProtection="1">
      <alignment horizontal="center" vertical="center" wrapText="1"/>
    </xf>
    <xf numFmtId="3" fontId="67" fillId="4" borderId="19" xfId="0" applyNumberFormat="1" applyFont="1" applyFill="1" applyBorder="1" applyAlignment="1" applyProtection="1">
      <alignment horizontal="center" vertical="center" wrapText="1"/>
    </xf>
    <xf numFmtId="0" fontId="62" fillId="4" borderId="19" xfId="0" applyFont="1" applyFill="1" applyBorder="1" applyAlignment="1" applyProtection="1">
      <alignment horizontal="left" vertical="center" wrapText="1"/>
      <protection locked="0"/>
    </xf>
    <xf numFmtId="0" fontId="62" fillId="4" borderId="16" xfId="0" applyFont="1" applyFill="1" applyBorder="1" applyAlignment="1" applyProtection="1">
      <alignment horizontal="center" vertical="center" wrapText="1"/>
    </xf>
    <xf numFmtId="0" fontId="69" fillId="4" borderId="18" xfId="0" applyFont="1" applyFill="1" applyBorder="1" applyAlignment="1" applyProtection="1">
      <alignment horizontal="center" vertical="center" wrapText="1"/>
    </xf>
    <xf numFmtId="0" fontId="62" fillId="4" borderId="18" xfId="0" applyFont="1" applyFill="1" applyBorder="1" applyAlignment="1" applyProtection="1">
      <alignment vertical="center" wrapText="1"/>
      <protection locked="0"/>
    </xf>
    <xf numFmtId="0" fontId="62" fillId="7" borderId="19" xfId="0" applyFont="1" applyFill="1" applyBorder="1" applyAlignment="1" applyProtection="1">
      <alignment vertical="center" wrapText="1"/>
    </xf>
    <xf numFmtId="14" fontId="62" fillId="4" borderId="19" xfId="0" applyNumberFormat="1" applyFont="1" applyFill="1" applyBorder="1" applyAlignment="1" applyProtection="1">
      <alignment horizontal="left" vertical="center" wrapText="1"/>
      <protection locked="0"/>
    </xf>
    <xf numFmtId="1" fontId="62" fillId="4" borderId="19" xfId="0" applyNumberFormat="1" applyFont="1" applyFill="1" applyBorder="1" applyAlignment="1" applyProtection="1">
      <alignment horizontal="center" vertical="center" wrapText="1"/>
      <protection locked="0"/>
    </xf>
    <xf numFmtId="0" fontId="70" fillId="4" borderId="0" xfId="0" applyFont="1" applyFill="1" applyBorder="1" applyAlignment="1" applyProtection="1">
      <alignment wrapText="1"/>
    </xf>
    <xf numFmtId="0" fontId="58" fillId="4" borderId="28" xfId="0" applyFont="1" applyFill="1" applyBorder="1" applyAlignment="1" applyProtection="1">
      <alignment vertical="center" wrapText="1"/>
    </xf>
    <xf numFmtId="0" fontId="71" fillId="4" borderId="0" xfId="0" applyFont="1" applyFill="1" applyBorder="1" applyAlignment="1" applyProtection="1">
      <alignment horizontal="center" wrapText="1"/>
    </xf>
    <xf numFmtId="10" fontId="62" fillId="4" borderId="19" xfId="4" applyNumberFormat="1" applyFont="1" applyFill="1" applyBorder="1" applyAlignment="1" applyProtection="1">
      <alignment horizontal="right" vertical="center" wrapText="1"/>
      <protection locked="0"/>
    </xf>
    <xf numFmtId="0" fontId="71" fillId="7" borderId="19" xfId="0" applyFont="1" applyFill="1" applyBorder="1" applyAlignment="1" applyProtection="1">
      <alignment horizontal="center" vertical="center" wrapText="1"/>
    </xf>
    <xf numFmtId="0" fontId="62" fillId="4" borderId="0" xfId="0" applyFont="1" applyFill="1" applyBorder="1" applyAlignment="1" applyProtection="1">
      <alignment horizontal="center" vertical="center" wrapText="1"/>
    </xf>
    <xf numFmtId="0" fontId="67" fillId="4" borderId="19" xfId="0" applyFont="1" applyFill="1" applyBorder="1" applyAlignment="1" applyProtection="1">
      <alignment horizontal="center" wrapText="1"/>
    </xf>
    <xf numFmtId="0" fontId="69" fillId="4" borderId="19" xfId="0" applyFont="1" applyFill="1" applyBorder="1" applyAlignment="1" applyProtection="1">
      <alignment horizontal="center" vertical="center" wrapText="1"/>
    </xf>
    <xf numFmtId="0" fontId="67" fillId="4" borderId="21" xfId="0" applyFont="1" applyFill="1" applyBorder="1" applyAlignment="1" applyProtection="1">
      <alignment horizontal="center" vertical="center" wrapText="1"/>
    </xf>
    <xf numFmtId="0" fontId="71" fillId="4" borderId="19" xfId="0" applyFont="1" applyFill="1" applyBorder="1" applyAlignment="1" applyProtection="1">
      <alignment horizontal="left" vertical="center" wrapText="1"/>
      <protection locked="0"/>
    </xf>
    <xf numFmtId="14" fontId="62" fillId="4" borderId="19" xfId="0" applyNumberFormat="1" applyFont="1" applyFill="1" applyBorder="1" applyAlignment="1" applyProtection="1">
      <alignment horizontal="right" vertical="center" wrapText="1"/>
      <protection locked="0"/>
    </xf>
    <xf numFmtId="0" fontId="62" fillId="4" borderId="19" xfId="0" applyFont="1" applyFill="1" applyBorder="1" applyAlignment="1" applyProtection="1">
      <alignment horizontal="right" vertical="center" wrapText="1"/>
      <protection locked="0"/>
    </xf>
    <xf numFmtId="0" fontId="72" fillId="4" borderId="19" xfId="0" applyFont="1" applyFill="1" applyBorder="1" applyAlignment="1" applyProtection="1">
      <alignment horizontal="right" vertical="center" wrapText="1"/>
      <protection locked="0"/>
    </xf>
    <xf numFmtId="14" fontId="72" fillId="4" borderId="19" xfId="0" applyNumberFormat="1" applyFont="1" applyFill="1" applyBorder="1" applyAlignment="1" applyProtection="1">
      <alignment horizontal="left" vertical="center" wrapText="1"/>
      <protection locked="0"/>
    </xf>
    <xf numFmtId="14" fontId="72" fillId="4" borderId="19" xfId="0" applyNumberFormat="1" applyFont="1" applyFill="1" applyBorder="1" applyAlignment="1" applyProtection="1">
      <alignment horizontal="right" vertical="center" wrapText="1"/>
      <protection locked="0"/>
    </xf>
    <xf numFmtId="0" fontId="62" fillId="4" borderId="17" xfId="0" applyFont="1" applyFill="1" applyBorder="1" applyAlignment="1" applyProtection="1">
      <alignment horizontal="center" vertical="center" wrapText="1"/>
      <protection locked="0"/>
    </xf>
    <xf numFmtId="0" fontId="62" fillId="4" borderId="22" xfId="0" applyFont="1" applyFill="1" applyBorder="1" applyAlignment="1" applyProtection="1">
      <alignment horizontal="left" vertical="center" wrapText="1"/>
      <protection locked="0"/>
    </xf>
    <xf numFmtId="0" fontId="62" fillId="4" borderId="17" xfId="0" applyFont="1" applyFill="1" applyBorder="1" applyAlignment="1" applyProtection="1">
      <alignment horizontal="left" vertical="center" wrapText="1"/>
      <protection locked="0"/>
    </xf>
    <xf numFmtId="0" fontId="62" fillId="4" borderId="23" xfId="0" applyFont="1" applyFill="1" applyBorder="1" applyAlignment="1" applyProtection="1">
      <alignment horizontal="left" vertical="center" wrapText="1"/>
      <protection locked="0"/>
    </xf>
    <xf numFmtId="0" fontId="62" fillId="4" borderId="19" xfId="0" applyFont="1" applyFill="1" applyBorder="1" applyAlignment="1" applyProtection="1">
      <alignment horizontal="left" vertical="center" wrapText="1"/>
      <protection locked="0"/>
    </xf>
    <xf numFmtId="0" fontId="62" fillId="4" borderId="16" xfId="0" applyFont="1" applyFill="1" applyBorder="1" applyAlignment="1" applyProtection="1">
      <alignment horizontal="left" vertical="center" wrapText="1"/>
      <protection locked="0"/>
    </xf>
    <xf numFmtId="0" fontId="62" fillId="7" borderId="17" xfId="0" applyFont="1" applyFill="1" applyBorder="1" applyAlignment="1" applyProtection="1">
      <alignment horizontal="right" vertical="center" wrapText="1"/>
    </xf>
    <xf numFmtId="0" fontId="62" fillId="7" borderId="19" xfId="0" applyFont="1" applyFill="1" applyBorder="1" applyAlignment="1" applyProtection="1">
      <alignment horizontal="right" vertical="center" wrapText="1"/>
    </xf>
    <xf numFmtId="0" fontId="62" fillId="4" borderId="25" xfId="0" applyFont="1" applyFill="1" applyBorder="1" applyAlignment="1" applyProtection="1">
      <alignment horizontal="left" vertical="center" wrapText="1"/>
      <protection locked="0"/>
    </xf>
    <xf numFmtId="0" fontId="62" fillId="4" borderId="24" xfId="0" applyFont="1" applyFill="1" applyBorder="1" applyAlignment="1" applyProtection="1">
      <alignment horizontal="left" vertical="center" wrapText="1"/>
      <protection locked="0"/>
    </xf>
    <xf numFmtId="0" fontId="23" fillId="13" borderId="0" xfId="0" applyFont="1" applyFill="1" applyBorder="1" applyAlignment="1" applyProtection="1">
      <alignment horizontal="left" vertical="center" wrapText="1"/>
    </xf>
    <xf numFmtId="0" fontId="62" fillId="7" borderId="19" xfId="0" applyFont="1" applyFill="1" applyBorder="1" applyAlignment="1" applyProtection="1">
      <alignment horizontal="center" vertical="center" wrapText="1"/>
    </xf>
    <xf numFmtId="0" fontId="46" fillId="5" borderId="0" xfId="0" applyFont="1" applyFill="1" applyBorder="1" applyAlignment="1" applyProtection="1">
      <alignment horizontal="left" vertical="top" wrapText="1"/>
    </xf>
    <xf numFmtId="0" fontId="46" fillId="5" borderId="0" xfId="0" applyFont="1" applyFill="1" applyBorder="1" applyAlignment="1" applyProtection="1">
      <alignment horizontal="left" vertical="center" wrapText="1"/>
    </xf>
    <xf numFmtId="0" fontId="62" fillId="7" borderId="18" xfId="0" applyFont="1" applyFill="1" applyBorder="1" applyAlignment="1" applyProtection="1">
      <alignment horizontal="right" vertical="center" wrapText="1"/>
    </xf>
    <xf numFmtId="0" fontId="62" fillId="4" borderId="0" xfId="0" quotePrefix="1" applyFont="1" applyFill="1" applyBorder="1" applyAlignment="1" applyProtection="1">
      <alignment horizontal="left" vertical="center" wrapText="1"/>
    </xf>
    <xf numFmtId="0" fontId="62" fillId="4" borderId="0" xfId="0" applyFont="1" applyFill="1" applyBorder="1" applyAlignment="1" applyProtection="1">
      <alignment horizontal="left" vertical="center" wrapText="1"/>
    </xf>
    <xf numFmtId="0" fontId="65" fillId="5" borderId="0" xfId="0" applyFont="1" applyFill="1" applyBorder="1" applyAlignment="1" applyProtection="1">
      <alignment horizontal="left" wrapText="1"/>
    </xf>
    <xf numFmtId="49" fontId="62" fillId="4" borderId="16" xfId="0" applyNumberFormat="1" applyFont="1" applyFill="1" applyBorder="1" applyAlignment="1" applyProtection="1">
      <alignment horizontal="left" vertical="center" wrapText="1"/>
      <protection locked="0"/>
    </xf>
    <xf numFmtId="0" fontId="62" fillId="4" borderId="19" xfId="0" applyFont="1" applyFill="1" applyBorder="1" applyAlignment="1" applyProtection="1">
      <alignment horizontal="center" vertical="center" wrapText="1"/>
      <protection locked="0"/>
    </xf>
    <xf numFmtId="165" fontId="71" fillId="4" borderId="19" xfId="0" applyNumberFormat="1" applyFont="1" applyFill="1" applyBorder="1" applyAlignment="1" applyProtection="1">
      <alignment horizontal="center" vertical="center" wrapText="1"/>
      <protection locked="0"/>
    </xf>
    <xf numFmtId="0" fontId="62" fillId="7" borderId="19" xfId="0" applyFont="1" applyFill="1" applyBorder="1" applyAlignment="1" applyProtection="1">
      <alignment horizontal="left" vertical="center" wrapText="1"/>
    </xf>
    <xf numFmtId="0" fontId="62" fillId="4" borderId="0" xfId="0" applyFont="1" applyFill="1" applyBorder="1" applyAlignment="1" applyProtection="1">
      <alignment horizontal="center" vertical="center" wrapText="1"/>
    </xf>
    <xf numFmtId="0" fontId="70" fillId="4" borderId="0" xfId="0" applyFont="1" applyFill="1" applyBorder="1" applyAlignment="1" applyProtection="1">
      <alignment horizontal="center" wrapText="1"/>
    </xf>
    <xf numFmtId="0" fontId="71" fillId="4" borderId="22" xfId="0" applyFont="1" applyFill="1" applyBorder="1" applyAlignment="1" applyProtection="1">
      <alignment horizontal="center" vertical="center" wrapText="1"/>
      <protection locked="0"/>
    </xf>
    <xf numFmtId="0" fontId="71" fillId="4" borderId="23" xfId="0" applyFont="1" applyFill="1" applyBorder="1" applyAlignment="1" applyProtection="1">
      <alignment horizontal="center" vertical="center" wrapText="1"/>
      <protection locked="0"/>
    </xf>
    <xf numFmtId="0" fontId="71" fillId="4" borderId="19" xfId="0" applyFont="1" applyFill="1" applyBorder="1" applyAlignment="1" applyProtection="1">
      <alignment horizontal="center" vertical="center" wrapText="1"/>
      <protection locked="0"/>
    </xf>
    <xf numFmtId="10" fontId="62" fillId="4" borderId="0" xfId="0" applyNumberFormat="1" applyFont="1" applyFill="1" applyBorder="1" applyAlignment="1" applyProtection="1">
      <alignment horizontal="left" vertical="center" wrapText="1"/>
    </xf>
    <xf numFmtId="4" fontId="62" fillId="7" borderId="19" xfId="0" applyNumberFormat="1" applyFont="1" applyFill="1" applyBorder="1" applyAlignment="1" applyProtection="1">
      <alignment horizontal="right" vertical="center" wrapText="1"/>
    </xf>
    <xf numFmtId="0" fontId="62" fillId="7" borderId="0" xfId="0" applyFont="1" applyFill="1" applyBorder="1" applyAlignment="1" applyProtection="1">
      <alignment horizontal="right" vertical="center" wrapText="1"/>
    </xf>
    <xf numFmtId="165" fontId="62" fillId="4" borderId="22" xfId="0" applyNumberFormat="1" applyFont="1" applyFill="1" applyBorder="1" applyAlignment="1" applyProtection="1">
      <alignment horizontal="right" vertical="center" wrapText="1"/>
      <protection locked="0"/>
    </xf>
    <xf numFmtId="165" fontId="62" fillId="4" borderId="17" xfId="0" applyNumberFormat="1" applyFont="1" applyFill="1" applyBorder="1" applyAlignment="1" applyProtection="1">
      <alignment horizontal="right" vertical="center" wrapText="1"/>
      <protection locked="0"/>
    </xf>
    <xf numFmtId="165" fontId="62" fillId="4" borderId="23" xfId="0" applyNumberFormat="1" applyFont="1" applyFill="1" applyBorder="1" applyAlignment="1" applyProtection="1">
      <alignment horizontal="right" vertical="center" wrapText="1"/>
      <protection locked="0"/>
    </xf>
    <xf numFmtId="0" fontId="62" fillId="7" borderId="6" xfId="0" applyFont="1" applyFill="1" applyBorder="1" applyAlignment="1" applyProtection="1">
      <alignment horizontal="right" vertical="center" wrapText="1"/>
    </xf>
    <xf numFmtId="0" fontId="37" fillId="5" borderId="0" xfId="0" applyFont="1" applyFill="1" applyBorder="1" applyAlignment="1" applyProtection="1">
      <alignment horizontal="left" wrapText="1"/>
    </xf>
    <xf numFmtId="0" fontId="59" fillId="12" borderId="0" xfId="0" applyFont="1" applyFill="1" applyBorder="1" applyAlignment="1" applyProtection="1">
      <alignment horizontal="left" vertical="center" wrapText="1"/>
    </xf>
    <xf numFmtId="165" fontId="62" fillId="7" borderId="19" xfId="0" applyNumberFormat="1" applyFont="1" applyFill="1" applyBorder="1" applyAlignment="1" applyProtection="1">
      <alignment horizontal="right" vertical="center" wrapText="1"/>
    </xf>
    <xf numFmtId="0" fontId="22" fillId="4" borderId="0" xfId="0" applyFont="1" applyFill="1" applyBorder="1" applyAlignment="1" applyProtection="1">
      <alignment horizontal="center" vertical="center" wrapText="1"/>
    </xf>
    <xf numFmtId="0" fontId="4" fillId="5" borderId="0"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62" fillId="7" borderId="16" xfId="0" applyFont="1" applyFill="1" applyBorder="1" applyAlignment="1" applyProtection="1">
      <alignment horizontal="right" vertical="center" wrapText="1"/>
    </xf>
    <xf numFmtId="0" fontId="62" fillId="4" borderId="0" xfId="0" applyFont="1" applyFill="1" applyBorder="1" applyAlignment="1" applyProtection="1">
      <alignment horizontal="left" vertical="top" wrapText="1"/>
      <protection locked="0"/>
    </xf>
    <xf numFmtId="165" fontId="62" fillId="7" borderId="19" xfId="0" applyNumberFormat="1" applyFont="1" applyFill="1" applyBorder="1" applyAlignment="1" applyProtection="1">
      <alignment horizontal="center" vertical="center" wrapText="1"/>
    </xf>
    <xf numFmtId="14" fontId="62" fillId="4" borderId="22" xfId="0" applyNumberFormat="1" applyFont="1" applyFill="1" applyBorder="1" applyAlignment="1" applyProtection="1">
      <alignment horizontal="center" vertical="center" wrapText="1"/>
      <protection locked="0"/>
    </xf>
    <xf numFmtId="14" fontId="62" fillId="4" borderId="17" xfId="0" applyNumberFormat="1" applyFont="1" applyFill="1" applyBorder="1" applyAlignment="1" applyProtection="1">
      <alignment horizontal="center" vertical="center" wrapText="1"/>
      <protection locked="0"/>
    </xf>
    <xf numFmtId="14" fontId="62" fillId="4" borderId="23" xfId="0" applyNumberFormat="1" applyFont="1" applyFill="1" applyBorder="1" applyAlignment="1" applyProtection="1">
      <alignment horizontal="center" vertical="center" wrapText="1"/>
      <protection locked="0"/>
    </xf>
    <xf numFmtId="0" fontId="66" fillId="0" borderId="0" xfId="0" applyFont="1" applyFill="1" applyBorder="1" applyAlignment="1" applyProtection="1">
      <alignment horizontal="left" vertical="center" wrapText="1"/>
    </xf>
    <xf numFmtId="0" fontId="72" fillId="4" borderId="18" xfId="0" applyFont="1" applyFill="1" applyBorder="1" applyAlignment="1" applyProtection="1">
      <alignment horizontal="left" vertical="center" wrapText="1"/>
      <protection locked="0"/>
    </xf>
    <xf numFmtId="0" fontId="62" fillId="4" borderId="4" xfId="0" applyFont="1" applyFill="1" applyBorder="1" applyAlignment="1" applyProtection="1">
      <alignment horizontal="left" vertical="center" wrapText="1" indent="2"/>
      <protection locked="0"/>
    </xf>
    <xf numFmtId="0" fontId="66" fillId="4" borderId="0" xfId="0" quotePrefix="1" applyFont="1" applyFill="1" applyBorder="1" applyAlignment="1" applyProtection="1">
      <alignment horizontal="left" vertical="center" wrapText="1"/>
    </xf>
    <xf numFmtId="0" fontId="62" fillId="4" borderId="5" xfId="0" applyFont="1" applyFill="1" applyBorder="1" applyAlignment="1" applyProtection="1">
      <alignment horizontal="left" vertical="center" wrapText="1" indent="2"/>
      <protection locked="0"/>
    </xf>
    <xf numFmtId="0" fontId="66" fillId="0" borderId="0" xfId="0" quotePrefix="1" applyFont="1" applyFill="1" applyBorder="1" applyAlignment="1" applyProtection="1">
      <alignment horizontal="left" vertical="top" wrapText="1"/>
    </xf>
    <xf numFmtId="0" fontId="66" fillId="0" borderId="0" xfId="0" applyFont="1" applyFill="1" applyBorder="1" applyAlignment="1" applyProtection="1">
      <alignment horizontal="left" vertical="top" wrapText="1"/>
    </xf>
    <xf numFmtId="0" fontId="66" fillId="4" borderId="0" xfId="0" applyFont="1" applyFill="1" applyAlignment="1">
      <alignment horizontal="left" vertical="center"/>
    </xf>
    <xf numFmtId="0" fontId="66" fillId="4" borderId="0" xfId="0" applyFont="1" applyFill="1" applyBorder="1" applyAlignment="1" applyProtection="1">
      <alignment horizontal="left" vertical="center" wrapText="1"/>
    </xf>
    <xf numFmtId="0" fontId="69" fillId="4" borderId="0" xfId="0" applyFont="1" applyFill="1" applyBorder="1" applyAlignment="1" applyProtection="1">
      <alignment horizontal="center" vertical="center" wrapText="1"/>
    </xf>
    <xf numFmtId="0" fontId="71" fillId="4" borderId="0" xfId="0" applyFont="1" applyFill="1" applyBorder="1" applyAlignment="1" applyProtection="1">
      <alignment horizontal="center" wrapText="1"/>
    </xf>
    <xf numFmtId="0" fontId="48" fillId="0" borderId="0" xfId="0" applyFont="1" applyFill="1" applyBorder="1" applyAlignment="1" applyProtection="1">
      <alignment horizontal="center" vertical="center" wrapText="1"/>
    </xf>
    <xf numFmtId="0" fontId="57" fillId="4" borderId="0" xfId="0" applyFont="1" applyFill="1" applyBorder="1" applyAlignment="1" applyProtection="1">
      <alignment horizontal="left" vertical="center" wrapText="1"/>
    </xf>
    <xf numFmtId="0" fontId="63" fillId="4" borderId="0" xfId="0" applyFont="1" applyFill="1" applyBorder="1" applyAlignment="1" applyProtection="1">
      <alignment horizontal="left" vertical="center" wrapText="1"/>
    </xf>
    <xf numFmtId="0" fontId="14" fillId="4" borderId="0" xfId="0" applyFont="1" applyFill="1" applyBorder="1" applyAlignment="1" applyProtection="1">
      <alignment horizontal="center" wrapText="1"/>
    </xf>
    <xf numFmtId="0" fontId="62" fillId="7" borderId="16" xfId="0" applyFont="1" applyFill="1" applyBorder="1" applyAlignment="1" applyProtection="1">
      <alignment horizontal="right" vertical="top" wrapText="1"/>
    </xf>
    <xf numFmtId="0" fontId="62" fillId="4" borderId="0"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xf>
    <xf numFmtId="0" fontId="46" fillId="5" borderId="0" xfId="0" applyFont="1" applyFill="1" applyBorder="1" applyAlignment="1" applyProtection="1">
      <alignment horizontal="left" wrapText="1"/>
    </xf>
    <xf numFmtId="14" fontId="72" fillId="4" borderId="16" xfId="0" applyNumberFormat="1" applyFont="1" applyFill="1" applyBorder="1" applyAlignment="1" applyProtection="1">
      <alignment horizontal="left" vertical="center" wrapText="1"/>
      <protection locked="0"/>
    </xf>
    <xf numFmtId="0" fontId="62" fillId="7" borderId="20" xfId="0" applyFont="1" applyFill="1" applyBorder="1" applyAlignment="1" applyProtection="1">
      <alignment horizontal="center" vertical="center" wrapText="1"/>
    </xf>
    <xf numFmtId="0" fontId="62" fillId="0" borderId="0" xfId="0" applyFont="1" applyFill="1" applyBorder="1" applyAlignment="1" applyProtection="1">
      <alignment horizontal="left" vertical="top" wrapText="1"/>
    </xf>
    <xf numFmtId="0" fontId="71" fillId="4" borderId="19" xfId="0" applyFont="1" applyFill="1" applyBorder="1" applyAlignment="1" applyProtection="1">
      <alignment horizontal="left" vertical="center" wrapText="1"/>
      <protection locked="0"/>
    </xf>
    <xf numFmtId="0" fontId="62" fillId="7" borderId="16" xfId="0" applyFont="1" applyFill="1" applyBorder="1" applyAlignment="1" applyProtection="1">
      <alignment horizontal="left" vertical="center" wrapText="1"/>
    </xf>
    <xf numFmtId="0" fontId="59" fillId="15" borderId="0" xfId="0" applyFont="1" applyFill="1" applyBorder="1" applyAlignment="1" applyProtection="1">
      <alignment horizontal="left" vertical="center" wrapText="1"/>
    </xf>
    <xf numFmtId="0" fontId="67" fillId="7" borderId="18" xfId="0" applyFont="1" applyFill="1" applyBorder="1" applyAlignment="1" applyProtection="1">
      <alignment horizontal="right" vertical="center" wrapText="1"/>
    </xf>
    <xf numFmtId="0" fontId="62" fillId="7" borderId="22" xfId="0" applyFont="1" applyFill="1" applyBorder="1" applyAlignment="1" applyProtection="1">
      <alignment horizontal="center" vertical="center" wrapText="1"/>
    </xf>
    <xf numFmtId="0" fontId="62" fillId="7" borderId="17" xfId="0" applyFont="1" applyFill="1" applyBorder="1" applyAlignment="1" applyProtection="1">
      <alignment horizontal="center" vertical="center" wrapText="1"/>
    </xf>
    <xf numFmtId="0" fontId="62" fillId="7" borderId="23" xfId="0" applyFont="1" applyFill="1" applyBorder="1" applyAlignment="1" applyProtection="1">
      <alignment horizontal="center" vertical="center" wrapText="1"/>
    </xf>
    <xf numFmtId="0" fontId="62" fillId="4" borderId="18" xfId="0" applyFont="1" applyFill="1" applyBorder="1" applyAlignment="1" applyProtection="1">
      <alignment horizontal="left" vertical="center" wrapText="1"/>
      <protection locked="0"/>
    </xf>
    <xf numFmtId="0" fontId="10" fillId="2" borderId="0" xfId="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72" fillId="4" borderId="16" xfId="0" applyFont="1" applyFill="1" applyBorder="1" applyAlignment="1" applyProtection="1">
      <alignment horizontal="left" vertical="center" wrapText="1"/>
      <protection locked="0"/>
    </xf>
    <xf numFmtId="0" fontId="67" fillId="7" borderId="19" xfId="0" applyFont="1" applyFill="1" applyBorder="1" applyAlignment="1" applyProtection="1">
      <alignment horizontal="center" vertical="center" wrapText="1"/>
    </xf>
    <xf numFmtId="4" fontId="71" fillId="7" borderId="19" xfId="0" applyNumberFormat="1" applyFont="1" applyFill="1" applyBorder="1" applyAlignment="1" applyProtection="1">
      <alignment horizontal="right" vertical="center" wrapText="1"/>
    </xf>
    <xf numFmtId="0" fontId="12" fillId="3" borderId="0" xfId="3" applyBorder="1" applyAlignment="1" applyProtection="1">
      <alignment horizontal="center" vertical="center" wrapText="1"/>
    </xf>
    <xf numFmtId="14" fontId="62" fillId="4" borderId="25" xfId="0" applyNumberFormat="1" applyFont="1" applyFill="1" applyBorder="1" applyAlignment="1" applyProtection="1">
      <alignment horizontal="center" vertical="center" wrapText="1"/>
      <protection locked="0"/>
    </xf>
    <xf numFmtId="14" fontId="62" fillId="4" borderId="16" xfId="0" applyNumberFormat="1" applyFont="1" applyFill="1" applyBorder="1" applyAlignment="1" applyProtection="1">
      <alignment horizontal="center" vertical="center" wrapText="1"/>
      <protection locked="0"/>
    </xf>
    <xf numFmtId="14" fontId="62" fillId="4" borderId="24" xfId="0" applyNumberFormat="1" applyFont="1" applyFill="1" applyBorder="1" applyAlignment="1" applyProtection="1">
      <alignment horizontal="center" vertical="center" wrapText="1"/>
      <protection locked="0"/>
    </xf>
    <xf numFmtId="0" fontId="62" fillId="11" borderId="6" xfId="0" applyFont="1" applyFill="1" applyBorder="1" applyAlignment="1" applyProtection="1">
      <alignment horizontal="right" vertical="center" wrapText="1"/>
    </xf>
    <xf numFmtId="0" fontId="62" fillId="11" borderId="0" xfId="0" applyFont="1" applyFill="1" applyBorder="1" applyAlignment="1" applyProtection="1">
      <alignment horizontal="right" vertical="center" wrapText="1"/>
    </xf>
    <xf numFmtId="10" fontId="62" fillId="7" borderId="19" xfId="0" applyNumberFormat="1" applyFont="1" applyFill="1" applyBorder="1" applyAlignment="1" applyProtection="1">
      <alignment horizontal="center" vertical="center" wrapText="1"/>
    </xf>
    <xf numFmtId="0" fontId="62" fillId="4" borderId="16" xfId="0" applyFont="1" applyFill="1" applyBorder="1" applyAlignment="1" applyProtection="1">
      <alignment horizontal="left" vertical="top" wrapText="1"/>
      <protection locked="0"/>
    </xf>
    <xf numFmtId="0" fontId="62" fillId="7" borderId="19" xfId="0" applyFont="1" applyFill="1" applyBorder="1" applyAlignment="1" applyProtection="1">
      <alignment horizontal="center" wrapText="1"/>
    </xf>
    <xf numFmtId="167" fontId="62" fillId="4" borderId="22" xfId="0" applyNumberFormat="1" applyFont="1" applyFill="1" applyBorder="1" applyAlignment="1" applyProtection="1">
      <alignment horizontal="center" vertical="center" wrapText="1"/>
      <protection locked="0"/>
    </xf>
    <xf numFmtId="167" fontId="62" fillId="4" borderId="23" xfId="0" applyNumberFormat="1" applyFont="1" applyFill="1" applyBorder="1" applyAlignment="1" applyProtection="1">
      <alignment horizontal="center" vertical="center" wrapText="1"/>
      <protection locked="0"/>
    </xf>
    <xf numFmtId="0" fontId="62" fillId="4" borderId="0" xfId="0" applyFont="1" applyFill="1" applyBorder="1" applyAlignment="1" applyProtection="1">
      <alignment horizontal="left" vertical="top" wrapText="1"/>
    </xf>
    <xf numFmtId="0" fontId="62" fillId="4" borderId="17" xfId="0" quotePrefix="1" applyFont="1" applyFill="1" applyBorder="1" applyAlignment="1" applyProtection="1">
      <alignment horizontal="left" vertical="center" wrapText="1"/>
    </xf>
    <xf numFmtId="0" fontId="62" fillId="4" borderId="17" xfId="0" applyFont="1" applyFill="1" applyBorder="1" applyAlignment="1" applyProtection="1">
      <alignment horizontal="left" vertical="center" wrapText="1"/>
    </xf>
    <xf numFmtId="0" fontId="59" fillId="4" borderId="7" xfId="0" applyFont="1" applyFill="1" applyBorder="1" applyAlignment="1" applyProtection="1">
      <alignment horizontal="left" vertical="center" wrapText="1"/>
    </xf>
    <xf numFmtId="0" fontId="59" fillId="4" borderId="0" xfId="0" applyFont="1" applyFill="1" applyBorder="1" applyAlignment="1" applyProtection="1">
      <alignment horizontal="left" vertical="center" wrapText="1"/>
    </xf>
    <xf numFmtId="0" fontId="61" fillId="4"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wrapText="1"/>
    </xf>
    <xf numFmtId="0" fontId="11" fillId="4" borderId="0" xfId="2" applyFill="1" applyBorder="1" applyAlignment="1" applyProtection="1">
      <alignment horizontal="left" vertical="top" wrapText="1"/>
      <protection locked="0"/>
    </xf>
    <xf numFmtId="0" fontId="62" fillId="4" borderId="11" xfId="0" applyFont="1" applyFill="1" applyBorder="1" applyAlignment="1" applyProtection="1">
      <alignment horizontal="center" wrapText="1"/>
    </xf>
    <xf numFmtId="0" fontId="62" fillId="4" borderId="0" xfId="0" applyFont="1" applyFill="1" applyBorder="1" applyAlignment="1" applyProtection="1">
      <alignment horizontal="center" wrapText="1"/>
    </xf>
    <xf numFmtId="0" fontId="62" fillId="4" borderId="12" xfId="0" applyFont="1" applyFill="1" applyBorder="1" applyAlignment="1" applyProtection="1">
      <alignment horizontal="center" wrapText="1"/>
    </xf>
    <xf numFmtId="0" fontId="64" fillId="4" borderId="0" xfId="0" applyFont="1" applyFill="1" applyBorder="1" applyAlignment="1" applyProtection="1">
      <alignment horizontal="center" vertical="center" wrapText="1"/>
    </xf>
    <xf numFmtId="166" fontId="59" fillId="7" borderId="11" xfId="0" applyNumberFormat="1" applyFont="1" applyFill="1" applyBorder="1" applyAlignment="1" applyProtection="1">
      <alignment horizontal="center" vertical="center" wrapText="1"/>
    </xf>
    <xf numFmtId="166" fontId="59" fillId="7" borderId="0" xfId="0" applyNumberFormat="1" applyFont="1" applyFill="1" applyBorder="1" applyAlignment="1" applyProtection="1">
      <alignment horizontal="center" vertical="center" wrapText="1"/>
    </xf>
    <xf numFmtId="166" fontId="59" fillId="7" borderId="12" xfId="0" applyNumberFormat="1" applyFont="1" applyFill="1" applyBorder="1" applyAlignment="1" applyProtection="1">
      <alignment horizontal="center" vertical="center" wrapText="1"/>
    </xf>
    <xf numFmtId="166" fontId="59" fillId="7" borderId="13" xfId="0" applyNumberFormat="1" applyFont="1" applyFill="1" applyBorder="1" applyAlignment="1" applyProtection="1">
      <alignment horizontal="center" vertical="center" wrapText="1"/>
    </xf>
    <xf numFmtId="166" fontId="59" fillId="7" borderId="14" xfId="0" applyNumberFormat="1" applyFont="1" applyFill="1" applyBorder="1" applyAlignment="1" applyProtection="1">
      <alignment horizontal="center" vertical="center" wrapText="1"/>
    </xf>
    <xf numFmtId="166" fontId="59" fillId="7" borderId="15" xfId="0" applyNumberFormat="1" applyFont="1" applyFill="1" applyBorder="1" applyAlignment="1" applyProtection="1">
      <alignment horizontal="center" vertical="center" wrapText="1"/>
    </xf>
    <xf numFmtId="0" fontId="59" fillId="7" borderId="11" xfId="0" applyNumberFormat="1" applyFont="1" applyFill="1" applyBorder="1" applyAlignment="1" applyProtection="1">
      <alignment horizontal="center" vertical="center" wrapText="1"/>
    </xf>
    <xf numFmtId="0" fontId="59" fillId="7" borderId="0" xfId="0" applyNumberFormat="1" applyFont="1" applyFill="1" applyBorder="1" applyAlignment="1" applyProtection="1">
      <alignment horizontal="center" vertical="center" wrapText="1"/>
    </xf>
    <xf numFmtId="0" fontId="59" fillId="7" borderId="12" xfId="0" applyNumberFormat="1" applyFont="1" applyFill="1" applyBorder="1" applyAlignment="1" applyProtection="1">
      <alignment horizontal="center" vertical="center" wrapText="1"/>
    </xf>
    <xf numFmtId="0" fontId="59" fillId="7" borderId="13" xfId="0" applyNumberFormat="1" applyFont="1" applyFill="1" applyBorder="1" applyAlignment="1" applyProtection="1">
      <alignment horizontal="center" vertical="center" wrapText="1"/>
    </xf>
    <xf numFmtId="0" fontId="59" fillId="7" borderId="14" xfId="0" applyNumberFormat="1" applyFont="1" applyFill="1" applyBorder="1" applyAlignment="1" applyProtection="1">
      <alignment horizontal="center" vertical="center" wrapText="1"/>
    </xf>
    <xf numFmtId="0" fontId="59" fillId="7" borderId="15" xfId="0" applyNumberFormat="1" applyFont="1" applyFill="1" applyBorder="1" applyAlignment="1" applyProtection="1">
      <alignment horizontal="center" vertical="center" wrapText="1"/>
    </xf>
    <xf numFmtId="0" fontId="18" fillId="4" borderId="0" xfId="0" quotePrefix="1" applyFont="1" applyFill="1" applyBorder="1" applyAlignment="1" applyProtection="1">
      <alignment horizontal="left" vertical="top" wrapText="1"/>
    </xf>
    <xf numFmtId="0" fontId="18" fillId="4" borderId="0" xfId="0" applyFont="1" applyFill="1" applyBorder="1" applyAlignment="1" applyProtection="1">
      <alignment horizontal="left" vertical="top" wrapText="1"/>
    </xf>
    <xf numFmtId="0" fontId="18" fillId="4" borderId="0" xfId="0" applyFont="1" applyFill="1" applyBorder="1" applyAlignment="1" applyProtection="1">
      <alignment horizontal="left" vertical="center" wrapText="1"/>
    </xf>
    <xf numFmtId="165" fontId="71" fillId="7" borderId="19" xfId="0" applyNumberFormat="1" applyFont="1" applyFill="1" applyBorder="1" applyAlignment="1" applyProtection="1">
      <alignment horizontal="center" vertical="center" wrapText="1"/>
    </xf>
    <xf numFmtId="0" fontId="62" fillId="11" borderId="18" xfId="0" applyFont="1" applyFill="1" applyBorder="1" applyAlignment="1" applyProtection="1">
      <alignment horizontal="right" vertical="center" wrapText="1"/>
    </xf>
    <xf numFmtId="164" fontId="71" fillId="4" borderId="29" xfId="0" applyNumberFormat="1" applyFont="1" applyFill="1" applyBorder="1" applyAlignment="1" applyProtection="1">
      <alignment horizontal="center" vertical="center" wrapText="1"/>
    </xf>
    <xf numFmtId="164" fontId="71" fillId="4" borderId="18" xfId="0" applyNumberFormat="1" applyFont="1" applyFill="1" applyBorder="1" applyAlignment="1" applyProtection="1">
      <alignment horizontal="center" vertical="center" wrapText="1"/>
    </xf>
    <xf numFmtId="0" fontId="62" fillId="4" borderId="16" xfId="0" applyFont="1" applyFill="1" applyBorder="1" applyAlignment="1" applyProtection="1">
      <alignment horizontal="left" wrapText="1"/>
      <protection locked="0"/>
    </xf>
    <xf numFmtId="3" fontId="62" fillId="4" borderId="0" xfId="0" applyNumberFormat="1" applyFont="1" applyFill="1" applyBorder="1" applyAlignment="1" applyProtection="1">
      <alignment horizontal="left" vertical="center" wrapText="1"/>
      <protection locked="0"/>
    </xf>
    <xf numFmtId="0" fontId="10" fillId="2" borderId="0" xfId="1" applyBorder="1" applyAlignment="1" applyProtection="1">
      <alignment horizontal="center" wrapText="1"/>
    </xf>
    <xf numFmtId="0" fontId="61" fillId="4" borderId="0" xfId="0" applyFont="1" applyFill="1" applyBorder="1" applyAlignment="1" applyProtection="1">
      <alignment horizontal="center" vertical="center" wrapText="1"/>
    </xf>
    <xf numFmtId="14" fontId="62" fillId="4" borderId="26"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0" fontId="67" fillId="7" borderId="0" xfId="0" applyFont="1" applyFill="1" applyBorder="1" applyAlignment="1" applyProtection="1">
      <alignment horizontal="center" vertical="center" wrapText="1"/>
    </xf>
    <xf numFmtId="0" fontId="62" fillId="7" borderId="17" xfId="0" applyFont="1" applyFill="1" applyBorder="1" applyAlignment="1" applyProtection="1">
      <alignment horizontal="left" vertical="center" wrapText="1"/>
    </xf>
    <xf numFmtId="0" fontId="61" fillId="4" borderId="8" xfId="0" applyFont="1" applyFill="1" applyBorder="1" applyAlignment="1" applyProtection="1">
      <alignment horizontal="center" vertical="center" wrapText="1"/>
    </xf>
    <xf numFmtId="0" fontId="61" fillId="4" borderId="9" xfId="0" applyFont="1" applyFill="1" applyBorder="1" applyAlignment="1" applyProtection="1">
      <alignment horizontal="center" vertical="center" wrapText="1"/>
    </xf>
    <xf numFmtId="0" fontId="61" fillId="4" borderId="10" xfId="0" applyFont="1" applyFill="1" applyBorder="1" applyAlignment="1" applyProtection="1">
      <alignment horizontal="center" vertical="center" wrapText="1"/>
    </xf>
    <xf numFmtId="0" fontId="61" fillId="4" borderId="11" xfId="0" applyFont="1" applyFill="1" applyBorder="1" applyAlignment="1" applyProtection="1">
      <alignment horizontal="center" vertical="center" wrapText="1"/>
    </xf>
    <xf numFmtId="0" fontId="61" fillId="4" borderId="12" xfId="0" applyFont="1" applyFill="1" applyBorder="1" applyAlignment="1" applyProtection="1">
      <alignment horizontal="center" vertical="center" wrapText="1"/>
    </xf>
    <xf numFmtId="0" fontId="58" fillId="4" borderId="0" xfId="0" applyFont="1" applyFill="1" applyBorder="1" applyAlignment="1" applyProtection="1">
      <alignment horizontal="center" vertical="center" wrapText="1"/>
    </xf>
    <xf numFmtId="0" fontId="62" fillId="4" borderId="8" xfId="0" applyFont="1" applyFill="1" applyBorder="1" applyAlignment="1" applyProtection="1">
      <alignment horizontal="center" wrapText="1"/>
    </xf>
    <xf numFmtId="0" fontId="62" fillId="4" borderId="9" xfId="0" applyFont="1" applyFill="1" applyBorder="1" applyAlignment="1" applyProtection="1">
      <alignment horizontal="center" wrapText="1"/>
    </xf>
    <xf numFmtId="0" fontId="62" fillId="4" borderId="10" xfId="0" applyFont="1" applyFill="1" applyBorder="1" applyAlignment="1" applyProtection="1">
      <alignment horizontal="center" wrapText="1"/>
    </xf>
    <xf numFmtId="0" fontId="52" fillId="12" borderId="0" xfId="0" applyFont="1" applyFill="1" applyBorder="1" applyAlignment="1" applyProtection="1">
      <alignment horizontal="left" vertical="center" wrapText="1"/>
    </xf>
    <xf numFmtId="167" fontId="62" fillId="4" borderId="16" xfId="0" applyNumberFormat="1" applyFont="1" applyFill="1" applyBorder="1" applyAlignment="1" applyProtection="1">
      <alignment horizontal="left" vertical="center" wrapText="1"/>
      <protection locked="0"/>
    </xf>
    <xf numFmtId="0" fontId="53" fillId="4" borderId="0"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14" fontId="62" fillId="4" borderId="27" xfId="0" applyNumberFormat="1" applyFont="1" applyFill="1" applyBorder="1" applyAlignment="1" applyProtection="1">
      <alignment horizontal="center" vertical="center" wrapText="1"/>
      <protection locked="0"/>
    </xf>
    <xf numFmtId="0" fontId="62" fillId="7" borderId="22" xfId="0" applyFont="1" applyFill="1" applyBorder="1" applyAlignment="1" applyProtection="1">
      <alignment horizontal="right" vertical="center" wrapText="1"/>
    </xf>
    <xf numFmtId="0" fontId="62" fillId="7" borderId="23" xfId="0" applyFont="1" applyFill="1" applyBorder="1" applyAlignment="1" applyProtection="1">
      <alignment horizontal="right" vertical="center" wrapText="1"/>
    </xf>
    <xf numFmtId="0" fontId="62" fillId="4" borderId="17" xfId="0" applyFont="1" applyFill="1" applyBorder="1" applyAlignment="1" applyProtection="1">
      <alignment horizontal="left" vertical="top" wrapText="1"/>
      <protection locked="0"/>
    </xf>
    <xf numFmtId="0" fontId="56" fillId="4" borderId="0" xfId="0" applyFont="1" applyFill="1" applyBorder="1" applyAlignment="1" applyProtection="1">
      <alignment horizontal="left" vertical="center" wrapText="1"/>
    </xf>
    <xf numFmtId="0" fontId="39" fillId="14" borderId="0" xfId="0" applyFont="1" applyFill="1" applyBorder="1" applyAlignment="1" applyProtection="1">
      <alignment horizontal="center" vertical="center" wrapText="1"/>
    </xf>
    <xf numFmtId="0" fontId="60" fillId="0" borderId="0" xfId="0" applyFont="1" applyBorder="1" applyAlignment="1" applyProtection="1">
      <alignment horizontal="center" wrapText="1"/>
    </xf>
    <xf numFmtId="165" fontId="62" fillId="4" borderId="0" xfId="0" applyNumberFormat="1" applyFont="1" applyFill="1" applyBorder="1" applyAlignment="1" applyProtection="1">
      <alignment horizontal="center" vertical="center" wrapText="1"/>
      <protection locked="0"/>
    </xf>
    <xf numFmtId="165" fontId="62" fillId="4" borderId="22" xfId="0" applyNumberFormat="1" applyFont="1" applyFill="1" applyBorder="1" applyAlignment="1" applyProtection="1">
      <alignment horizontal="center" vertical="center" wrapText="1"/>
      <protection locked="0"/>
    </xf>
    <xf numFmtId="165" fontId="62" fillId="4" borderId="17" xfId="0" applyNumberFormat="1" applyFont="1" applyFill="1" applyBorder="1" applyAlignment="1" applyProtection="1">
      <alignment horizontal="center" vertical="center" wrapText="1"/>
      <protection locked="0"/>
    </xf>
    <xf numFmtId="165" fontId="62" fillId="4" borderId="23" xfId="0" applyNumberFormat="1" applyFont="1" applyFill="1" applyBorder="1" applyAlignment="1" applyProtection="1">
      <alignment horizontal="center" vertical="center" wrapText="1"/>
      <protection locked="0"/>
    </xf>
    <xf numFmtId="0" fontId="54" fillId="5" borderId="0" xfId="0" applyFont="1" applyFill="1" applyBorder="1" applyAlignment="1" applyProtection="1">
      <alignment horizontal="left" vertical="top" wrapText="1"/>
    </xf>
    <xf numFmtId="0" fontId="55" fillId="5" borderId="0" xfId="0" applyFont="1" applyFill="1" applyBorder="1" applyAlignment="1" applyProtection="1">
      <alignment horizontal="left" vertical="center" wrapText="1"/>
    </xf>
    <xf numFmtId="0" fontId="37" fillId="5" borderId="0" xfId="0" applyFont="1" applyFill="1" applyBorder="1" applyAlignment="1" applyProtection="1">
      <alignment horizontal="left" vertical="top" wrapText="1"/>
    </xf>
    <xf numFmtId="0" fontId="79" fillId="7" borderId="0" xfId="0" applyFont="1" applyFill="1" applyAlignment="1" applyProtection="1">
      <alignment vertical="top" wrapText="1"/>
    </xf>
    <xf numFmtId="0" fontId="60" fillId="7" borderId="0" xfId="0" applyFont="1" applyFill="1" applyAlignment="1" applyProtection="1">
      <alignment vertical="top"/>
    </xf>
    <xf numFmtId="0" fontId="60" fillId="7" borderId="0" xfId="0" applyFont="1" applyFill="1" applyAlignment="1" applyProtection="1">
      <alignment horizontal="left" vertical="top" wrapText="1"/>
    </xf>
    <xf numFmtId="0" fontId="81" fillId="7" borderId="0" xfId="0" quotePrefix="1" applyFont="1" applyFill="1" applyAlignment="1" applyProtection="1">
      <alignment vertical="top" wrapText="1"/>
    </xf>
    <xf numFmtId="0" fontId="81" fillId="7" borderId="0" xfId="0" applyFont="1" applyFill="1" applyAlignment="1" applyProtection="1">
      <alignment vertical="top" wrapText="1"/>
    </xf>
    <xf numFmtId="0" fontId="11" fillId="7" borderId="0" xfId="2" applyFill="1" applyBorder="1" applyAlignment="1" applyProtection="1">
      <alignment horizontal="center" vertical="center"/>
      <protection locked="0"/>
    </xf>
    <xf numFmtId="0" fontId="60" fillId="7" borderId="0" xfId="0" applyFont="1" applyFill="1" applyAlignment="1" applyProtection="1">
      <alignment vertical="top" wrapText="1"/>
    </xf>
    <xf numFmtId="0" fontId="78" fillId="13" borderId="0" xfId="0" applyFont="1" applyFill="1" applyBorder="1" applyAlignment="1" applyProtection="1">
      <alignment horizontal="left" vertical="center" wrapText="1"/>
    </xf>
    <xf numFmtId="0" fontId="0" fillId="0" borderId="0" xfId="0" applyAlignment="1">
      <alignment horizontal="center" vertical="center"/>
    </xf>
  </cellXfs>
  <cellStyles count="5">
    <cellStyle name="Goed" xfId="1" builtinId="26"/>
    <cellStyle name="Hyperlink" xfId="2" builtinId="8"/>
    <cellStyle name="Ongeldig" xfId="3" builtinId="27"/>
    <cellStyle name="Procent" xfId="4" builtinId="5"/>
    <cellStyle name="Standaard" xfId="0" builtinId="0"/>
  </cellStyles>
  <dxfs count="211">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182841"/>
        <name val="Cambria"/>
        <family val="1"/>
        <scheme val="none"/>
      </font>
      <fill>
        <patternFill>
          <bgColor rgb="FFEBFFFF"/>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theme="5" tint="0.3999450666829432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theme="6" tint="0.79998168889431442"/>
        </patternFill>
      </fill>
    </dxf>
    <dxf>
      <font>
        <color rgb="FF9C0006"/>
      </font>
      <fill>
        <patternFill>
          <bgColor theme="6" tint="0.79998168889431442"/>
        </patternFill>
      </fill>
    </dxf>
    <dxf>
      <font>
        <color rgb="FF182841"/>
        <name val="Cambria"/>
        <family val="1"/>
        <scheme val="none"/>
      </font>
      <fill>
        <patternFill>
          <bgColor rgb="FFEBFFFF"/>
        </patternFill>
      </fill>
    </dxf>
  </dxfs>
  <tableStyles count="0" defaultTableStyle="TableStyleMedium2" defaultPivotStyle="PivotStyleLight16"/>
  <colors>
    <mruColors>
      <color rgb="FF182841"/>
      <color rgb="FFEC6371"/>
      <color rgb="FF00B1B7"/>
      <color rgb="FF006A7D"/>
      <color rgb="FFEBFFFF"/>
      <color rgb="FFDDFEFF"/>
      <color rgb="FFE7FEFF"/>
      <color rgb="FFD5FEFF"/>
      <color rgb="FF8B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304800</xdr:colOff>
      <xdr:row>52</xdr:row>
      <xdr:rowOff>106506</xdr:rowOff>
    </xdr:from>
    <xdr:to>
      <xdr:col>11</xdr:col>
      <xdr:colOff>400050</xdr:colOff>
      <xdr:row>52</xdr:row>
      <xdr:rowOff>258906</xdr:rowOff>
    </xdr:to>
    <xdr:sp macro="" textlink="">
      <xdr:nvSpPr>
        <xdr:cNvPr id="3" name="Gelijkbenige driehoek 2">
          <a:extLst>
            <a:ext uri="{FF2B5EF4-FFF2-40B4-BE49-F238E27FC236}">
              <a16:creationId xmlns:a16="http://schemas.microsoft.com/office/drawing/2014/main" id="{122FF8B6-28C1-43A0-859C-79DB084AFC67}"/>
            </a:ext>
          </a:extLst>
        </xdr:cNvPr>
        <xdr:cNvSpPr/>
      </xdr:nvSpPr>
      <xdr:spPr>
        <a:xfrm>
          <a:off x="6946323" y="13926415"/>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73</xdr:row>
      <xdr:rowOff>97847</xdr:rowOff>
    </xdr:from>
    <xdr:to>
      <xdr:col>11</xdr:col>
      <xdr:colOff>400050</xdr:colOff>
      <xdr:row>73</xdr:row>
      <xdr:rowOff>250247</xdr:rowOff>
    </xdr:to>
    <xdr:sp macro="" textlink="">
      <xdr:nvSpPr>
        <xdr:cNvPr id="17" name="Gelijkbenige driehoek 16">
          <a:extLst>
            <a:ext uri="{FF2B5EF4-FFF2-40B4-BE49-F238E27FC236}">
              <a16:creationId xmlns:a16="http://schemas.microsoft.com/office/drawing/2014/main" id="{A9D44063-8709-4ED9-9427-7300F1F3927D}"/>
            </a:ext>
          </a:extLst>
        </xdr:cNvPr>
        <xdr:cNvSpPr/>
      </xdr:nvSpPr>
      <xdr:spPr>
        <a:xfrm>
          <a:off x="6946323" y="18420483"/>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113</xdr:row>
      <xdr:rowOff>97847</xdr:rowOff>
    </xdr:from>
    <xdr:to>
      <xdr:col>11</xdr:col>
      <xdr:colOff>400050</xdr:colOff>
      <xdr:row>113</xdr:row>
      <xdr:rowOff>250247</xdr:rowOff>
    </xdr:to>
    <xdr:sp macro="" textlink="">
      <xdr:nvSpPr>
        <xdr:cNvPr id="18" name="Gelijkbenige driehoek 17">
          <a:extLst>
            <a:ext uri="{FF2B5EF4-FFF2-40B4-BE49-F238E27FC236}">
              <a16:creationId xmlns:a16="http://schemas.microsoft.com/office/drawing/2014/main" id="{6D5DFD32-F5F6-403A-BAB3-D8AF14AF68F5}"/>
            </a:ext>
          </a:extLst>
        </xdr:cNvPr>
        <xdr:cNvSpPr/>
      </xdr:nvSpPr>
      <xdr:spPr>
        <a:xfrm>
          <a:off x="6946323" y="27668392"/>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135</xdr:row>
      <xdr:rowOff>97847</xdr:rowOff>
    </xdr:from>
    <xdr:to>
      <xdr:col>11</xdr:col>
      <xdr:colOff>400050</xdr:colOff>
      <xdr:row>135</xdr:row>
      <xdr:rowOff>250247</xdr:rowOff>
    </xdr:to>
    <xdr:sp macro="" textlink="">
      <xdr:nvSpPr>
        <xdr:cNvPr id="19" name="Gelijkbenige driehoek 18">
          <a:extLst>
            <a:ext uri="{FF2B5EF4-FFF2-40B4-BE49-F238E27FC236}">
              <a16:creationId xmlns:a16="http://schemas.microsoft.com/office/drawing/2014/main" id="{28DA0959-0A37-4E8D-8754-CB44FE229A76}"/>
            </a:ext>
          </a:extLst>
        </xdr:cNvPr>
        <xdr:cNvSpPr/>
      </xdr:nvSpPr>
      <xdr:spPr>
        <a:xfrm>
          <a:off x="6946323" y="32647370"/>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156</xdr:row>
      <xdr:rowOff>97847</xdr:rowOff>
    </xdr:from>
    <xdr:to>
      <xdr:col>11</xdr:col>
      <xdr:colOff>400050</xdr:colOff>
      <xdr:row>156</xdr:row>
      <xdr:rowOff>250247</xdr:rowOff>
    </xdr:to>
    <xdr:sp macro="" textlink="">
      <xdr:nvSpPr>
        <xdr:cNvPr id="20" name="Gelijkbenige driehoek 19">
          <a:extLst>
            <a:ext uri="{FF2B5EF4-FFF2-40B4-BE49-F238E27FC236}">
              <a16:creationId xmlns:a16="http://schemas.microsoft.com/office/drawing/2014/main" id="{D5D77EF8-7BAC-40DB-A99D-B01AAC2FAED9}"/>
            </a:ext>
          </a:extLst>
        </xdr:cNvPr>
        <xdr:cNvSpPr/>
      </xdr:nvSpPr>
      <xdr:spPr>
        <a:xfrm>
          <a:off x="6946323" y="39643915"/>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201</xdr:row>
      <xdr:rowOff>97847</xdr:rowOff>
    </xdr:from>
    <xdr:to>
      <xdr:col>11</xdr:col>
      <xdr:colOff>400050</xdr:colOff>
      <xdr:row>201</xdr:row>
      <xdr:rowOff>250247</xdr:rowOff>
    </xdr:to>
    <xdr:sp macro="" textlink="">
      <xdr:nvSpPr>
        <xdr:cNvPr id="21" name="Gelijkbenige driehoek 20">
          <a:extLst>
            <a:ext uri="{FF2B5EF4-FFF2-40B4-BE49-F238E27FC236}">
              <a16:creationId xmlns:a16="http://schemas.microsoft.com/office/drawing/2014/main" id="{B145A866-7A02-409D-8EAA-1BF0052F92ED}"/>
            </a:ext>
          </a:extLst>
        </xdr:cNvPr>
        <xdr:cNvSpPr/>
      </xdr:nvSpPr>
      <xdr:spPr>
        <a:xfrm>
          <a:off x="6946323" y="47194642"/>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265</xdr:row>
      <xdr:rowOff>97847</xdr:rowOff>
    </xdr:from>
    <xdr:to>
      <xdr:col>11</xdr:col>
      <xdr:colOff>400050</xdr:colOff>
      <xdr:row>265</xdr:row>
      <xdr:rowOff>250247</xdr:rowOff>
    </xdr:to>
    <xdr:sp macro="" textlink="">
      <xdr:nvSpPr>
        <xdr:cNvPr id="22" name="Gelijkbenige driehoek 21">
          <a:extLst>
            <a:ext uri="{FF2B5EF4-FFF2-40B4-BE49-F238E27FC236}">
              <a16:creationId xmlns:a16="http://schemas.microsoft.com/office/drawing/2014/main" id="{B3F6712A-EDD2-4DD0-8EB3-A9F5AC61A38F}"/>
            </a:ext>
          </a:extLst>
        </xdr:cNvPr>
        <xdr:cNvSpPr/>
      </xdr:nvSpPr>
      <xdr:spPr>
        <a:xfrm>
          <a:off x="6946323" y="65456665"/>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270</xdr:row>
      <xdr:rowOff>97847</xdr:rowOff>
    </xdr:from>
    <xdr:to>
      <xdr:col>11</xdr:col>
      <xdr:colOff>400050</xdr:colOff>
      <xdr:row>270</xdr:row>
      <xdr:rowOff>250247</xdr:rowOff>
    </xdr:to>
    <xdr:sp macro="" textlink="">
      <xdr:nvSpPr>
        <xdr:cNvPr id="23" name="Gelijkbenige driehoek 22">
          <a:extLst>
            <a:ext uri="{FF2B5EF4-FFF2-40B4-BE49-F238E27FC236}">
              <a16:creationId xmlns:a16="http://schemas.microsoft.com/office/drawing/2014/main" id="{540C6460-EE32-46FF-944C-18A4D939C92F}"/>
            </a:ext>
          </a:extLst>
        </xdr:cNvPr>
        <xdr:cNvSpPr/>
      </xdr:nvSpPr>
      <xdr:spPr>
        <a:xfrm>
          <a:off x="6946323" y="66435142"/>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304</xdr:row>
      <xdr:rowOff>115165</xdr:rowOff>
    </xdr:from>
    <xdr:to>
      <xdr:col>11</xdr:col>
      <xdr:colOff>400050</xdr:colOff>
      <xdr:row>304</xdr:row>
      <xdr:rowOff>267565</xdr:rowOff>
    </xdr:to>
    <xdr:sp macro="" textlink="">
      <xdr:nvSpPr>
        <xdr:cNvPr id="24" name="Gelijkbenige driehoek 23">
          <a:extLst>
            <a:ext uri="{FF2B5EF4-FFF2-40B4-BE49-F238E27FC236}">
              <a16:creationId xmlns:a16="http://schemas.microsoft.com/office/drawing/2014/main" id="{E65C5347-5F26-4D68-94BC-AE31FA482B15}"/>
            </a:ext>
          </a:extLst>
        </xdr:cNvPr>
        <xdr:cNvSpPr/>
      </xdr:nvSpPr>
      <xdr:spPr>
        <a:xfrm>
          <a:off x="6946323" y="80125165"/>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313459</xdr:colOff>
      <xdr:row>323</xdr:row>
      <xdr:rowOff>123825</xdr:rowOff>
    </xdr:from>
    <xdr:to>
      <xdr:col>11</xdr:col>
      <xdr:colOff>408709</xdr:colOff>
      <xdr:row>323</xdr:row>
      <xdr:rowOff>276225</xdr:rowOff>
    </xdr:to>
    <xdr:sp macro="" textlink="">
      <xdr:nvSpPr>
        <xdr:cNvPr id="25" name="Gelijkbenige driehoek 24">
          <a:extLst>
            <a:ext uri="{FF2B5EF4-FFF2-40B4-BE49-F238E27FC236}">
              <a16:creationId xmlns:a16="http://schemas.microsoft.com/office/drawing/2014/main" id="{1357BAC6-7B01-4ACF-8037-1E93C3207CD2}"/>
            </a:ext>
          </a:extLst>
        </xdr:cNvPr>
        <xdr:cNvSpPr/>
      </xdr:nvSpPr>
      <xdr:spPr>
        <a:xfrm>
          <a:off x="6954982" y="83710030"/>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331</xdr:row>
      <xdr:rowOff>97847</xdr:rowOff>
    </xdr:from>
    <xdr:to>
      <xdr:col>11</xdr:col>
      <xdr:colOff>400050</xdr:colOff>
      <xdr:row>331</xdr:row>
      <xdr:rowOff>250247</xdr:rowOff>
    </xdr:to>
    <xdr:sp macro="" textlink="">
      <xdr:nvSpPr>
        <xdr:cNvPr id="26" name="Gelijkbenige driehoek 25">
          <a:extLst>
            <a:ext uri="{FF2B5EF4-FFF2-40B4-BE49-F238E27FC236}">
              <a16:creationId xmlns:a16="http://schemas.microsoft.com/office/drawing/2014/main" id="{3363C327-1732-4736-B0F0-71016D337D13}"/>
            </a:ext>
          </a:extLst>
        </xdr:cNvPr>
        <xdr:cNvSpPr/>
      </xdr:nvSpPr>
      <xdr:spPr>
        <a:xfrm>
          <a:off x="6946323" y="85545756"/>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304800</xdr:colOff>
      <xdr:row>344</xdr:row>
      <xdr:rowOff>106506</xdr:rowOff>
    </xdr:from>
    <xdr:to>
      <xdr:col>11</xdr:col>
      <xdr:colOff>400050</xdr:colOff>
      <xdr:row>344</xdr:row>
      <xdr:rowOff>258906</xdr:rowOff>
    </xdr:to>
    <xdr:sp macro="" textlink="">
      <xdr:nvSpPr>
        <xdr:cNvPr id="27" name="Gelijkbenige driehoek 26">
          <a:extLst>
            <a:ext uri="{FF2B5EF4-FFF2-40B4-BE49-F238E27FC236}">
              <a16:creationId xmlns:a16="http://schemas.microsoft.com/office/drawing/2014/main" id="{7AC8B6DD-347F-4970-A41C-00BC4DA70151}"/>
            </a:ext>
          </a:extLst>
        </xdr:cNvPr>
        <xdr:cNvSpPr/>
      </xdr:nvSpPr>
      <xdr:spPr>
        <a:xfrm>
          <a:off x="6946323" y="90360211"/>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313459</xdr:colOff>
      <xdr:row>370</xdr:row>
      <xdr:rowOff>123825</xdr:rowOff>
    </xdr:from>
    <xdr:to>
      <xdr:col>11</xdr:col>
      <xdr:colOff>408709</xdr:colOff>
      <xdr:row>370</xdr:row>
      <xdr:rowOff>276225</xdr:rowOff>
    </xdr:to>
    <xdr:sp macro="" textlink="">
      <xdr:nvSpPr>
        <xdr:cNvPr id="28" name="Gelijkbenige driehoek 27">
          <a:extLst>
            <a:ext uri="{FF2B5EF4-FFF2-40B4-BE49-F238E27FC236}">
              <a16:creationId xmlns:a16="http://schemas.microsoft.com/office/drawing/2014/main" id="{A91E757B-17CF-441B-B7B5-F828EE20A092}"/>
            </a:ext>
          </a:extLst>
        </xdr:cNvPr>
        <xdr:cNvSpPr/>
      </xdr:nvSpPr>
      <xdr:spPr>
        <a:xfrm>
          <a:off x="6980959" y="88734900"/>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11</xdr:col>
      <xdr:colOff>295275</xdr:colOff>
      <xdr:row>389</xdr:row>
      <xdr:rowOff>268431</xdr:rowOff>
    </xdr:from>
    <xdr:to>
      <xdr:col>11</xdr:col>
      <xdr:colOff>390525</xdr:colOff>
      <xdr:row>389</xdr:row>
      <xdr:rowOff>420831</xdr:rowOff>
    </xdr:to>
    <xdr:sp macro="" textlink="">
      <xdr:nvSpPr>
        <xdr:cNvPr id="30" name="Gelijkbenige driehoek 29">
          <a:extLst>
            <a:ext uri="{FF2B5EF4-FFF2-40B4-BE49-F238E27FC236}">
              <a16:creationId xmlns:a16="http://schemas.microsoft.com/office/drawing/2014/main" id="{EF8C78F2-92C6-41DC-ACB3-E47D440B951A}"/>
            </a:ext>
          </a:extLst>
        </xdr:cNvPr>
        <xdr:cNvSpPr/>
      </xdr:nvSpPr>
      <xdr:spPr>
        <a:xfrm>
          <a:off x="6991350" y="126893781"/>
          <a:ext cx="95250" cy="152400"/>
        </a:xfrm>
        <a:prstGeom prst="triangle">
          <a:avLst/>
        </a:prstGeom>
        <a:solidFill>
          <a:srgbClr val="EC63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editAs="oneCell">
    <xdr:from>
      <xdr:col>8</xdr:col>
      <xdr:colOff>581024</xdr:colOff>
      <xdr:row>0</xdr:row>
      <xdr:rowOff>114299</xdr:rowOff>
    </xdr:from>
    <xdr:to>
      <xdr:col>9</xdr:col>
      <xdr:colOff>967104</xdr:colOff>
      <xdr:row>2</xdr:row>
      <xdr:rowOff>173989</xdr:rowOff>
    </xdr:to>
    <xdr:pic>
      <xdr:nvPicPr>
        <xdr:cNvPr id="29" name="Afbeelding 28">
          <a:extLst>
            <a:ext uri="{FF2B5EF4-FFF2-40B4-BE49-F238E27FC236}">
              <a16:creationId xmlns:a16="http://schemas.microsoft.com/office/drawing/2014/main" id="{310BCBB4-49D0-4759-AC2B-CB0A5AA0FE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49" y="114299"/>
          <a:ext cx="1043305" cy="1297940"/>
        </a:xfrm>
        <a:prstGeom prst="rect">
          <a:avLst/>
        </a:prstGeom>
        <a:noFill/>
        <a:ln>
          <a:noFill/>
        </a:ln>
      </xdr:spPr>
    </xdr:pic>
    <xdr:clientData/>
  </xdr:twoCellAnchor>
  <xdr:twoCellAnchor editAs="oneCell">
    <xdr:from>
      <xdr:col>9</xdr:col>
      <xdr:colOff>0</xdr:colOff>
      <xdr:row>371</xdr:row>
      <xdr:rowOff>0</xdr:rowOff>
    </xdr:from>
    <xdr:to>
      <xdr:col>10</xdr:col>
      <xdr:colOff>24130</xdr:colOff>
      <xdr:row>373</xdr:row>
      <xdr:rowOff>288290</xdr:rowOff>
    </xdr:to>
    <xdr:pic>
      <xdr:nvPicPr>
        <xdr:cNvPr id="33" name="Afbeelding 32">
          <a:extLst>
            <a:ext uri="{FF2B5EF4-FFF2-40B4-BE49-F238E27FC236}">
              <a16:creationId xmlns:a16="http://schemas.microsoft.com/office/drawing/2014/main" id="{1DB21A26-5E35-4338-9D4F-D5C2FDCB4E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116671725"/>
          <a:ext cx="1043305" cy="129794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reenflanders.be/nl/home" TargetMode="External"/><Relationship Id="rId2" Type="http://schemas.openxmlformats.org/officeDocument/2006/relationships/hyperlink" Target="http://www.screenflanders.be/" TargetMode="External"/><Relationship Id="rId1" Type="http://schemas.openxmlformats.org/officeDocument/2006/relationships/hyperlink" Target="mailto:screenflanders@vlaanderen.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pageSetUpPr fitToPage="1"/>
  </sheetPr>
  <dimension ref="A1:IV1634"/>
  <sheetViews>
    <sheetView tabSelected="1" zoomScaleNormal="100" workbookViewId="0">
      <selection sqref="A1:K1"/>
    </sheetView>
  </sheetViews>
  <sheetFormatPr defaultColWidth="0" defaultRowHeight="15" zeroHeight="1" x14ac:dyDescent="0.25"/>
  <cols>
    <col min="1" max="1" width="3.140625" style="26" customWidth="1"/>
    <col min="2" max="6" width="9.140625" style="3" customWidth="1"/>
    <col min="7" max="7" width="9.5703125" style="3" customWidth="1"/>
    <col min="8" max="8" width="9.140625" style="3" customWidth="1"/>
    <col min="9" max="9" width="9.85546875" style="3" customWidth="1"/>
    <col min="10" max="10" width="15.28515625" style="3" customWidth="1"/>
    <col min="11" max="11" width="7.7109375" style="3" customWidth="1"/>
    <col min="12" max="12" width="52.140625" style="34" customWidth="1"/>
    <col min="13" max="16384" width="0" style="3" hidden="1"/>
  </cols>
  <sheetData>
    <row r="1" spans="1:256" ht="39" customHeight="1" x14ac:dyDescent="0.25">
      <c r="A1" s="336" t="s">
        <v>0</v>
      </c>
      <c r="B1" s="336"/>
      <c r="C1" s="336"/>
      <c r="D1" s="336"/>
      <c r="E1" s="336"/>
      <c r="F1" s="336"/>
      <c r="G1" s="336"/>
      <c r="H1" s="336"/>
      <c r="I1" s="336"/>
      <c r="J1" s="336"/>
      <c r="K1" s="336"/>
    </row>
    <row r="2" spans="1:256" ht="58.5" customHeight="1" x14ac:dyDescent="0.25">
      <c r="A2" s="246" t="s">
        <v>2551</v>
      </c>
      <c r="B2" s="246"/>
      <c r="C2" s="246"/>
      <c r="D2" s="246"/>
      <c r="E2" s="246"/>
      <c r="F2" s="246"/>
      <c r="G2" s="246"/>
      <c r="H2" s="246"/>
      <c r="I2" s="125"/>
      <c r="J2" s="125"/>
      <c r="K2" s="125"/>
    </row>
    <row r="3" spans="1:256" ht="15" customHeight="1" thickBot="1" x14ac:dyDescent="0.3">
      <c r="A3" s="174"/>
      <c r="B3" s="174"/>
      <c r="C3" s="174"/>
      <c r="D3" s="174"/>
      <c r="E3" s="174"/>
      <c r="F3" s="174"/>
      <c r="G3" s="174"/>
      <c r="H3" s="174"/>
      <c r="I3" s="126"/>
      <c r="J3" s="126"/>
      <c r="K3" s="126"/>
    </row>
    <row r="4" spans="1:256" ht="15" customHeight="1" thickTop="1" x14ac:dyDescent="0.25">
      <c r="A4" s="324"/>
      <c r="B4" s="324"/>
      <c r="C4" s="324"/>
      <c r="D4" s="324"/>
      <c r="E4" s="324"/>
      <c r="F4" s="324"/>
      <c r="G4" s="324"/>
      <c r="H4" s="324"/>
      <c r="I4" s="324"/>
      <c r="J4" s="324"/>
      <c r="K4" s="324"/>
      <c r="M4" s="2"/>
      <c r="N4" s="2"/>
      <c r="O4" s="2"/>
      <c r="P4" s="2"/>
      <c r="Q4" s="2"/>
      <c r="R4" s="2"/>
      <c r="S4" s="2"/>
      <c r="T4" s="2"/>
      <c r="U4" s="2"/>
      <c r="V4" s="2"/>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c r="ED4" s="330"/>
      <c r="EE4" s="330"/>
      <c r="EF4" s="330"/>
      <c r="EG4" s="330"/>
      <c r="EH4" s="330"/>
      <c r="EI4" s="330"/>
      <c r="EJ4" s="330"/>
      <c r="EK4" s="330"/>
      <c r="EL4" s="330"/>
      <c r="EM4" s="330"/>
      <c r="EN4" s="330"/>
      <c r="EO4" s="330"/>
      <c r="EP4" s="330"/>
      <c r="EQ4" s="330"/>
      <c r="ER4" s="330"/>
      <c r="ES4" s="330"/>
      <c r="ET4" s="330"/>
      <c r="EU4" s="330"/>
      <c r="EV4" s="330"/>
      <c r="EW4" s="330"/>
      <c r="EX4" s="330"/>
      <c r="EY4" s="330"/>
      <c r="EZ4" s="330"/>
      <c r="FA4" s="330"/>
      <c r="FB4" s="330"/>
      <c r="FC4" s="330"/>
      <c r="FD4" s="330"/>
      <c r="FE4" s="330"/>
      <c r="FF4" s="330"/>
      <c r="FG4" s="330"/>
      <c r="FH4" s="330"/>
      <c r="FI4" s="330"/>
      <c r="FJ4" s="330"/>
      <c r="FK4" s="330"/>
      <c r="FL4" s="330"/>
      <c r="FM4" s="330"/>
      <c r="FN4" s="330"/>
      <c r="FO4" s="330"/>
      <c r="FP4" s="330"/>
      <c r="FQ4" s="330"/>
      <c r="FR4" s="330"/>
      <c r="FS4" s="330"/>
      <c r="FT4" s="330"/>
      <c r="FU4" s="330"/>
      <c r="FV4" s="330"/>
      <c r="FW4" s="330"/>
      <c r="FX4" s="330"/>
      <c r="FY4" s="330"/>
      <c r="FZ4" s="330"/>
      <c r="GA4" s="330"/>
      <c r="GB4" s="330"/>
      <c r="GC4" s="330"/>
      <c r="GD4" s="330"/>
      <c r="GE4" s="330"/>
      <c r="GF4" s="330"/>
      <c r="GG4" s="330"/>
      <c r="GH4" s="330"/>
      <c r="GI4" s="330"/>
      <c r="GJ4" s="330"/>
      <c r="GK4" s="330"/>
      <c r="GL4" s="330"/>
      <c r="GM4" s="330"/>
      <c r="GN4" s="330"/>
      <c r="GO4" s="330"/>
      <c r="GP4" s="330"/>
      <c r="GQ4" s="330"/>
      <c r="GR4" s="330"/>
      <c r="GS4" s="330"/>
      <c r="GT4" s="330"/>
      <c r="GU4" s="330"/>
      <c r="GV4" s="330"/>
      <c r="GW4" s="330"/>
      <c r="GX4" s="330"/>
      <c r="GY4" s="330"/>
      <c r="GZ4" s="330"/>
      <c r="HA4" s="330"/>
      <c r="HB4" s="330"/>
      <c r="HC4" s="330"/>
      <c r="HD4" s="330"/>
      <c r="HE4" s="330"/>
      <c r="HF4" s="330"/>
      <c r="HG4" s="330"/>
      <c r="HH4" s="330"/>
      <c r="HI4" s="330"/>
      <c r="HJ4" s="330"/>
      <c r="HK4" s="330"/>
      <c r="HL4" s="330"/>
      <c r="HM4" s="330"/>
      <c r="HN4" s="330"/>
      <c r="HO4" s="330"/>
      <c r="HP4" s="330"/>
      <c r="HQ4" s="330"/>
      <c r="HR4" s="330"/>
      <c r="HS4" s="330"/>
      <c r="HT4" s="330"/>
      <c r="HU4" s="330"/>
      <c r="HV4" s="330"/>
      <c r="HW4" s="330"/>
      <c r="HX4" s="330"/>
      <c r="HY4" s="330"/>
      <c r="HZ4" s="330"/>
      <c r="IA4" s="330"/>
      <c r="IB4" s="330"/>
      <c r="IC4" s="330"/>
      <c r="ID4" s="330"/>
      <c r="IE4" s="330"/>
      <c r="IF4" s="330"/>
      <c r="IG4" s="330"/>
      <c r="IH4" s="330"/>
      <c r="II4" s="330"/>
      <c r="IJ4" s="330"/>
      <c r="IK4" s="330"/>
      <c r="IL4" s="330"/>
      <c r="IM4" s="330"/>
      <c r="IN4" s="330"/>
      <c r="IO4" s="330"/>
      <c r="IP4" s="330"/>
      <c r="IQ4" s="330"/>
      <c r="IR4" s="330"/>
      <c r="IS4" s="330"/>
      <c r="IT4" s="330"/>
      <c r="IU4" s="330"/>
      <c r="IV4" s="330"/>
    </row>
    <row r="5" spans="1:256" ht="15" customHeight="1" thickBot="1" x14ac:dyDescent="0.3">
      <c r="A5" s="283" t="s">
        <v>2443</v>
      </c>
      <c r="B5" s="284"/>
      <c r="C5" s="284"/>
      <c r="D5" s="284"/>
      <c r="E5" s="284"/>
      <c r="F5" s="284"/>
      <c r="G5" s="284"/>
      <c r="H5" s="284"/>
      <c r="I5" s="127"/>
      <c r="J5" s="128"/>
      <c r="K5" s="129"/>
    </row>
    <row r="6" spans="1:256" ht="15" customHeight="1" thickTop="1" x14ac:dyDescent="0.25">
      <c r="A6" s="285" t="s">
        <v>2555</v>
      </c>
      <c r="B6" s="285"/>
      <c r="C6" s="285"/>
      <c r="D6" s="285"/>
      <c r="E6" s="285"/>
      <c r="F6" s="285"/>
      <c r="G6" s="285"/>
      <c r="H6" s="285"/>
      <c r="I6" s="319" t="s">
        <v>2057</v>
      </c>
      <c r="J6" s="320"/>
      <c r="K6" s="321"/>
    </row>
    <row r="7" spans="1:256" ht="15.75" customHeight="1" thickBot="1" x14ac:dyDescent="0.3">
      <c r="A7" s="285" t="s">
        <v>1</v>
      </c>
      <c r="B7" s="285"/>
      <c r="C7" s="285"/>
      <c r="D7" s="285"/>
      <c r="E7" s="285"/>
      <c r="F7" s="285"/>
      <c r="G7" s="285"/>
      <c r="H7" s="285"/>
      <c r="I7" s="322"/>
      <c r="J7" s="314"/>
      <c r="K7" s="323"/>
    </row>
    <row r="8" spans="1:256" ht="24" customHeight="1" thickTop="1" x14ac:dyDescent="0.25">
      <c r="A8" s="285" t="s">
        <v>2553</v>
      </c>
      <c r="B8" s="285"/>
      <c r="C8" s="285"/>
      <c r="D8" s="285"/>
      <c r="E8" s="285"/>
      <c r="F8" s="285"/>
      <c r="G8" s="285"/>
      <c r="H8" s="285"/>
      <c r="I8" s="325" t="s">
        <v>2</v>
      </c>
      <c r="J8" s="326"/>
      <c r="K8" s="327"/>
    </row>
    <row r="9" spans="1:256" ht="15" customHeight="1" x14ac:dyDescent="0.25">
      <c r="A9" s="285" t="s">
        <v>31</v>
      </c>
      <c r="B9" s="285"/>
      <c r="C9" s="285"/>
      <c r="D9" s="285"/>
      <c r="E9" s="285"/>
      <c r="F9" s="285"/>
      <c r="G9" s="285"/>
      <c r="H9" s="285"/>
      <c r="I9" s="292"/>
      <c r="J9" s="293"/>
      <c r="K9" s="294"/>
    </row>
    <row r="10" spans="1:256" ht="15.75" customHeight="1" thickBot="1" x14ac:dyDescent="0.3">
      <c r="A10" s="285" t="s">
        <v>2261</v>
      </c>
      <c r="B10" s="285"/>
      <c r="C10" s="285"/>
      <c r="D10" s="285"/>
      <c r="E10" s="285"/>
      <c r="F10" s="285"/>
      <c r="G10" s="285"/>
      <c r="H10" s="285"/>
      <c r="I10" s="295"/>
      <c r="J10" s="296"/>
      <c r="K10" s="297"/>
    </row>
    <row r="11" spans="1:256" ht="24" customHeight="1" thickTop="1" x14ac:dyDescent="0.25">
      <c r="A11" s="285"/>
      <c r="B11" s="285"/>
      <c r="C11" s="285"/>
      <c r="D11" s="285"/>
      <c r="E11" s="285"/>
      <c r="F11" s="285"/>
      <c r="G11" s="285"/>
      <c r="H11" s="285"/>
      <c r="I11" s="288" t="s">
        <v>3</v>
      </c>
      <c r="J11" s="289"/>
      <c r="K11" s="290"/>
    </row>
    <row r="12" spans="1:256" ht="15" customHeight="1" x14ac:dyDescent="0.25">
      <c r="A12" s="284" t="s">
        <v>4</v>
      </c>
      <c r="B12" s="284"/>
      <c r="C12" s="284"/>
      <c r="D12" s="284"/>
      <c r="E12" s="284"/>
      <c r="F12" s="284"/>
      <c r="G12" s="284"/>
      <c r="H12" s="284"/>
      <c r="I12" s="298" t="s">
        <v>2560</v>
      </c>
      <c r="J12" s="299"/>
      <c r="K12" s="300"/>
    </row>
    <row r="13" spans="1:256" ht="15" customHeight="1" thickBot="1" x14ac:dyDescent="0.3">
      <c r="A13" s="285" t="s">
        <v>5</v>
      </c>
      <c r="B13" s="285"/>
      <c r="C13" s="285"/>
      <c r="D13" s="285"/>
      <c r="E13" s="285"/>
      <c r="F13" s="285"/>
      <c r="G13" s="285"/>
      <c r="H13" s="285"/>
      <c r="I13" s="301"/>
      <c r="J13" s="302"/>
      <c r="K13" s="303"/>
    </row>
    <row r="14" spans="1:256" ht="15" customHeight="1" thickTop="1" x14ac:dyDescent="0.25">
      <c r="A14" s="285" t="s">
        <v>2554</v>
      </c>
      <c r="B14" s="285"/>
      <c r="C14" s="285"/>
      <c r="D14" s="285"/>
      <c r="E14" s="285"/>
      <c r="F14" s="285"/>
      <c r="G14" s="285"/>
      <c r="H14" s="285"/>
      <c r="I14" s="130"/>
      <c r="J14" s="130"/>
      <c r="K14" s="130"/>
    </row>
    <row r="15" spans="1:256" x14ac:dyDescent="0.25">
      <c r="A15" s="131"/>
      <c r="B15" s="132"/>
      <c r="C15" s="132"/>
      <c r="D15" s="132"/>
      <c r="E15" s="132"/>
      <c r="F15" s="291"/>
      <c r="G15" s="291"/>
      <c r="H15" s="130"/>
      <c r="I15" s="130"/>
      <c r="J15" s="130"/>
      <c r="K15" s="130"/>
    </row>
    <row r="16" spans="1:256" ht="15" customHeight="1" x14ac:dyDescent="0.25">
      <c r="A16" s="328" t="s">
        <v>2531</v>
      </c>
      <c r="B16" s="328"/>
      <c r="C16" s="328"/>
      <c r="D16" s="328"/>
      <c r="E16" s="328"/>
      <c r="F16" s="328"/>
      <c r="G16" s="328"/>
      <c r="H16" s="328"/>
      <c r="I16" s="328"/>
      <c r="J16" s="328"/>
      <c r="K16" s="328"/>
    </row>
    <row r="17" spans="1:12" ht="5.25" customHeight="1" x14ac:dyDescent="0.25">
      <c r="A17" s="225"/>
      <c r="B17" s="225"/>
      <c r="C17" s="225"/>
      <c r="D17" s="225"/>
      <c r="E17" s="225"/>
      <c r="F17" s="225"/>
      <c r="G17" s="225"/>
      <c r="H17" s="225"/>
      <c r="I17" s="225"/>
      <c r="J17" s="225"/>
      <c r="K17" s="225"/>
    </row>
    <row r="18" spans="1:12" ht="15" customHeight="1" x14ac:dyDescent="0.25">
      <c r="A18" s="133"/>
      <c r="B18" s="198" t="s">
        <v>6</v>
      </c>
      <c r="C18" s="198"/>
      <c r="D18" s="198"/>
      <c r="E18" s="198"/>
      <c r="F18" s="198"/>
      <c r="G18" s="198"/>
      <c r="H18" s="198"/>
      <c r="I18" s="198"/>
      <c r="J18" s="198"/>
      <c r="K18" s="198"/>
    </row>
    <row r="19" spans="1:12" ht="38.25" customHeight="1" x14ac:dyDescent="0.25">
      <c r="A19" s="286" t="s">
        <v>2552</v>
      </c>
      <c r="B19" s="286"/>
      <c r="C19" s="286"/>
      <c r="D19" s="286"/>
      <c r="E19" s="286"/>
      <c r="F19" s="286"/>
      <c r="G19" s="286"/>
      <c r="H19" s="286"/>
      <c r="I19" s="286"/>
      <c r="J19" s="286"/>
      <c r="K19" s="286"/>
      <c r="L19" s="35"/>
    </row>
    <row r="20" spans="1:12" ht="41.25" customHeight="1" x14ac:dyDescent="0.25">
      <c r="A20" s="286" t="s">
        <v>2476</v>
      </c>
      <c r="B20" s="286"/>
      <c r="C20" s="286"/>
      <c r="D20" s="286"/>
      <c r="E20" s="286"/>
      <c r="F20" s="286"/>
      <c r="G20" s="286"/>
      <c r="H20" s="286"/>
      <c r="I20" s="286"/>
      <c r="J20" s="286"/>
      <c r="K20" s="286"/>
      <c r="L20" s="40" t="s">
        <v>2162</v>
      </c>
    </row>
    <row r="21" spans="1:12" s="30" customFormat="1" ht="27.75" customHeight="1" x14ac:dyDescent="0.25">
      <c r="A21" s="280" t="s">
        <v>2453</v>
      </c>
      <c r="B21" s="280"/>
      <c r="C21" s="280"/>
      <c r="D21" s="280"/>
      <c r="E21" s="280"/>
      <c r="F21" s="280"/>
      <c r="G21" s="280"/>
      <c r="H21" s="280"/>
      <c r="I21" s="280"/>
      <c r="J21" s="280"/>
      <c r="K21" s="280"/>
      <c r="L21" s="37"/>
    </row>
    <row r="22" spans="1:12" ht="89.25" customHeight="1" x14ac:dyDescent="0.25">
      <c r="A22" s="255" t="s">
        <v>2454</v>
      </c>
      <c r="B22" s="255"/>
      <c r="C22" s="255"/>
      <c r="D22" s="255"/>
      <c r="E22" s="255"/>
      <c r="F22" s="255"/>
      <c r="G22" s="255"/>
      <c r="H22" s="255"/>
      <c r="I22" s="255"/>
      <c r="J22" s="255"/>
      <c r="K22" s="255"/>
    </row>
    <row r="23" spans="1:12" ht="15" customHeight="1" x14ac:dyDescent="0.25">
      <c r="A23" s="133"/>
      <c r="B23" s="198" t="s">
        <v>7</v>
      </c>
      <c r="C23" s="198"/>
      <c r="D23" s="198"/>
      <c r="E23" s="198"/>
      <c r="F23" s="198"/>
      <c r="G23" s="198"/>
      <c r="H23" s="198"/>
      <c r="I23" s="198"/>
      <c r="J23" s="198"/>
      <c r="K23" s="198"/>
    </row>
    <row r="24" spans="1:12" ht="15" customHeight="1" x14ac:dyDescent="0.25">
      <c r="A24" s="204" t="s">
        <v>2460</v>
      </c>
      <c r="B24" s="204"/>
      <c r="C24" s="204"/>
      <c r="D24" s="204"/>
      <c r="E24" s="204"/>
      <c r="F24" s="204"/>
      <c r="G24" s="204"/>
      <c r="H24" s="204"/>
      <c r="I24" s="204"/>
      <c r="J24" s="204"/>
      <c r="K24" s="204"/>
      <c r="L24" s="201" t="s">
        <v>2484</v>
      </c>
    </row>
    <row r="25" spans="1:12" ht="15" customHeight="1" x14ac:dyDescent="0.25">
      <c r="A25" s="203" t="s">
        <v>2455</v>
      </c>
      <c r="B25" s="204"/>
      <c r="C25" s="204"/>
      <c r="D25" s="204"/>
      <c r="E25" s="204"/>
      <c r="F25" s="204"/>
      <c r="G25" s="204"/>
      <c r="H25" s="204"/>
      <c r="I25" s="204"/>
      <c r="J25" s="204"/>
      <c r="K25" s="204"/>
      <c r="L25" s="201"/>
    </row>
    <row r="26" spans="1:12" ht="15" customHeight="1" x14ac:dyDescent="0.25">
      <c r="A26" s="203" t="s">
        <v>2457</v>
      </c>
      <c r="B26" s="204"/>
      <c r="C26" s="204"/>
      <c r="D26" s="204"/>
      <c r="E26" s="204"/>
      <c r="F26" s="204"/>
      <c r="G26" s="204"/>
      <c r="H26" s="204"/>
      <c r="I26" s="204"/>
      <c r="J26" s="204"/>
      <c r="K26" s="204"/>
      <c r="L26" s="201"/>
    </row>
    <row r="27" spans="1:12" ht="15" customHeight="1" x14ac:dyDescent="0.25">
      <c r="A27" s="203" t="s">
        <v>2456</v>
      </c>
      <c r="B27" s="204"/>
      <c r="C27" s="204"/>
      <c r="D27" s="204"/>
      <c r="E27" s="204"/>
      <c r="F27" s="204"/>
      <c r="G27" s="204"/>
      <c r="H27" s="204"/>
      <c r="I27" s="204"/>
      <c r="J27" s="204"/>
      <c r="K27" s="204"/>
      <c r="L27" s="201"/>
    </row>
    <row r="28" spans="1:12" ht="15" customHeight="1" x14ac:dyDescent="0.25">
      <c r="A28" s="203" t="s">
        <v>2458</v>
      </c>
      <c r="B28" s="204"/>
      <c r="C28" s="204"/>
      <c r="D28" s="204"/>
      <c r="E28" s="204"/>
      <c r="F28" s="204"/>
      <c r="G28" s="204"/>
      <c r="H28" s="204"/>
      <c r="I28" s="204"/>
      <c r="J28" s="204"/>
      <c r="K28" s="204"/>
      <c r="L28" s="54"/>
    </row>
    <row r="29" spans="1:12" ht="24.75" customHeight="1" x14ac:dyDescent="0.25">
      <c r="A29" s="203" t="s">
        <v>2459</v>
      </c>
      <c r="B29" s="204"/>
      <c r="C29" s="204"/>
      <c r="D29" s="204"/>
      <c r="E29" s="204"/>
      <c r="F29" s="204"/>
      <c r="G29" s="204"/>
      <c r="H29" s="204"/>
      <c r="I29" s="204"/>
      <c r="J29" s="204"/>
      <c r="K29" s="204"/>
      <c r="L29" s="54"/>
    </row>
    <row r="30" spans="1:12" ht="15" customHeight="1" x14ac:dyDescent="0.25">
      <c r="A30" s="133"/>
      <c r="B30" s="198" t="s">
        <v>8</v>
      </c>
      <c r="C30" s="198"/>
      <c r="D30" s="198"/>
      <c r="E30" s="198"/>
      <c r="F30" s="198"/>
      <c r="G30" s="198"/>
      <c r="H30" s="198"/>
      <c r="I30" s="198"/>
      <c r="J30" s="198"/>
      <c r="K30" s="198"/>
    </row>
    <row r="31" spans="1:12" ht="39.75" customHeight="1" x14ac:dyDescent="0.25">
      <c r="A31" s="306" t="s">
        <v>2477</v>
      </c>
      <c r="B31" s="306"/>
      <c r="C31" s="306"/>
      <c r="D31" s="306"/>
      <c r="E31" s="306"/>
      <c r="F31" s="306"/>
      <c r="G31" s="306"/>
      <c r="H31" s="306"/>
      <c r="I31" s="306"/>
      <c r="J31" s="306"/>
      <c r="K31" s="306"/>
      <c r="L31" s="35"/>
    </row>
    <row r="32" spans="1:12" ht="15" customHeight="1" x14ac:dyDescent="0.25">
      <c r="A32" s="133"/>
      <c r="B32" s="198" t="s">
        <v>9</v>
      </c>
      <c r="C32" s="198"/>
      <c r="D32" s="198"/>
      <c r="E32" s="198"/>
      <c r="F32" s="198"/>
      <c r="G32" s="198"/>
      <c r="H32" s="198"/>
      <c r="I32" s="198"/>
      <c r="J32" s="198"/>
      <c r="K32" s="198"/>
    </row>
    <row r="33" spans="1:12" ht="40.5" customHeight="1" x14ac:dyDescent="0.25">
      <c r="A33" s="306" t="s">
        <v>2556</v>
      </c>
      <c r="B33" s="306"/>
      <c r="C33" s="306"/>
      <c r="D33" s="306"/>
      <c r="E33" s="306"/>
      <c r="F33" s="306"/>
      <c r="G33" s="306"/>
      <c r="H33" s="306"/>
      <c r="I33" s="306"/>
      <c r="J33" s="306"/>
      <c r="K33" s="306"/>
    </row>
    <row r="34" spans="1:12" ht="38.25" customHeight="1" x14ac:dyDescent="0.25">
      <c r="A34" s="304" t="s">
        <v>2469</v>
      </c>
      <c r="B34" s="305"/>
      <c r="C34" s="305"/>
      <c r="D34" s="305"/>
      <c r="E34" s="305"/>
      <c r="F34" s="305"/>
      <c r="G34" s="305"/>
      <c r="H34" s="305"/>
      <c r="I34" s="305"/>
      <c r="J34" s="305"/>
      <c r="K34" s="305"/>
      <c r="L34" s="38" t="s">
        <v>2379</v>
      </c>
    </row>
    <row r="35" spans="1:12" ht="75" customHeight="1" x14ac:dyDescent="0.25">
      <c r="A35" s="304" t="s">
        <v>2470</v>
      </c>
      <c r="B35" s="305"/>
      <c r="C35" s="305"/>
      <c r="D35" s="305"/>
      <c r="E35" s="305"/>
      <c r="F35" s="305"/>
      <c r="G35" s="305"/>
      <c r="H35" s="305"/>
      <c r="I35" s="305"/>
      <c r="J35" s="305"/>
      <c r="K35" s="305"/>
      <c r="L35" s="90"/>
    </row>
    <row r="36" spans="1:12" ht="14.25" customHeight="1" x14ac:dyDescent="0.25">
      <c r="A36" s="304" t="s">
        <v>2375</v>
      </c>
      <c r="B36" s="305"/>
      <c r="C36" s="305"/>
      <c r="D36" s="305"/>
      <c r="E36" s="305"/>
      <c r="F36" s="305"/>
      <c r="G36" s="305"/>
      <c r="H36" s="305"/>
      <c r="I36" s="305"/>
      <c r="J36" s="305"/>
      <c r="K36" s="305"/>
      <c r="L36" s="90"/>
    </row>
    <row r="37" spans="1:12" ht="27.75" customHeight="1" x14ac:dyDescent="0.25">
      <c r="A37" s="304" t="s">
        <v>2478</v>
      </c>
      <c r="B37" s="305"/>
      <c r="C37" s="305"/>
      <c r="D37" s="305"/>
      <c r="E37" s="305"/>
      <c r="F37" s="305"/>
      <c r="G37" s="305"/>
      <c r="H37" s="305"/>
      <c r="I37" s="305"/>
      <c r="J37" s="305"/>
      <c r="K37" s="305"/>
    </row>
    <row r="38" spans="1:12" ht="15" customHeight="1" x14ac:dyDescent="0.25">
      <c r="A38" s="133"/>
      <c r="B38" s="198" t="s">
        <v>10</v>
      </c>
      <c r="C38" s="198"/>
      <c r="D38" s="198"/>
      <c r="E38" s="198"/>
      <c r="F38" s="198"/>
      <c r="G38" s="198"/>
      <c r="H38" s="198"/>
      <c r="I38" s="198"/>
      <c r="J38" s="198"/>
      <c r="K38" s="198"/>
    </row>
    <row r="39" spans="1:12" ht="30" customHeight="1" x14ac:dyDescent="0.25">
      <c r="A39" s="306" t="s">
        <v>2479</v>
      </c>
      <c r="B39" s="306"/>
      <c r="C39" s="306"/>
      <c r="D39" s="306"/>
      <c r="E39" s="306"/>
      <c r="F39" s="306"/>
      <c r="G39" s="306"/>
      <c r="H39" s="306"/>
      <c r="I39" s="306"/>
      <c r="J39" s="306"/>
      <c r="K39" s="306"/>
      <c r="L39" s="39" t="s">
        <v>2261</v>
      </c>
    </row>
    <row r="40" spans="1:12" ht="15" customHeight="1" x14ac:dyDescent="0.25">
      <c r="A40" s="133"/>
      <c r="B40" s="198" t="s">
        <v>2054</v>
      </c>
      <c r="C40" s="198"/>
      <c r="D40" s="198"/>
      <c r="E40" s="198"/>
      <c r="F40" s="198"/>
      <c r="G40" s="198"/>
      <c r="H40" s="198"/>
      <c r="I40" s="198"/>
      <c r="J40" s="198"/>
      <c r="K40" s="198"/>
    </row>
    <row r="41" spans="1:12" ht="15" customHeight="1" x14ac:dyDescent="0.25">
      <c r="A41" s="18"/>
      <c r="B41" s="287" t="s">
        <v>2140</v>
      </c>
      <c r="C41" s="287"/>
      <c r="D41" s="287"/>
      <c r="E41" s="287"/>
      <c r="F41" s="287"/>
      <c r="G41" s="287"/>
      <c r="H41" s="287"/>
      <c r="I41" s="287"/>
      <c r="J41" s="287"/>
      <c r="K41" s="287"/>
    </row>
    <row r="42" spans="1:12" ht="15" customHeight="1" x14ac:dyDescent="0.25">
      <c r="A42" s="18"/>
      <c r="B42" s="287" t="s">
        <v>2141</v>
      </c>
      <c r="C42" s="287"/>
      <c r="D42" s="287"/>
      <c r="E42" s="287"/>
      <c r="F42" s="287"/>
      <c r="G42" s="287"/>
      <c r="H42" s="287"/>
      <c r="I42" s="287"/>
      <c r="J42" s="287"/>
      <c r="K42" s="287"/>
    </row>
    <row r="43" spans="1:12" ht="15" customHeight="1" x14ac:dyDescent="0.25">
      <c r="A43" s="18"/>
      <c r="B43" s="287" t="s">
        <v>2089</v>
      </c>
      <c r="C43" s="287"/>
      <c r="D43" s="287"/>
      <c r="E43" s="287"/>
      <c r="F43" s="287"/>
      <c r="G43" s="287"/>
      <c r="H43" s="287"/>
      <c r="I43" s="287"/>
      <c r="J43" s="287"/>
      <c r="K43" s="287"/>
    </row>
    <row r="44" spans="1:12" x14ac:dyDescent="0.25">
      <c r="A44" s="18"/>
      <c r="B44" s="287" t="s">
        <v>2142</v>
      </c>
      <c r="C44" s="287"/>
      <c r="D44" s="287"/>
      <c r="E44" s="287"/>
      <c r="F44" s="287"/>
      <c r="G44" s="287"/>
      <c r="H44" s="287"/>
      <c r="I44" s="287"/>
      <c r="J44" s="287"/>
      <c r="K44" s="287"/>
    </row>
    <row r="45" spans="1:12" ht="15" customHeight="1" x14ac:dyDescent="0.25">
      <c r="A45" s="18"/>
      <c r="B45" s="287" t="s">
        <v>2143</v>
      </c>
      <c r="C45" s="287"/>
      <c r="D45" s="287"/>
      <c r="E45" s="287"/>
      <c r="F45" s="287"/>
      <c r="G45" s="287"/>
      <c r="H45" s="287"/>
      <c r="I45" s="287"/>
      <c r="J45" s="287"/>
      <c r="K45" s="287"/>
    </row>
    <row r="46" spans="1:12" ht="15" customHeight="1" x14ac:dyDescent="0.25">
      <c r="A46" s="18"/>
      <c r="B46" s="287" t="s">
        <v>2144</v>
      </c>
      <c r="C46" s="287"/>
      <c r="D46" s="287"/>
      <c r="E46" s="287"/>
      <c r="F46" s="287"/>
      <c r="G46" s="287"/>
      <c r="H46" s="287"/>
      <c r="I46" s="287"/>
      <c r="J46" s="287"/>
      <c r="K46" s="287"/>
    </row>
    <row r="47" spans="1:12" ht="15" customHeight="1" x14ac:dyDescent="0.25">
      <c r="A47" s="18"/>
      <c r="B47" s="287" t="s">
        <v>2145</v>
      </c>
      <c r="C47" s="287"/>
      <c r="D47" s="287"/>
      <c r="E47" s="287"/>
      <c r="F47" s="287"/>
      <c r="G47" s="287"/>
      <c r="H47" s="287"/>
      <c r="I47" s="287"/>
      <c r="J47" s="287"/>
      <c r="K47" s="287"/>
    </row>
    <row r="48" spans="1:12" ht="15" customHeight="1" x14ac:dyDescent="0.25">
      <c r="A48" s="18"/>
      <c r="B48" s="287" t="s">
        <v>2146</v>
      </c>
      <c r="C48" s="287"/>
      <c r="D48" s="287"/>
      <c r="E48" s="287"/>
      <c r="F48" s="287"/>
      <c r="G48" s="287"/>
      <c r="H48" s="287"/>
      <c r="I48" s="287"/>
      <c r="J48" s="287"/>
      <c r="K48" s="287"/>
    </row>
    <row r="49" spans="1:256" ht="15" customHeight="1" x14ac:dyDescent="0.25">
      <c r="A49" s="18"/>
      <c r="B49" s="287" t="s">
        <v>2147</v>
      </c>
      <c r="C49" s="287"/>
      <c r="D49" s="287"/>
      <c r="E49" s="287"/>
      <c r="F49" s="287"/>
      <c r="G49" s="287"/>
      <c r="H49" s="287"/>
      <c r="I49" s="287"/>
      <c r="J49" s="287"/>
      <c r="K49" s="287"/>
    </row>
    <row r="50" spans="1:256" ht="15" customHeight="1" x14ac:dyDescent="0.25">
      <c r="A50" s="18"/>
      <c r="B50" s="287" t="s">
        <v>2148</v>
      </c>
      <c r="C50" s="287"/>
      <c r="D50" s="287"/>
      <c r="E50" s="287"/>
      <c r="F50" s="287"/>
      <c r="G50" s="287"/>
      <c r="H50" s="287"/>
      <c r="I50" s="287"/>
      <c r="J50" s="287"/>
      <c r="K50" s="287"/>
    </row>
    <row r="51" spans="1:256" ht="15" customHeight="1" x14ac:dyDescent="0.25">
      <c r="A51" s="18"/>
      <c r="B51" s="287" t="s">
        <v>2149</v>
      </c>
      <c r="C51" s="287"/>
      <c r="D51" s="287"/>
      <c r="E51" s="287"/>
      <c r="F51" s="287"/>
      <c r="G51" s="287"/>
      <c r="H51" s="287"/>
      <c r="I51" s="287"/>
      <c r="J51" s="287"/>
      <c r="K51" s="287"/>
    </row>
    <row r="52" spans="1:256" ht="15.75" customHeight="1" x14ac:dyDescent="0.25">
      <c r="A52" s="18"/>
      <c r="B52" s="287" t="s">
        <v>2483</v>
      </c>
      <c r="C52" s="287"/>
      <c r="D52" s="287"/>
      <c r="E52" s="287"/>
      <c r="F52" s="287"/>
      <c r="G52" s="287"/>
      <c r="H52" s="287"/>
      <c r="I52" s="287"/>
      <c r="J52" s="287"/>
      <c r="K52" s="287"/>
    </row>
    <row r="53" spans="1:256" ht="30" customHeight="1" x14ac:dyDescent="0.25">
      <c r="A53" s="223" t="s">
        <v>2059</v>
      </c>
      <c r="B53" s="223"/>
      <c r="C53" s="223"/>
      <c r="D53" s="223"/>
      <c r="E53" s="223"/>
      <c r="F53" s="223"/>
      <c r="G53" s="223"/>
      <c r="H53" s="223"/>
      <c r="I53" s="223"/>
      <c r="J53" s="223"/>
      <c r="K53" s="223"/>
      <c r="L53" s="40" t="s">
        <v>2055</v>
      </c>
    </row>
    <row r="54" spans="1:256" ht="5.25" customHeight="1" x14ac:dyDescent="0.25">
      <c r="A54" s="225"/>
      <c r="B54" s="225"/>
      <c r="C54" s="225"/>
      <c r="D54" s="225"/>
      <c r="E54" s="225"/>
      <c r="F54" s="225"/>
      <c r="G54" s="225"/>
      <c r="H54" s="225"/>
      <c r="I54" s="225"/>
      <c r="J54" s="225"/>
      <c r="K54" s="225"/>
    </row>
    <row r="55" spans="1:256" ht="18" customHeight="1" x14ac:dyDescent="0.25">
      <c r="A55" s="134">
        <v>1</v>
      </c>
      <c r="B55" s="198" t="s">
        <v>2060</v>
      </c>
      <c r="C55" s="198"/>
      <c r="D55" s="198"/>
      <c r="E55" s="198"/>
      <c r="F55" s="198"/>
      <c r="G55" s="198"/>
      <c r="H55" s="198"/>
      <c r="I55" s="198"/>
      <c r="J55" s="198"/>
      <c r="K55" s="198"/>
      <c r="M55" s="19"/>
      <c r="N55" s="19"/>
      <c r="O55" s="19"/>
      <c r="P55" s="19"/>
      <c r="Q55" s="19"/>
      <c r="R55" s="19"/>
      <c r="S55" s="19"/>
      <c r="T55" s="19"/>
      <c r="U55" s="19"/>
      <c r="V55" s="19"/>
      <c r="W55" s="19"/>
      <c r="X55" s="9"/>
      <c r="Y55" s="9"/>
      <c r="Z55" s="19"/>
      <c r="AA55" s="19"/>
      <c r="AB55" s="19"/>
      <c r="AC55" s="19"/>
      <c r="AD55" s="19"/>
      <c r="AE55" s="19"/>
      <c r="AF55" s="19"/>
      <c r="AG55" s="19"/>
      <c r="AH55" s="19"/>
      <c r="AI55" s="9"/>
      <c r="AJ55" s="9"/>
      <c r="AK55" s="19"/>
      <c r="AL55" s="19"/>
      <c r="AM55" s="19"/>
      <c r="AN55" s="19"/>
      <c r="AO55" s="19"/>
      <c r="AP55" s="19"/>
      <c r="AQ55" s="19"/>
      <c r="AR55" s="19"/>
      <c r="AS55" s="19"/>
      <c r="AT55" s="9"/>
      <c r="AU55" s="9"/>
      <c r="AV55" s="19"/>
      <c r="AW55" s="19"/>
      <c r="AX55" s="19"/>
      <c r="AY55" s="19"/>
      <c r="AZ55" s="19"/>
      <c r="BA55" s="19"/>
      <c r="BB55" s="19"/>
      <c r="BC55" s="19"/>
      <c r="BD55" s="19"/>
      <c r="BE55" s="9"/>
      <c r="BF55" s="9"/>
      <c r="BG55" s="19"/>
      <c r="BH55" s="19"/>
      <c r="BI55" s="19"/>
      <c r="BJ55" s="19"/>
      <c r="BK55" s="19"/>
      <c r="BL55" s="19"/>
      <c r="BM55" s="19"/>
      <c r="BN55" s="19"/>
      <c r="BO55" s="19"/>
      <c r="BP55" s="9"/>
      <c r="BQ55" s="9"/>
      <c r="BR55" s="19"/>
      <c r="BS55" s="19"/>
      <c r="BT55" s="19"/>
      <c r="BU55" s="19"/>
      <c r="BV55" s="19"/>
      <c r="BW55" s="19"/>
      <c r="BX55" s="19"/>
      <c r="BY55" s="19"/>
      <c r="BZ55" s="19"/>
      <c r="CA55" s="9"/>
      <c r="CB55" s="9"/>
      <c r="CC55" s="19"/>
      <c r="CD55" s="19"/>
      <c r="CE55" s="19"/>
      <c r="CF55" s="19"/>
      <c r="CG55" s="19"/>
      <c r="CH55" s="19"/>
      <c r="CI55" s="19"/>
      <c r="CJ55" s="19"/>
      <c r="CK55" s="19"/>
      <c r="CL55" s="9"/>
      <c r="CM55" s="9"/>
      <c r="CN55" s="19"/>
      <c r="CO55" s="19"/>
      <c r="CP55" s="19"/>
      <c r="CQ55" s="19"/>
      <c r="CR55" s="19"/>
      <c r="CS55" s="19"/>
      <c r="CT55" s="19"/>
      <c r="CU55" s="19"/>
      <c r="CV55" s="19"/>
      <c r="CW55" s="9"/>
      <c r="CX55" s="9"/>
      <c r="CY55" s="19"/>
      <c r="CZ55" s="19"/>
      <c r="DA55" s="19"/>
      <c r="DB55" s="19"/>
      <c r="DC55" s="19"/>
      <c r="DD55" s="19"/>
      <c r="DE55" s="19"/>
      <c r="DF55" s="19"/>
      <c r="DG55" s="19"/>
      <c r="DH55" s="9"/>
      <c r="DI55" s="9"/>
      <c r="DJ55" s="19"/>
      <c r="DK55" s="19"/>
      <c r="DL55" s="19"/>
      <c r="DM55" s="19"/>
      <c r="DN55" s="19"/>
      <c r="DO55" s="19"/>
      <c r="DP55" s="19"/>
      <c r="DQ55" s="19"/>
      <c r="DR55" s="19"/>
      <c r="DS55" s="9"/>
      <c r="DT55" s="9"/>
      <c r="DU55" s="19"/>
      <c r="DV55" s="19"/>
      <c r="DW55" s="19"/>
      <c r="DX55" s="19"/>
      <c r="DY55" s="19"/>
      <c r="DZ55" s="19"/>
      <c r="EA55" s="19"/>
      <c r="EB55" s="19"/>
      <c r="EC55" s="19"/>
      <c r="ED55" s="9"/>
      <c r="EE55" s="9"/>
      <c r="EF55" s="19"/>
      <c r="EG55" s="19"/>
      <c r="EH55" s="19"/>
      <c r="EI55" s="19"/>
      <c r="EJ55" s="19"/>
      <c r="EK55" s="19"/>
      <c r="EL55" s="19"/>
      <c r="EM55" s="19"/>
      <c r="EN55" s="19"/>
      <c r="EO55" s="9"/>
      <c r="EP55" s="9"/>
      <c r="EQ55" s="19"/>
      <c r="ER55" s="19"/>
      <c r="ES55" s="19"/>
      <c r="ET55" s="19"/>
      <c r="EU55" s="19"/>
      <c r="EV55" s="19"/>
      <c r="EW55" s="19"/>
      <c r="EX55" s="19"/>
      <c r="EY55" s="19"/>
      <c r="EZ55" s="9"/>
      <c r="FA55" s="9"/>
      <c r="FB55" s="19"/>
      <c r="FC55" s="19"/>
      <c r="FD55" s="19"/>
      <c r="FE55" s="19"/>
      <c r="FF55" s="19"/>
      <c r="FG55" s="19"/>
      <c r="FH55" s="19"/>
      <c r="FI55" s="19"/>
      <c r="FJ55" s="19"/>
      <c r="FK55" s="9"/>
      <c r="FL55" s="9"/>
      <c r="FM55" s="19"/>
      <c r="FN55" s="19"/>
      <c r="FO55" s="19"/>
      <c r="FP55" s="19"/>
      <c r="FQ55" s="19"/>
      <c r="FR55" s="19"/>
      <c r="FS55" s="19"/>
      <c r="FT55" s="19"/>
      <c r="FU55" s="19"/>
      <c r="FV55" s="9"/>
      <c r="FW55" s="9"/>
      <c r="FX55" s="19"/>
      <c r="FY55" s="19"/>
      <c r="FZ55" s="19"/>
      <c r="GA55" s="19"/>
      <c r="GB55" s="19"/>
      <c r="GC55" s="19"/>
      <c r="GD55" s="19"/>
      <c r="GE55" s="19"/>
      <c r="GF55" s="19"/>
      <c r="GG55" s="9"/>
      <c r="GH55" s="9"/>
      <c r="GI55" s="19"/>
      <c r="GJ55" s="19"/>
      <c r="GK55" s="19"/>
      <c r="GL55" s="19"/>
      <c r="GM55" s="19"/>
      <c r="GN55" s="19"/>
      <c r="GO55" s="19"/>
      <c r="GP55" s="19"/>
      <c r="GQ55" s="19"/>
      <c r="GR55" s="9"/>
      <c r="GS55" s="9"/>
      <c r="GT55" s="19"/>
      <c r="GU55" s="19"/>
      <c r="GV55" s="19"/>
      <c r="GW55" s="19"/>
      <c r="GX55" s="19"/>
      <c r="GY55" s="19"/>
      <c r="GZ55" s="19"/>
      <c r="HA55" s="19"/>
      <c r="HB55" s="19"/>
      <c r="HC55" s="9"/>
      <c r="HD55" s="9"/>
      <c r="HE55" s="19"/>
      <c r="HF55" s="19"/>
      <c r="HG55" s="19"/>
      <c r="HH55" s="19"/>
      <c r="HI55" s="19"/>
      <c r="HJ55" s="19"/>
      <c r="HK55" s="19"/>
      <c r="HL55" s="19"/>
      <c r="HM55" s="19"/>
      <c r="HN55" s="9"/>
      <c r="HO55" s="9"/>
      <c r="HP55" s="19"/>
      <c r="HQ55" s="19"/>
      <c r="HR55" s="19"/>
      <c r="HS55" s="19"/>
      <c r="HT55" s="19"/>
      <c r="HU55" s="19"/>
      <c r="HV55" s="19"/>
      <c r="HW55" s="19"/>
      <c r="HX55" s="19"/>
      <c r="HY55" s="9"/>
      <c r="HZ55" s="9"/>
      <c r="IA55" s="19"/>
      <c r="IB55" s="19"/>
      <c r="IC55" s="19"/>
      <c r="ID55" s="19"/>
      <c r="IE55" s="19"/>
      <c r="IF55" s="19"/>
      <c r="IG55" s="19"/>
      <c r="IH55" s="19"/>
      <c r="II55" s="19"/>
      <c r="IJ55" s="9"/>
      <c r="IK55" s="9"/>
      <c r="IL55" s="19"/>
      <c r="IM55" s="19"/>
      <c r="IN55" s="19"/>
      <c r="IO55" s="19"/>
      <c r="IP55" s="19"/>
      <c r="IQ55" s="19"/>
      <c r="IR55" s="19"/>
      <c r="IS55" s="19"/>
      <c r="IT55" s="19"/>
      <c r="IU55" s="9"/>
      <c r="IV55" s="9"/>
    </row>
    <row r="56" spans="1:256" ht="18" customHeight="1" thickBot="1" x14ac:dyDescent="0.3">
      <c r="A56" s="25"/>
      <c r="B56" s="228" t="s">
        <v>2061</v>
      </c>
      <c r="C56" s="228"/>
      <c r="D56" s="193"/>
      <c r="E56" s="193"/>
      <c r="F56" s="193"/>
      <c r="G56" s="193"/>
      <c r="H56" s="193"/>
      <c r="I56" s="193"/>
      <c r="J56" s="193"/>
      <c r="K56" s="193"/>
    </row>
    <row r="57" spans="1:256" ht="18" customHeight="1" thickBot="1" x14ac:dyDescent="0.3">
      <c r="A57" s="25"/>
      <c r="B57" s="194" t="s">
        <v>2062</v>
      </c>
      <c r="C57" s="194"/>
      <c r="D57" s="193"/>
      <c r="E57" s="193"/>
      <c r="F57" s="193"/>
      <c r="G57" s="193"/>
      <c r="H57" s="193"/>
      <c r="I57" s="193"/>
      <c r="J57" s="193"/>
      <c r="K57" s="193"/>
    </row>
    <row r="58" spans="1:256" ht="18" customHeight="1" thickBot="1" x14ac:dyDescent="0.3">
      <c r="A58" s="25"/>
      <c r="B58" s="194" t="s">
        <v>2070</v>
      </c>
      <c r="C58" s="194"/>
      <c r="D58" s="193"/>
      <c r="E58" s="193"/>
      <c r="F58" s="217" t="s">
        <v>2152</v>
      </c>
      <c r="G58" s="217"/>
      <c r="H58" s="281" t="str">
        <f>IF(D58=FALSE," ",VLOOKUP(D58,Gemeente_id,2))</f>
        <v xml:space="preserve"> </v>
      </c>
      <c r="I58" s="282"/>
      <c r="J58" s="282"/>
      <c r="K58" s="282"/>
      <c r="L58" s="205" t="s">
        <v>2480</v>
      </c>
    </row>
    <row r="59" spans="1:256" ht="18" customHeight="1" thickBot="1" x14ac:dyDescent="0.3">
      <c r="A59" s="20"/>
      <c r="B59" s="194" t="s">
        <v>2063</v>
      </c>
      <c r="C59" s="194"/>
      <c r="D59" s="193"/>
      <c r="E59" s="193"/>
      <c r="F59" s="210"/>
      <c r="G59" s="210"/>
      <c r="H59" s="210"/>
      <c r="I59" s="210"/>
      <c r="J59" s="210"/>
      <c r="K59" s="210"/>
      <c r="L59" s="205"/>
    </row>
    <row r="60" spans="1:256" ht="18" customHeight="1" thickBot="1" x14ac:dyDescent="0.3">
      <c r="A60" s="25"/>
      <c r="B60" s="194" t="s">
        <v>33</v>
      </c>
      <c r="C60" s="194"/>
      <c r="D60" s="329"/>
      <c r="E60" s="329"/>
      <c r="F60" s="210"/>
      <c r="G60" s="210"/>
      <c r="H60" s="210"/>
      <c r="I60" s="210"/>
      <c r="J60" s="210"/>
      <c r="K60" s="210"/>
      <c r="L60" s="205"/>
    </row>
    <row r="61" spans="1:256" ht="18" customHeight="1" thickBot="1" x14ac:dyDescent="0.3">
      <c r="A61" s="20"/>
      <c r="B61" s="194" t="s">
        <v>34</v>
      </c>
      <c r="C61" s="194"/>
      <c r="D61" s="266"/>
      <c r="E61" s="193"/>
      <c r="F61" s="193"/>
      <c r="G61" s="210"/>
      <c r="H61" s="210"/>
      <c r="I61" s="210"/>
      <c r="J61" s="210"/>
      <c r="K61" s="210"/>
      <c r="L61" s="205"/>
    </row>
    <row r="62" spans="1:256" ht="18" customHeight="1" thickBot="1" x14ac:dyDescent="0.3">
      <c r="A62" s="20"/>
      <c r="B62" s="194" t="str">
        <f>IF(LEFT(D61,2)&lt;&gt;"BE","BIC-code","")</f>
        <v>BIC-code</v>
      </c>
      <c r="C62" s="194"/>
      <c r="D62" s="190"/>
      <c r="E62" s="190"/>
      <c r="F62" s="190"/>
      <c r="G62" s="210"/>
      <c r="H62" s="210"/>
      <c r="I62" s="210"/>
      <c r="J62" s="210"/>
      <c r="K62" s="210"/>
      <c r="L62" s="51"/>
    </row>
    <row r="63" spans="1:256" ht="18" customHeight="1" thickBot="1" x14ac:dyDescent="0.3">
      <c r="A63" s="24"/>
      <c r="B63" s="217" t="s">
        <v>2064</v>
      </c>
      <c r="C63" s="217"/>
      <c r="D63" s="193"/>
      <c r="E63" s="193"/>
      <c r="F63" s="193"/>
      <c r="G63" s="193"/>
      <c r="H63" s="193"/>
      <c r="I63" s="193"/>
      <c r="J63" s="193"/>
      <c r="K63" s="193"/>
      <c r="L63" s="51"/>
      <c r="M63" s="251"/>
      <c r="N63" s="251"/>
      <c r="O63" s="251"/>
      <c r="P63" s="251"/>
      <c r="Q63" s="251"/>
      <c r="R63" s="251"/>
      <c r="S63" s="251"/>
      <c r="T63" s="251"/>
      <c r="U63" s="251"/>
      <c r="V63" s="251"/>
      <c r="W63" s="21"/>
      <c r="X63" s="251"/>
      <c r="Y63" s="251"/>
      <c r="Z63" s="251"/>
      <c r="AA63" s="251"/>
      <c r="AB63" s="251"/>
      <c r="AC63" s="251"/>
      <c r="AD63" s="251"/>
      <c r="AE63" s="251"/>
      <c r="AF63" s="251"/>
      <c r="AG63" s="251"/>
      <c r="AH63" s="21"/>
      <c r="AI63" s="251"/>
      <c r="AJ63" s="251"/>
      <c r="AK63" s="251"/>
      <c r="AL63" s="251"/>
      <c r="AM63" s="251"/>
      <c r="AN63" s="251"/>
      <c r="AO63" s="251"/>
      <c r="AP63" s="251"/>
      <c r="AQ63" s="251"/>
      <c r="AR63" s="251"/>
      <c r="AS63" s="21"/>
      <c r="AT63" s="251"/>
      <c r="AU63" s="251"/>
      <c r="AV63" s="251"/>
      <c r="AW63" s="251"/>
      <c r="AX63" s="251"/>
      <c r="AY63" s="251"/>
      <c r="AZ63" s="251"/>
      <c r="BA63" s="251"/>
      <c r="BB63" s="251"/>
      <c r="BC63" s="251"/>
      <c r="BD63" s="21"/>
      <c r="BE63" s="251"/>
      <c r="BF63" s="251"/>
      <c r="BG63" s="251"/>
      <c r="BH63" s="251"/>
      <c r="BI63" s="251"/>
      <c r="BJ63" s="251"/>
      <c r="BK63" s="251"/>
      <c r="BL63" s="251"/>
      <c r="BM63" s="251"/>
      <c r="BN63" s="251"/>
      <c r="BO63" s="21"/>
      <c r="BP63" s="251"/>
      <c r="BQ63" s="251"/>
      <c r="BR63" s="251"/>
      <c r="BS63" s="251"/>
      <c r="BT63" s="251"/>
      <c r="BU63" s="251"/>
      <c r="BV63" s="251"/>
      <c r="BW63" s="251"/>
      <c r="BX63" s="251"/>
      <c r="BY63" s="251"/>
      <c r="BZ63" s="21"/>
      <c r="CA63" s="251"/>
      <c r="CB63" s="251"/>
      <c r="CC63" s="251"/>
      <c r="CD63" s="251"/>
      <c r="CE63" s="251"/>
      <c r="CF63" s="251"/>
      <c r="CG63" s="251"/>
      <c r="CH63" s="251"/>
      <c r="CI63" s="251"/>
      <c r="CJ63" s="251"/>
      <c r="CK63" s="21"/>
      <c r="CL63" s="251"/>
      <c r="CM63" s="251"/>
      <c r="CN63" s="251"/>
      <c r="CO63" s="251"/>
      <c r="CP63" s="251"/>
      <c r="CQ63" s="251"/>
      <c r="CR63" s="251"/>
      <c r="CS63" s="251"/>
      <c r="CT63" s="251"/>
      <c r="CU63" s="251"/>
      <c r="CV63" s="21"/>
      <c r="CW63" s="251"/>
      <c r="CX63" s="251"/>
      <c r="CY63" s="251"/>
      <c r="CZ63" s="251"/>
      <c r="DA63" s="251"/>
      <c r="DB63" s="251"/>
      <c r="DC63" s="251"/>
      <c r="DD63" s="251"/>
      <c r="DE63" s="251"/>
      <c r="DF63" s="251"/>
      <c r="DG63" s="21"/>
      <c r="DH63" s="251"/>
      <c r="DI63" s="251"/>
      <c r="DJ63" s="251"/>
      <c r="DK63" s="251"/>
      <c r="DL63" s="251"/>
      <c r="DM63" s="251"/>
      <c r="DN63" s="251"/>
      <c r="DO63" s="251"/>
      <c r="DP63" s="251"/>
      <c r="DQ63" s="251"/>
      <c r="DR63" s="21"/>
      <c r="DS63" s="251"/>
      <c r="DT63" s="251"/>
      <c r="DU63" s="251"/>
      <c r="DV63" s="251"/>
      <c r="DW63" s="251"/>
      <c r="DX63" s="251"/>
      <c r="DY63" s="251"/>
      <c r="DZ63" s="251"/>
      <c r="EA63" s="251"/>
      <c r="EB63" s="251"/>
      <c r="EC63" s="21"/>
      <c r="ED63" s="251"/>
      <c r="EE63" s="251"/>
      <c r="EF63" s="251"/>
      <c r="EG63" s="251"/>
      <c r="EH63" s="251"/>
      <c r="EI63" s="251"/>
      <c r="EJ63" s="251"/>
      <c r="EK63" s="251"/>
      <c r="EL63" s="251"/>
      <c r="EM63" s="251"/>
      <c r="EN63" s="21"/>
      <c r="EO63" s="251"/>
      <c r="EP63" s="251"/>
      <c r="EQ63" s="251"/>
      <c r="ER63" s="251"/>
      <c r="ES63" s="251"/>
      <c r="ET63" s="251"/>
      <c r="EU63" s="251"/>
      <c r="EV63" s="251"/>
      <c r="EW63" s="251"/>
      <c r="EX63" s="251"/>
      <c r="EY63" s="21"/>
      <c r="EZ63" s="251"/>
      <c r="FA63" s="251"/>
      <c r="FB63" s="251"/>
      <c r="FC63" s="251"/>
      <c r="FD63" s="251"/>
      <c r="FE63" s="251"/>
      <c r="FF63" s="251"/>
      <c r="FG63" s="251"/>
      <c r="FH63" s="251"/>
      <c r="FI63" s="251"/>
      <c r="FJ63" s="21"/>
      <c r="FK63" s="251"/>
      <c r="FL63" s="251"/>
      <c r="FM63" s="251"/>
      <c r="FN63" s="251"/>
      <c r="FO63" s="251"/>
      <c r="FP63" s="251"/>
      <c r="FQ63" s="251"/>
      <c r="FR63" s="251"/>
      <c r="FS63" s="251"/>
      <c r="FT63" s="251"/>
      <c r="FU63" s="21"/>
      <c r="FV63" s="251"/>
      <c r="FW63" s="251"/>
      <c r="FX63" s="251"/>
      <c r="FY63" s="251"/>
      <c r="FZ63" s="251"/>
      <c r="GA63" s="251"/>
      <c r="GB63" s="251"/>
      <c r="GC63" s="251"/>
      <c r="GD63" s="251"/>
      <c r="GE63" s="251"/>
      <c r="GF63" s="21"/>
      <c r="GG63" s="251"/>
      <c r="GH63" s="251"/>
      <c r="GI63" s="251"/>
      <c r="GJ63" s="251"/>
      <c r="GK63" s="251"/>
      <c r="GL63" s="251"/>
      <c r="GM63" s="251"/>
      <c r="GN63" s="251"/>
      <c r="GO63" s="251"/>
      <c r="GP63" s="251"/>
      <c r="GQ63" s="21"/>
      <c r="GR63" s="251"/>
      <c r="GS63" s="251"/>
      <c r="GT63" s="251"/>
      <c r="GU63" s="251"/>
      <c r="GV63" s="251"/>
      <c r="GW63" s="251"/>
      <c r="GX63" s="251"/>
      <c r="GY63" s="251"/>
      <c r="GZ63" s="251"/>
      <c r="HA63" s="251"/>
      <c r="HB63" s="21"/>
      <c r="HC63" s="251"/>
      <c r="HD63" s="251"/>
      <c r="HE63" s="251"/>
      <c r="HF63" s="251"/>
      <c r="HG63" s="251"/>
      <c r="HH63" s="251"/>
      <c r="HI63" s="251"/>
      <c r="HJ63" s="251"/>
      <c r="HK63" s="251"/>
      <c r="HL63" s="251"/>
      <c r="HM63" s="21"/>
      <c r="HN63" s="251"/>
      <c r="HO63" s="251"/>
      <c r="HP63" s="251"/>
      <c r="HQ63" s="251"/>
      <c r="HR63" s="251"/>
      <c r="HS63" s="251"/>
      <c r="HT63" s="251"/>
      <c r="HU63" s="251"/>
      <c r="HV63" s="251"/>
      <c r="HW63" s="251"/>
      <c r="HX63" s="21"/>
      <c r="HY63" s="251"/>
      <c r="HZ63" s="251"/>
      <c r="IA63" s="251"/>
      <c r="IB63" s="251"/>
      <c r="IC63" s="251"/>
      <c r="ID63" s="251"/>
      <c r="IE63" s="251"/>
      <c r="IF63" s="251"/>
      <c r="IG63" s="251"/>
      <c r="IH63" s="251"/>
      <c r="II63" s="21"/>
      <c r="IJ63" s="251"/>
      <c r="IK63" s="251"/>
      <c r="IL63" s="251"/>
      <c r="IM63" s="251"/>
      <c r="IN63" s="251"/>
      <c r="IO63" s="251"/>
      <c r="IP63" s="251"/>
      <c r="IQ63" s="251"/>
      <c r="IR63" s="251"/>
      <c r="IS63" s="251"/>
      <c r="IT63" s="21"/>
      <c r="IU63" s="251"/>
      <c r="IV63" s="251"/>
    </row>
    <row r="64" spans="1:256" ht="18" customHeight="1" x14ac:dyDescent="0.25">
      <c r="A64" s="134">
        <v>2</v>
      </c>
      <c r="B64" s="198" t="s">
        <v>2065</v>
      </c>
      <c r="C64" s="198"/>
      <c r="D64" s="198"/>
      <c r="E64" s="198"/>
      <c r="F64" s="198"/>
      <c r="G64" s="198"/>
      <c r="H64" s="198"/>
      <c r="I64" s="198"/>
      <c r="J64" s="198"/>
      <c r="K64" s="198"/>
    </row>
    <row r="65" spans="1:256" ht="18" customHeight="1" thickBot="1" x14ac:dyDescent="0.3">
      <c r="A65" s="25"/>
      <c r="B65" s="228" t="s">
        <v>2367</v>
      </c>
      <c r="C65" s="228"/>
      <c r="D65" s="193"/>
      <c r="E65" s="193"/>
      <c r="F65" s="193"/>
      <c r="G65" s="193"/>
      <c r="H65" s="193"/>
      <c r="I65" s="193"/>
      <c r="J65" s="193"/>
      <c r="K65" s="193"/>
    </row>
    <row r="66" spans="1:256" ht="18" customHeight="1" thickBot="1" x14ac:dyDescent="0.3">
      <c r="A66" s="82"/>
      <c r="B66" s="194" t="s">
        <v>2368</v>
      </c>
      <c r="C66" s="194"/>
      <c r="D66" s="193"/>
      <c r="E66" s="193"/>
      <c r="F66" s="193"/>
      <c r="G66" s="193"/>
      <c r="H66" s="193"/>
      <c r="I66" s="193"/>
      <c r="J66" s="193"/>
      <c r="K66" s="193"/>
    </row>
    <row r="67" spans="1:256" ht="18" customHeight="1" thickBot="1" x14ac:dyDescent="0.3">
      <c r="A67" s="25"/>
      <c r="B67" s="194" t="s">
        <v>2151</v>
      </c>
      <c r="C67" s="194"/>
      <c r="D67" s="193"/>
      <c r="E67" s="193"/>
      <c r="F67" s="331"/>
      <c r="G67" s="331"/>
      <c r="H67" s="331"/>
      <c r="I67" s="331"/>
      <c r="J67" s="331"/>
      <c r="K67" s="331"/>
    </row>
    <row r="68" spans="1:256" ht="18" customHeight="1" thickBot="1" x14ac:dyDescent="0.3">
      <c r="A68" s="25"/>
      <c r="B68" s="194" t="s">
        <v>2067</v>
      </c>
      <c r="C68" s="194" t="s">
        <v>11</v>
      </c>
      <c r="D68" s="266"/>
      <c r="E68" s="193"/>
      <c r="F68" s="193"/>
      <c r="G68" s="193"/>
      <c r="H68" s="193"/>
      <c r="I68" s="193"/>
      <c r="J68" s="193"/>
      <c r="K68" s="193"/>
    </row>
    <row r="69" spans="1:256" ht="18" customHeight="1" thickBot="1" x14ac:dyDescent="0.3">
      <c r="A69" s="25"/>
      <c r="B69" s="194" t="s">
        <v>2068</v>
      </c>
      <c r="C69" s="194" t="s">
        <v>11</v>
      </c>
      <c r="D69" s="206"/>
      <c r="E69" s="206"/>
      <c r="F69" s="206"/>
      <c r="G69" s="206"/>
      <c r="H69" s="206"/>
      <c r="I69" s="206"/>
      <c r="J69" s="206"/>
      <c r="K69" s="206"/>
      <c r="M69" s="2" t="s">
        <v>11</v>
      </c>
      <c r="N69" s="19"/>
      <c r="O69" s="19"/>
      <c r="P69" s="19"/>
      <c r="Q69" s="19"/>
      <c r="R69" s="19"/>
      <c r="S69" s="19"/>
      <c r="T69" s="19"/>
      <c r="U69" s="19"/>
      <c r="V69" s="19"/>
      <c r="W69" s="19"/>
    </row>
    <row r="70" spans="1:256" ht="18" customHeight="1" thickBot="1" x14ac:dyDescent="0.3">
      <c r="A70" s="25"/>
      <c r="B70" s="217" t="s">
        <v>2069</v>
      </c>
      <c r="C70" s="217" t="s">
        <v>11</v>
      </c>
      <c r="D70" s="193"/>
      <c r="E70" s="193"/>
      <c r="F70" s="193"/>
      <c r="G70" s="193"/>
      <c r="H70" s="193"/>
      <c r="I70" s="193"/>
      <c r="J70" s="193"/>
      <c r="K70" s="193"/>
      <c r="M70" s="251"/>
      <c r="N70" s="251"/>
      <c r="O70" s="251"/>
      <c r="P70" s="251"/>
      <c r="Q70" s="251"/>
      <c r="R70" s="251"/>
      <c r="S70" s="251"/>
      <c r="T70" s="251"/>
      <c r="U70" s="251"/>
      <c r="V70" s="251"/>
      <c r="W70" s="21"/>
      <c r="X70" s="251"/>
      <c r="Y70" s="251"/>
      <c r="Z70" s="251"/>
      <c r="AA70" s="251"/>
      <c r="AB70" s="251"/>
      <c r="AC70" s="251"/>
      <c r="AD70" s="251"/>
      <c r="AE70" s="251"/>
      <c r="AF70" s="251"/>
      <c r="AG70" s="251"/>
      <c r="AH70" s="21"/>
      <c r="AI70" s="251"/>
      <c r="AJ70" s="251"/>
      <c r="AK70" s="251"/>
      <c r="AL70" s="251"/>
      <c r="AM70" s="251"/>
      <c r="AN70" s="251"/>
      <c r="AO70" s="251"/>
      <c r="AP70" s="251"/>
      <c r="AQ70" s="251"/>
      <c r="AR70" s="251"/>
      <c r="AS70" s="21"/>
      <c r="AT70" s="251"/>
      <c r="AU70" s="251"/>
      <c r="AV70" s="251"/>
      <c r="AW70" s="251"/>
      <c r="AX70" s="251"/>
      <c r="AY70" s="251"/>
      <c r="AZ70" s="251"/>
      <c r="BA70" s="251"/>
      <c r="BB70" s="251"/>
      <c r="BC70" s="251"/>
      <c r="BD70" s="21"/>
      <c r="BE70" s="251"/>
      <c r="BF70" s="251"/>
      <c r="BG70" s="251"/>
      <c r="BH70" s="251"/>
      <c r="BI70" s="251"/>
      <c r="BJ70" s="251"/>
      <c r="BK70" s="251"/>
      <c r="BL70" s="251"/>
      <c r="BM70" s="251"/>
      <c r="BN70" s="251"/>
      <c r="BO70" s="21"/>
      <c r="BP70" s="251"/>
      <c r="BQ70" s="251"/>
      <c r="BR70" s="251"/>
      <c r="BS70" s="251"/>
      <c r="BT70" s="251"/>
      <c r="BU70" s="251"/>
      <c r="BV70" s="251"/>
      <c r="BW70" s="251"/>
      <c r="BX70" s="251"/>
      <c r="BY70" s="251"/>
      <c r="BZ70" s="21"/>
      <c r="CA70" s="251"/>
      <c r="CB70" s="251"/>
      <c r="CC70" s="251"/>
      <c r="CD70" s="251"/>
      <c r="CE70" s="251"/>
      <c r="CF70" s="251"/>
      <c r="CG70" s="251"/>
      <c r="CH70" s="251"/>
      <c r="CI70" s="251"/>
      <c r="CJ70" s="251"/>
      <c r="CK70" s="21"/>
      <c r="CL70" s="251"/>
      <c r="CM70" s="251"/>
      <c r="CN70" s="251"/>
      <c r="CO70" s="251"/>
      <c r="CP70" s="251"/>
      <c r="CQ70" s="251"/>
      <c r="CR70" s="251"/>
      <c r="CS70" s="251"/>
      <c r="CT70" s="251"/>
      <c r="CU70" s="251"/>
      <c r="CV70" s="21"/>
      <c r="CW70" s="251"/>
      <c r="CX70" s="251"/>
      <c r="CY70" s="251"/>
      <c r="CZ70" s="251"/>
      <c r="DA70" s="251"/>
      <c r="DB70" s="251"/>
      <c r="DC70" s="251"/>
      <c r="DD70" s="251"/>
      <c r="DE70" s="251"/>
      <c r="DF70" s="251"/>
      <c r="DG70" s="21"/>
      <c r="DH70" s="251"/>
      <c r="DI70" s="251"/>
      <c r="DJ70" s="251"/>
      <c r="DK70" s="251"/>
      <c r="DL70" s="251"/>
      <c r="DM70" s="251"/>
      <c r="DN70" s="251"/>
      <c r="DO70" s="251"/>
      <c r="DP70" s="251"/>
      <c r="DQ70" s="251"/>
      <c r="DR70" s="21"/>
      <c r="DS70" s="251"/>
      <c r="DT70" s="251"/>
      <c r="DU70" s="251"/>
      <c r="DV70" s="251"/>
      <c r="DW70" s="251"/>
      <c r="DX70" s="251"/>
      <c r="DY70" s="251"/>
      <c r="DZ70" s="251"/>
      <c r="EA70" s="251"/>
      <c r="EB70" s="251"/>
      <c r="EC70" s="21"/>
      <c r="ED70" s="251"/>
      <c r="EE70" s="251"/>
      <c r="EF70" s="251"/>
      <c r="EG70" s="251"/>
      <c r="EH70" s="251"/>
      <c r="EI70" s="251"/>
      <c r="EJ70" s="251"/>
      <c r="EK70" s="251"/>
      <c r="EL70" s="251"/>
      <c r="EM70" s="251"/>
      <c r="EN70" s="21"/>
      <c r="EO70" s="251"/>
      <c r="EP70" s="251"/>
      <c r="EQ70" s="251"/>
      <c r="ER70" s="251"/>
      <c r="ES70" s="251"/>
      <c r="ET70" s="251"/>
      <c r="EU70" s="251"/>
      <c r="EV70" s="251"/>
      <c r="EW70" s="251"/>
      <c r="EX70" s="251"/>
      <c r="EY70" s="21"/>
      <c r="EZ70" s="251"/>
      <c r="FA70" s="251"/>
      <c r="FB70" s="251"/>
      <c r="FC70" s="251"/>
      <c r="FD70" s="251"/>
      <c r="FE70" s="251"/>
      <c r="FF70" s="251"/>
      <c r="FG70" s="251"/>
      <c r="FH70" s="251"/>
      <c r="FI70" s="251"/>
      <c r="FJ70" s="21"/>
      <c r="FK70" s="251"/>
      <c r="FL70" s="251"/>
      <c r="FM70" s="251"/>
      <c r="FN70" s="251"/>
      <c r="FO70" s="251"/>
      <c r="FP70" s="251"/>
      <c r="FQ70" s="251"/>
      <c r="FR70" s="251"/>
      <c r="FS70" s="251"/>
      <c r="FT70" s="251"/>
      <c r="FU70" s="21"/>
      <c r="FV70" s="251"/>
      <c r="FW70" s="251"/>
      <c r="FX70" s="251"/>
      <c r="FY70" s="251"/>
      <c r="FZ70" s="251"/>
      <c r="GA70" s="251"/>
      <c r="GB70" s="251"/>
      <c r="GC70" s="251"/>
      <c r="GD70" s="251"/>
      <c r="GE70" s="251"/>
      <c r="GF70" s="21"/>
      <c r="GG70" s="251"/>
      <c r="GH70" s="251"/>
      <c r="GI70" s="251"/>
      <c r="GJ70" s="251"/>
      <c r="GK70" s="251"/>
      <c r="GL70" s="251"/>
      <c r="GM70" s="251"/>
      <c r="GN70" s="251"/>
      <c r="GO70" s="251"/>
      <c r="GP70" s="251"/>
      <c r="GQ70" s="21"/>
      <c r="GR70" s="251"/>
      <c r="GS70" s="251"/>
      <c r="GT70" s="251"/>
      <c r="GU70" s="251"/>
      <c r="GV70" s="251"/>
      <c r="GW70" s="251"/>
      <c r="GX70" s="251"/>
      <c r="GY70" s="251"/>
      <c r="GZ70" s="251"/>
      <c r="HA70" s="251"/>
      <c r="HB70" s="21"/>
      <c r="HC70" s="251"/>
      <c r="HD70" s="251"/>
      <c r="HE70" s="251"/>
      <c r="HF70" s="251"/>
      <c r="HG70" s="251"/>
      <c r="HH70" s="251"/>
      <c r="HI70" s="251"/>
      <c r="HJ70" s="251"/>
      <c r="HK70" s="251"/>
      <c r="HL70" s="251"/>
      <c r="HM70" s="21"/>
      <c r="HN70" s="251"/>
      <c r="HO70" s="251"/>
      <c r="HP70" s="251"/>
      <c r="HQ70" s="251"/>
      <c r="HR70" s="251"/>
      <c r="HS70" s="251"/>
      <c r="HT70" s="251"/>
      <c r="HU70" s="251"/>
      <c r="HV70" s="251"/>
      <c r="HW70" s="251"/>
      <c r="HX70" s="21"/>
      <c r="HY70" s="251"/>
      <c r="HZ70" s="251"/>
      <c r="IA70" s="251"/>
      <c r="IB70" s="251"/>
      <c r="IC70" s="251"/>
      <c r="ID70" s="251"/>
      <c r="IE70" s="251"/>
      <c r="IF70" s="251"/>
      <c r="IG70" s="251"/>
      <c r="IH70" s="251"/>
      <c r="II70" s="21"/>
      <c r="IJ70" s="251"/>
      <c r="IK70" s="251"/>
      <c r="IL70" s="251"/>
      <c r="IM70" s="251"/>
      <c r="IN70" s="251"/>
      <c r="IO70" s="251"/>
      <c r="IP70" s="251"/>
      <c r="IQ70" s="251"/>
      <c r="IR70" s="251"/>
      <c r="IS70" s="251"/>
      <c r="IT70" s="21"/>
      <c r="IU70" s="251"/>
      <c r="IV70" s="251"/>
    </row>
    <row r="71" spans="1:256" ht="18" customHeight="1" x14ac:dyDescent="0.25">
      <c r="A71" s="134">
        <v>3</v>
      </c>
      <c r="B71" s="198" t="s">
        <v>2218</v>
      </c>
      <c r="C71" s="198"/>
      <c r="D71" s="198"/>
      <c r="E71" s="198"/>
      <c r="F71" s="198"/>
      <c r="G71" s="198"/>
      <c r="H71" s="198"/>
      <c r="I71" s="198"/>
      <c r="J71" s="198"/>
      <c r="K71" s="198"/>
      <c r="L71" s="35"/>
      <c r="M71" s="19"/>
      <c r="N71" s="19"/>
      <c r="O71" s="19"/>
      <c r="P71" s="19"/>
      <c r="Q71" s="19"/>
      <c r="R71" s="19"/>
      <c r="S71" s="19"/>
      <c r="T71" s="19"/>
      <c r="U71" s="19"/>
      <c r="V71" s="19"/>
      <c r="W71" s="19"/>
      <c r="X71" s="9"/>
      <c r="Y71" s="9"/>
      <c r="Z71" s="19"/>
      <c r="AA71" s="19"/>
      <c r="AB71" s="19"/>
      <c r="AC71" s="19"/>
      <c r="AD71" s="19"/>
      <c r="AE71" s="19"/>
      <c r="AF71" s="19"/>
      <c r="AG71" s="19"/>
      <c r="AH71" s="19"/>
      <c r="AI71" s="9"/>
      <c r="AJ71" s="9"/>
      <c r="AK71" s="19"/>
      <c r="AL71" s="19"/>
      <c r="AM71" s="19"/>
      <c r="AN71" s="19"/>
      <c r="AO71" s="19"/>
      <c r="AP71" s="19"/>
      <c r="AQ71" s="19"/>
      <c r="AR71" s="19"/>
      <c r="AS71" s="19"/>
      <c r="AT71" s="9"/>
      <c r="AU71" s="9"/>
      <c r="AV71" s="19"/>
      <c r="AW71" s="19"/>
      <c r="AX71" s="19"/>
      <c r="AY71" s="19"/>
      <c r="AZ71" s="19"/>
      <c r="BA71" s="19"/>
      <c r="BB71" s="19"/>
      <c r="BC71" s="19"/>
      <c r="BD71" s="19"/>
      <c r="BE71" s="9"/>
      <c r="BF71" s="9"/>
      <c r="BG71" s="19"/>
      <c r="BH71" s="19"/>
      <c r="BI71" s="19"/>
      <c r="BJ71" s="19"/>
      <c r="BK71" s="19"/>
      <c r="BL71" s="19"/>
      <c r="BM71" s="19"/>
      <c r="BN71" s="19"/>
      <c r="BO71" s="19"/>
      <c r="BP71" s="9"/>
      <c r="BQ71" s="9"/>
      <c r="BR71" s="19"/>
      <c r="BS71" s="19"/>
      <c r="BT71" s="19"/>
      <c r="BU71" s="19"/>
      <c r="BV71" s="19"/>
      <c r="BW71" s="19"/>
      <c r="BX71" s="19"/>
      <c r="BY71" s="19"/>
      <c r="BZ71" s="19"/>
      <c r="CA71" s="9"/>
      <c r="CB71" s="9"/>
      <c r="CC71" s="19"/>
      <c r="CD71" s="19"/>
      <c r="CE71" s="19"/>
      <c r="CF71" s="19"/>
      <c r="CG71" s="19"/>
      <c r="CH71" s="19"/>
      <c r="CI71" s="19"/>
      <c r="CJ71" s="19"/>
      <c r="CK71" s="19"/>
      <c r="CL71" s="9"/>
      <c r="CM71" s="9"/>
      <c r="CN71" s="19"/>
      <c r="CO71" s="19"/>
      <c r="CP71" s="19"/>
      <c r="CQ71" s="19"/>
      <c r="CR71" s="19"/>
      <c r="CS71" s="19"/>
      <c r="CT71" s="19"/>
      <c r="CU71" s="19"/>
      <c r="CV71" s="19"/>
      <c r="CW71" s="9"/>
      <c r="CX71" s="9"/>
      <c r="CY71" s="19"/>
      <c r="CZ71" s="19"/>
      <c r="DA71" s="19"/>
      <c r="DB71" s="19"/>
      <c r="DC71" s="19"/>
      <c r="DD71" s="19"/>
      <c r="DE71" s="19"/>
      <c r="DF71" s="19"/>
      <c r="DG71" s="19"/>
      <c r="DH71" s="9"/>
      <c r="DI71" s="9"/>
      <c r="DJ71" s="19"/>
      <c r="DK71" s="19"/>
      <c r="DL71" s="19"/>
      <c r="DM71" s="19"/>
      <c r="DN71" s="19"/>
      <c r="DO71" s="19"/>
      <c r="DP71" s="19"/>
      <c r="DQ71" s="19"/>
      <c r="DR71" s="19"/>
      <c r="DS71" s="9"/>
      <c r="DT71" s="9"/>
      <c r="DU71" s="19"/>
      <c r="DV71" s="19"/>
      <c r="DW71" s="19"/>
      <c r="DX71" s="19"/>
      <c r="DY71" s="19"/>
      <c r="DZ71" s="19"/>
      <c r="EA71" s="19"/>
      <c r="EB71" s="19"/>
      <c r="EC71" s="19"/>
      <c r="ED71" s="9"/>
      <c r="EE71" s="9"/>
      <c r="EF71" s="19"/>
      <c r="EG71" s="19"/>
      <c r="EH71" s="19"/>
      <c r="EI71" s="19"/>
      <c r="EJ71" s="19"/>
      <c r="EK71" s="19"/>
      <c r="EL71" s="19"/>
      <c r="EM71" s="19"/>
      <c r="EN71" s="19"/>
      <c r="EO71" s="9"/>
      <c r="EP71" s="9"/>
      <c r="EQ71" s="19"/>
      <c r="ER71" s="19"/>
      <c r="ES71" s="19"/>
      <c r="ET71" s="19"/>
      <c r="EU71" s="19"/>
      <c r="EV71" s="19"/>
      <c r="EW71" s="19"/>
      <c r="EX71" s="19"/>
      <c r="EY71" s="19"/>
      <c r="EZ71" s="9"/>
      <c r="FA71" s="9"/>
      <c r="FB71" s="19"/>
      <c r="FC71" s="19"/>
      <c r="FD71" s="19"/>
      <c r="FE71" s="19"/>
      <c r="FF71" s="19"/>
      <c r="FG71" s="19"/>
      <c r="FH71" s="19"/>
      <c r="FI71" s="19"/>
      <c r="FJ71" s="19"/>
      <c r="FK71" s="9"/>
      <c r="FL71" s="9"/>
      <c r="FM71" s="19"/>
      <c r="FN71" s="19"/>
      <c r="FO71" s="19"/>
      <c r="FP71" s="19"/>
      <c r="FQ71" s="19"/>
      <c r="FR71" s="19"/>
      <c r="FS71" s="19"/>
      <c r="FT71" s="19"/>
      <c r="FU71" s="19"/>
      <c r="FV71" s="9"/>
      <c r="FW71" s="9"/>
      <c r="FX71" s="19"/>
      <c r="FY71" s="19"/>
      <c r="FZ71" s="19"/>
      <c r="GA71" s="19"/>
      <c r="GB71" s="19"/>
      <c r="GC71" s="19"/>
      <c r="GD71" s="19"/>
      <c r="GE71" s="19"/>
      <c r="GF71" s="19"/>
      <c r="GG71" s="9"/>
      <c r="GH71" s="9"/>
      <c r="GI71" s="19"/>
      <c r="GJ71" s="19"/>
      <c r="GK71" s="19"/>
      <c r="GL71" s="19"/>
      <c r="GM71" s="19"/>
      <c r="GN71" s="19"/>
      <c r="GO71" s="19"/>
      <c r="GP71" s="19"/>
      <c r="GQ71" s="19"/>
      <c r="GR71" s="9"/>
      <c r="GS71" s="9"/>
      <c r="GT71" s="19"/>
      <c r="GU71" s="19"/>
      <c r="GV71" s="19"/>
      <c r="GW71" s="19"/>
      <c r="GX71" s="19"/>
      <c r="GY71" s="19"/>
      <c r="GZ71" s="19"/>
      <c r="HA71" s="19"/>
      <c r="HB71" s="19"/>
      <c r="HC71" s="9"/>
      <c r="HD71" s="9"/>
      <c r="HE71" s="19"/>
      <c r="HF71" s="19"/>
      <c r="HG71" s="19"/>
      <c r="HH71" s="19"/>
      <c r="HI71" s="19"/>
      <c r="HJ71" s="19"/>
      <c r="HK71" s="19"/>
      <c r="HL71" s="19"/>
      <c r="HM71" s="19"/>
      <c r="HN71" s="9"/>
      <c r="HO71" s="9"/>
      <c r="HP71" s="19"/>
      <c r="HQ71" s="19"/>
      <c r="HR71" s="19"/>
      <c r="HS71" s="19"/>
      <c r="HT71" s="19"/>
      <c r="HU71" s="19"/>
      <c r="HV71" s="19"/>
      <c r="HW71" s="19"/>
      <c r="HX71" s="19"/>
      <c r="HY71" s="9"/>
      <c r="HZ71" s="9"/>
      <c r="IA71" s="19"/>
      <c r="IB71" s="19"/>
      <c r="IC71" s="19"/>
      <c r="ID71" s="19"/>
      <c r="IE71" s="19"/>
      <c r="IF71" s="19"/>
      <c r="IG71" s="19"/>
      <c r="IH71" s="19"/>
      <c r="II71" s="19"/>
      <c r="IJ71" s="9"/>
      <c r="IK71" s="9"/>
      <c r="IL71" s="19"/>
      <c r="IM71" s="19"/>
      <c r="IN71" s="19"/>
      <c r="IO71" s="19"/>
      <c r="IP71" s="19"/>
      <c r="IQ71" s="19"/>
      <c r="IR71" s="19"/>
      <c r="IS71" s="19"/>
      <c r="IT71" s="19"/>
      <c r="IU71" s="9"/>
      <c r="IV71" s="9"/>
    </row>
    <row r="72" spans="1:256" ht="18" customHeight="1" thickBot="1" x14ac:dyDescent="0.3">
      <c r="A72" s="25"/>
      <c r="B72" s="228" t="s">
        <v>2062</v>
      </c>
      <c r="C72" s="228"/>
      <c r="D72" s="193"/>
      <c r="E72" s="193"/>
      <c r="F72" s="193"/>
      <c r="G72" s="193"/>
      <c r="H72" s="193"/>
      <c r="I72" s="193"/>
      <c r="J72" s="193"/>
      <c r="K72" s="193"/>
    </row>
    <row r="73" spans="1:256" ht="18" customHeight="1" thickBot="1" x14ac:dyDescent="0.3">
      <c r="A73" s="25"/>
      <c r="B73" s="202" t="s">
        <v>2070</v>
      </c>
      <c r="C73" s="202"/>
      <c r="D73" s="193"/>
      <c r="E73" s="193"/>
      <c r="F73" s="217" t="s">
        <v>2152</v>
      </c>
      <c r="G73" s="217"/>
      <c r="H73" s="204" t="str">
        <f>IF(D73=FALSE,"",VLOOKUP(D73,$B$433:$C$1603,2))</f>
        <v/>
      </c>
      <c r="I73" s="204"/>
      <c r="J73" s="204"/>
      <c r="K73" s="204"/>
    </row>
    <row r="74" spans="1:256" ht="30" customHeight="1" x14ac:dyDescent="0.25">
      <c r="A74" s="223" t="s">
        <v>2071</v>
      </c>
      <c r="B74" s="223"/>
      <c r="C74" s="223"/>
      <c r="D74" s="223"/>
      <c r="E74" s="223"/>
      <c r="F74" s="223"/>
      <c r="G74" s="223"/>
      <c r="H74" s="223"/>
      <c r="I74" s="223"/>
      <c r="J74" s="223" t="s">
        <v>2055</v>
      </c>
      <c r="K74" s="223"/>
      <c r="L74" s="40" t="s">
        <v>2055</v>
      </c>
    </row>
    <row r="75" spans="1:256" ht="5.25" customHeight="1" x14ac:dyDescent="0.25">
      <c r="A75" s="225"/>
      <c r="B75" s="225"/>
      <c r="C75" s="225"/>
      <c r="D75" s="225"/>
      <c r="E75" s="225"/>
      <c r="F75" s="225"/>
      <c r="G75" s="225"/>
      <c r="H75" s="225"/>
      <c r="I75" s="225"/>
      <c r="J75" s="225"/>
      <c r="K75" s="225"/>
    </row>
    <row r="76" spans="1:256" ht="18" customHeight="1" x14ac:dyDescent="0.25">
      <c r="A76" s="134">
        <v>4</v>
      </c>
      <c r="B76" s="198" t="s">
        <v>2557</v>
      </c>
      <c r="C76" s="198"/>
      <c r="D76" s="198"/>
      <c r="E76" s="198"/>
      <c r="F76" s="198"/>
      <c r="G76" s="198"/>
      <c r="H76" s="198"/>
      <c r="I76" s="198"/>
      <c r="J76" s="198"/>
      <c r="K76" s="198"/>
    </row>
    <row r="77" spans="1:256" ht="18" customHeight="1" thickBot="1" x14ac:dyDescent="0.3">
      <c r="A77" s="1"/>
      <c r="B77" s="257" t="s">
        <v>2075</v>
      </c>
      <c r="C77" s="257"/>
      <c r="D77" s="257"/>
      <c r="E77" s="257"/>
      <c r="F77" s="257"/>
      <c r="G77" s="257"/>
      <c r="H77" s="257"/>
      <c r="I77" s="257"/>
      <c r="J77" s="257"/>
      <c r="K77" s="257"/>
      <c r="L77" s="51"/>
    </row>
    <row r="78" spans="1:256" ht="18" customHeight="1" thickBot="1" x14ac:dyDescent="0.3">
      <c r="A78" s="1"/>
      <c r="B78" s="190"/>
      <c r="C78" s="190"/>
      <c r="D78" s="190"/>
      <c r="E78" s="190"/>
      <c r="F78" s="190"/>
      <c r="G78" s="190"/>
      <c r="H78" s="190"/>
      <c r="I78" s="190"/>
      <c r="J78" s="190"/>
      <c r="K78" s="190"/>
      <c r="L78" s="51"/>
    </row>
    <row r="79" spans="1:256" ht="18" customHeight="1" thickBot="1" x14ac:dyDescent="0.3">
      <c r="A79" s="1"/>
      <c r="B79" s="190"/>
      <c r="C79" s="190"/>
      <c r="D79" s="190"/>
      <c r="E79" s="190"/>
      <c r="F79" s="190"/>
      <c r="G79" s="190"/>
      <c r="H79" s="190"/>
      <c r="I79" s="190"/>
      <c r="J79" s="190"/>
      <c r="K79" s="190"/>
      <c r="L79" s="51"/>
    </row>
    <row r="80" spans="1:256" ht="18" customHeight="1" thickBot="1" x14ac:dyDescent="0.3">
      <c r="A80" s="1"/>
      <c r="B80" s="318" t="s">
        <v>2382</v>
      </c>
      <c r="C80" s="318"/>
      <c r="D80" s="318"/>
      <c r="E80" s="318"/>
      <c r="F80" s="318"/>
      <c r="G80" s="318"/>
      <c r="H80" s="318"/>
      <c r="I80" s="318"/>
      <c r="J80" s="318"/>
      <c r="K80" s="318"/>
      <c r="L80" s="51"/>
    </row>
    <row r="81" spans="1:256" ht="65.099999999999994" customHeight="1" thickBot="1" x14ac:dyDescent="0.3">
      <c r="A81" s="1"/>
      <c r="B81" s="250"/>
      <c r="C81" s="250"/>
      <c r="D81" s="250"/>
      <c r="E81" s="250"/>
      <c r="F81" s="250"/>
      <c r="G81" s="250"/>
      <c r="H81" s="250"/>
      <c r="I81" s="250"/>
      <c r="J81" s="250"/>
      <c r="K81" s="250"/>
      <c r="L81" s="115" t="s">
        <v>2446</v>
      </c>
    </row>
    <row r="82" spans="1:256" ht="18" customHeight="1" thickBot="1" x14ac:dyDescent="0.3">
      <c r="A82" s="4"/>
      <c r="B82" s="194" t="s">
        <v>2076</v>
      </c>
      <c r="C82" s="194"/>
      <c r="D82" s="194"/>
      <c r="E82" s="194"/>
      <c r="F82" s="194"/>
      <c r="G82" s="190"/>
      <c r="H82" s="190"/>
      <c r="I82" s="190"/>
      <c r="J82" s="190"/>
      <c r="K82" s="190"/>
      <c r="L82" s="40" t="s">
        <v>2162</v>
      </c>
    </row>
    <row r="83" spans="1:256" ht="18" customHeight="1" thickBot="1" x14ac:dyDescent="0.3">
      <c r="A83" s="4"/>
      <c r="B83" s="194" t="s">
        <v>2481</v>
      </c>
      <c r="C83" s="194"/>
      <c r="D83" s="194"/>
      <c r="E83" s="194"/>
      <c r="F83" s="194"/>
      <c r="G83" s="190"/>
      <c r="H83" s="190"/>
      <c r="I83" s="190"/>
      <c r="J83" s="190"/>
      <c r="K83" s="190"/>
      <c r="L83" s="200" t="s">
        <v>2520</v>
      </c>
    </row>
    <row r="84" spans="1:256" ht="18" customHeight="1" thickBot="1" x14ac:dyDescent="0.3">
      <c r="A84" s="4"/>
      <c r="B84" s="194" t="s">
        <v>2390</v>
      </c>
      <c r="C84" s="194"/>
      <c r="D84" s="194"/>
      <c r="E84" s="194"/>
      <c r="F84" s="194"/>
      <c r="G84" s="190"/>
      <c r="H84" s="190"/>
      <c r="I84" s="210"/>
      <c r="J84" s="210"/>
      <c r="K84" s="210"/>
      <c r="L84" s="200"/>
    </row>
    <row r="85" spans="1:256" ht="18" customHeight="1" thickBot="1" x14ac:dyDescent="0.3">
      <c r="A85" s="4"/>
      <c r="B85" s="194" t="s">
        <v>2371</v>
      </c>
      <c r="C85" s="194"/>
      <c r="D85" s="194"/>
      <c r="E85" s="194"/>
      <c r="F85" s="194"/>
      <c r="G85" s="190"/>
      <c r="H85" s="190"/>
      <c r="I85" s="136" t="s">
        <v>2077</v>
      </c>
      <c r="J85" s="137"/>
      <c r="K85" s="137"/>
      <c r="L85" s="116" t="s">
        <v>2372</v>
      </c>
    </row>
    <row r="86" spans="1:256" ht="18" customHeight="1" thickBot="1" x14ac:dyDescent="0.3">
      <c r="A86" s="4"/>
      <c r="B86" s="194" t="s">
        <v>2532</v>
      </c>
      <c r="C86" s="194"/>
      <c r="D86" s="194"/>
      <c r="E86" s="194"/>
      <c r="F86" s="194"/>
      <c r="G86" s="190"/>
      <c r="H86" s="190"/>
      <c r="I86" s="190"/>
      <c r="J86" s="190"/>
      <c r="K86" s="190"/>
      <c r="L86" s="116"/>
    </row>
    <row r="87" spans="1:256" ht="18" customHeight="1" thickBot="1" x14ac:dyDescent="0.3">
      <c r="A87" s="4"/>
      <c r="B87" s="194" t="s">
        <v>2533</v>
      </c>
      <c r="C87" s="194"/>
      <c r="D87" s="194"/>
      <c r="E87" s="194"/>
      <c r="F87" s="194"/>
      <c r="G87" s="190"/>
      <c r="H87" s="190"/>
      <c r="I87" s="190"/>
      <c r="J87" s="190"/>
      <c r="K87" s="190"/>
    </row>
    <row r="88" spans="1:256" ht="18" customHeight="1" thickBot="1" x14ac:dyDescent="0.3">
      <c r="A88" s="4"/>
      <c r="B88" s="194" t="s">
        <v>2534</v>
      </c>
      <c r="C88" s="194"/>
      <c r="D88" s="194"/>
      <c r="E88" s="194"/>
      <c r="F88" s="194"/>
      <c r="G88" s="190"/>
      <c r="H88" s="190"/>
      <c r="I88" s="190"/>
      <c r="J88" s="190"/>
      <c r="K88" s="190"/>
    </row>
    <row r="89" spans="1:256" ht="18" customHeight="1" thickBot="1" x14ac:dyDescent="0.3">
      <c r="A89" s="4"/>
      <c r="B89" s="194" t="s">
        <v>2535</v>
      </c>
      <c r="C89" s="194"/>
      <c r="D89" s="194"/>
      <c r="E89" s="194"/>
      <c r="F89" s="194"/>
      <c r="G89" s="190"/>
      <c r="H89" s="190"/>
      <c r="I89" s="190"/>
      <c r="J89" s="190"/>
      <c r="K89" s="190"/>
    </row>
    <row r="90" spans="1:256" ht="18" customHeight="1" thickBot="1" x14ac:dyDescent="0.3">
      <c r="A90" s="4"/>
      <c r="B90" s="194" t="s">
        <v>2536</v>
      </c>
      <c r="C90" s="194"/>
      <c r="D90" s="194"/>
      <c r="E90" s="194"/>
      <c r="F90" s="194"/>
      <c r="G90" s="190"/>
      <c r="H90" s="190"/>
      <c r="I90" s="190"/>
      <c r="J90" s="190"/>
      <c r="K90" s="190"/>
    </row>
    <row r="91" spans="1:256" ht="18" customHeight="1" thickBot="1" x14ac:dyDescent="0.3">
      <c r="A91" s="4"/>
      <c r="B91" s="194" t="s">
        <v>2537</v>
      </c>
      <c r="C91" s="194"/>
      <c r="D91" s="194"/>
      <c r="E91" s="194"/>
      <c r="F91" s="194"/>
      <c r="G91" s="190"/>
      <c r="H91" s="190"/>
      <c r="I91" s="190"/>
      <c r="J91" s="190"/>
      <c r="K91" s="190"/>
    </row>
    <row r="92" spans="1:256" ht="18" customHeight="1" thickBot="1" x14ac:dyDescent="0.3">
      <c r="A92" s="4"/>
      <c r="B92" s="194" t="s">
        <v>2078</v>
      </c>
      <c r="C92" s="194"/>
      <c r="D92" s="194"/>
      <c r="E92" s="194"/>
      <c r="F92" s="194"/>
      <c r="G92" s="190"/>
      <c r="H92" s="190"/>
      <c r="I92" s="190"/>
      <c r="J92" s="190"/>
      <c r="K92" s="190"/>
    </row>
    <row r="93" spans="1:256" ht="18" customHeight="1" thickBot="1" x14ac:dyDescent="0.3">
      <c r="A93" s="4"/>
      <c r="B93" s="194" t="s">
        <v>2079</v>
      </c>
      <c r="C93" s="194"/>
      <c r="D93" s="194"/>
      <c r="E93" s="194"/>
      <c r="F93" s="194"/>
      <c r="G93" s="190"/>
      <c r="H93" s="190"/>
      <c r="I93" s="190"/>
      <c r="J93" s="190"/>
      <c r="K93" s="190"/>
      <c r="L93" s="117"/>
    </row>
    <row r="94" spans="1:256" ht="18" customHeight="1" thickBot="1" x14ac:dyDescent="0.3">
      <c r="A94" s="4"/>
      <c r="B94" s="194" t="s">
        <v>2080</v>
      </c>
      <c r="C94" s="194"/>
      <c r="D94" s="194"/>
      <c r="E94" s="194"/>
      <c r="F94" s="194"/>
      <c r="G94" s="190"/>
      <c r="H94" s="190"/>
      <c r="I94" s="190"/>
      <c r="J94" s="190"/>
      <c r="K94" s="190"/>
      <c r="L94" s="117"/>
      <c r="M94" s="251"/>
      <c r="N94" s="251"/>
      <c r="O94" s="251"/>
      <c r="P94" s="251"/>
      <c r="Q94" s="251"/>
      <c r="R94" s="251"/>
      <c r="S94" s="251"/>
      <c r="T94" s="251"/>
      <c r="U94" s="251"/>
      <c r="V94" s="251"/>
      <c r="W94" s="21"/>
      <c r="X94" s="251"/>
      <c r="Y94" s="251"/>
      <c r="Z94" s="251"/>
      <c r="AA94" s="251"/>
      <c r="AB94" s="251"/>
      <c r="AC94" s="251"/>
      <c r="AD94" s="251"/>
      <c r="AE94" s="251"/>
      <c r="AF94" s="251"/>
      <c r="AG94" s="251"/>
      <c r="AH94" s="21"/>
      <c r="AI94" s="251"/>
      <c r="AJ94" s="251"/>
      <c r="AK94" s="251"/>
      <c r="AL94" s="251"/>
      <c r="AM94" s="251"/>
      <c r="AN94" s="251"/>
      <c r="AO94" s="251"/>
      <c r="AP94" s="251"/>
      <c r="AQ94" s="251"/>
      <c r="AR94" s="251"/>
      <c r="AS94" s="21"/>
      <c r="AT94" s="251"/>
      <c r="AU94" s="251"/>
      <c r="AV94" s="251"/>
      <c r="AW94" s="251"/>
      <c r="AX94" s="251"/>
      <c r="AY94" s="251"/>
      <c r="AZ94" s="251"/>
      <c r="BA94" s="251"/>
      <c r="BB94" s="251"/>
      <c r="BC94" s="251"/>
      <c r="BD94" s="21"/>
      <c r="BE94" s="251"/>
      <c r="BF94" s="251"/>
      <c r="BG94" s="251"/>
      <c r="BH94" s="251"/>
      <c r="BI94" s="251"/>
      <c r="BJ94" s="251"/>
      <c r="BK94" s="251"/>
      <c r="BL94" s="251"/>
      <c r="BM94" s="251"/>
      <c r="BN94" s="251"/>
      <c r="BO94" s="21"/>
      <c r="BP94" s="251"/>
      <c r="BQ94" s="251"/>
      <c r="BR94" s="251"/>
      <c r="BS94" s="251"/>
      <c r="BT94" s="251"/>
      <c r="BU94" s="251"/>
      <c r="BV94" s="251"/>
      <c r="BW94" s="251"/>
      <c r="BX94" s="251"/>
      <c r="BY94" s="251"/>
      <c r="BZ94" s="21"/>
      <c r="CA94" s="251"/>
      <c r="CB94" s="251"/>
      <c r="CC94" s="251"/>
      <c r="CD94" s="251"/>
      <c r="CE94" s="251"/>
      <c r="CF94" s="251"/>
      <c r="CG94" s="251"/>
      <c r="CH94" s="251"/>
      <c r="CI94" s="251"/>
      <c r="CJ94" s="251"/>
      <c r="CK94" s="21"/>
      <c r="CL94" s="251"/>
      <c r="CM94" s="251"/>
      <c r="CN94" s="251"/>
      <c r="CO94" s="251"/>
      <c r="CP94" s="251"/>
      <c r="CQ94" s="251"/>
      <c r="CR94" s="251"/>
      <c r="CS94" s="251"/>
      <c r="CT94" s="251"/>
      <c r="CU94" s="251"/>
      <c r="CV94" s="21"/>
      <c r="CW94" s="251"/>
      <c r="CX94" s="251"/>
      <c r="CY94" s="251"/>
      <c r="CZ94" s="251"/>
      <c r="DA94" s="251"/>
      <c r="DB94" s="251"/>
      <c r="DC94" s="251"/>
      <c r="DD94" s="251"/>
      <c r="DE94" s="251"/>
      <c r="DF94" s="251"/>
      <c r="DG94" s="21"/>
      <c r="DH94" s="251"/>
      <c r="DI94" s="251"/>
      <c r="DJ94" s="251"/>
      <c r="DK94" s="251"/>
      <c r="DL94" s="251"/>
      <c r="DM94" s="251"/>
      <c r="DN94" s="251"/>
      <c r="DO94" s="251"/>
      <c r="DP94" s="251"/>
      <c r="DQ94" s="251"/>
      <c r="DR94" s="21"/>
      <c r="DS94" s="251"/>
      <c r="DT94" s="251"/>
      <c r="DU94" s="251"/>
      <c r="DV94" s="251"/>
      <c r="DW94" s="251"/>
      <c r="DX94" s="251"/>
      <c r="DY94" s="251"/>
      <c r="DZ94" s="251"/>
      <c r="EA94" s="251"/>
      <c r="EB94" s="251"/>
      <c r="EC94" s="21"/>
      <c r="ED94" s="251"/>
      <c r="EE94" s="251"/>
      <c r="EF94" s="251"/>
      <c r="EG94" s="251"/>
      <c r="EH94" s="251"/>
      <c r="EI94" s="251"/>
      <c r="EJ94" s="251"/>
      <c r="EK94" s="251"/>
      <c r="EL94" s="251"/>
      <c r="EM94" s="251"/>
      <c r="EN94" s="21"/>
      <c r="EO94" s="251"/>
      <c r="EP94" s="251"/>
      <c r="EQ94" s="251"/>
      <c r="ER94" s="251"/>
      <c r="ES94" s="251"/>
      <c r="ET94" s="251"/>
      <c r="EU94" s="251"/>
      <c r="EV94" s="251"/>
      <c r="EW94" s="251"/>
      <c r="EX94" s="251"/>
      <c r="EY94" s="21"/>
      <c r="EZ94" s="251"/>
      <c r="FA94" s="251"/>
      <c r="FB94" s="251"/>
      <c r="FC94" s="251"/>
      <c r="FD94" s="251"/>
      <c r="FE94" s="251"/>
      <c r="FF94" s="251"/>
      <c r="FG94" s="251"/>
      <c r="FH94" s="251"/>
      <c r="FI94" s="251"/>
      <c r="FJ94" s="21"/>
      <c r="FK94" s="251"/>
      <c r="FL94" s="251"/>
      <c r="FM94" s="251"/>
      <c r="FN94" s="251"/>
      <c r="FO94" s="251"/>
      <c r="FP94" s="251"/>
      <c r="FQ94" s="251"/>
      <c r="FR94" s="251"/>
      <c r="FS94" s="251"/>
      <c r="FT94" s="251"/>
      <c r="FU94" s="21"/>
      <c r="FV94" s="251"/>
      <c r="FW94" s="251"/>
      <c r="FX94" s="251"/>
      <c r="FY94" s="251"/>
      <c r="FZ94" s="251"/>
      <c r="GA94" s="251"/>
      <c r="GB94" s="251"/>
      <c r="GC94" s="251"/>
      <c r="GD94" s="251"/>
      <c r="GE94" s="251"/>
      <c r="GF94" s="21"/>
      <c r="GG94" s="251"/>
      <c r="GH94" s="251"/>
      <c r="GI94" s="251"/>
      <c r="GJ94" s="251"/>
      <c r="GK94" s="251"/>
      <c r="GL94" s="251"/>
      <c r="GM94" s="251"/>
      <c r="GN94" s="251"/>
      <c r="GO94" s="251"/>
      <c r="GP94" s="251"/>
      <c r="GQ94" s="21"/>
      <c r="GR94" s="251"/>
      <c r="GS94" s="251"/>
      <c r="GT94" s="251"/>
      <c r="GU94" s="251"/>
      <c r="GV94" s="251"/>
      <c r="GW94" s="251"/>
      <c r="GX94" s="251"/>
      <c r="GY94" s="251"/>
      <c r="GZ94" s="251"/>
      <c r="HA94" s="251"/>
      <c r="HB94" s="21"/>
      <c r="HC94" s="251"/>
      <c r="HD94" s="251"/>
      <c r="HE94" s="251"/>
      <c r="HF94" s="251"/>
      <c r="HG94" s="251"/>
      <c r="HH94" s="251"/>
      <c r="HI94" s="251"/>
      <c r="HJ94" s="251"/>
      <c r="HK94" s="251"/>
      <c r="HL94" s="251"/>
      <c r="HM94" s="21"/>
      <c r="HN94" s="251"/>
      <c r="HO94" s="251"/>
      <c r="HP94" s="251"/>
      <c r="HQ94" s="251"/>
      <c r="HR94" s="251"/>
      <c r="HS94" s="251"/>
      <c r="HT94" s="251"/>
      <c r="HU94" s="251"/>
      <c r="HV94" s="251"/>
      <c r="HW94" s="251"/>
      <c r="HX94" s="21"/>
      <c r="HY94" s="251"/>
      <c r="HZ94" s="251"/>
      <c r="IA94" s="251"/>
      <c r="IB94" s="251"/>
      <c r="IC94" s="251"/>
      <c r="ID94" s="251"/>
      <c r="IE94" s="251"/>
      <c r="IF94" s="251"/>
      <c r="IG94" s="251"/>
      <c r="IH94" s="251"/>
      <c r="II94" s="21"/>
      <c r="IJ94" s="251"/>
      <c r="IK94" s="251"/>
      <c r="IL94" s="251"/>
      <c r="IM94" s="251"/>
      <c r="IN94" s="251"/>
      <c r="IO94" s="251"/>
      <c r="IP94" s="251"/>
      <c r="IQ94" s="251"/>
      <c r="IR94" s="251"/>
      <c r="IS94" s="251"/>
      <c r="IT94" s="21"/>
      <c r="IU94" s="251"/>
      <c r="IV94" s="251"/>
    </row>
    <row r="95" spans="1:256" ht="18" customHeight="1" thickBot="1" x14ac:dyDescent="0.3">
      <c r="A95" s="134">
        <v>5</v>
      </c>
      <c r="B95" s="198" t="s">
        <v>2558</v>
      </c>
      <c r="C95" s="198"/>
      <c r="D95" s="198"/>
      <c r="E95" s="198"/>
      <c r="F95" s="198"/>
      <c r="G95" s="198"/>
      <c r="H95" s="198"/>
      <c r="I95" s="198"/>
      <c r="J95" s="198"/>
      <c r="K95" s="198"/>
      <c r="L95" s="200" t="s">
        <v>2489</v>
      </c>
    </row>
    <row r="96" spans="1:256" ht="32.25" customHeight="1" thickBot="1" x14ac:dyDescent="0.3">
      <c r="A96" s="98"/>
      <c r="B96" s="228" t="s">
        <v>2488</v>
      </c>
      <c r="C96" s="228"/>
      <c r="D96" s="228"/>
      <c r="E96" s="228"/>
      <c r="F96" s="228"/>
      <c r="G96" s="228"/>
      <c r="H96" s="228"/>
      <c r="I96" s="228"/>
      <c r="J96" s="228"/>
      <c r="K96" s="188"/>
      <c r="L96" s="200"/>
    </row>
    <row r="97" spans="1:256" ht="18" customHeight="1" thickBot="1" x14ac:dyDescent="0.3">
      <c r="A97" s="24"/>
      <c r="B97" s="317" t="s">
        <v>2485</v>
      </c>
      <c r="C97" s="317"/>
      <c r="D97" s="194" t="s">
        <v>2083</v>
      </c>
      <c r="E97" s="194"/>
      <c r="F97" s="194"/>
      <c r="G97" s="194"/>
      <c r="H97" s="194"/>
      <c r="I97" s="194"/>
      <c r="J97" s="194"/>
      <c r="K97" s="188"/>
      <c r="L97" s="99" t="s">
        <v>2490</v>
      </c>
    </row>
    <row r="98" spans="1:256" ht="18" customHeight="1" thickBot="1" x14ac:dyDescent="0.3">
      <c r="A98" s="24"/>
      <c r="B98" s="317"/>
      <c r="C98" s="317"/>
      <c r="D98" s="194" t="s">
        <v>2471</v>
      </c>
      <c r="E98" s="194"/>
      <c r="F98" s="194"/>
      <c r="G98" s="194"/>
      <c r="H98" s="194"/>
      <c r="I98" s="194"/>
      <c r="J98" s="194"/>
      <c r="K98" s="188"/>
      <c r="L98" s="100"/>
    </row>
    <row r="99" spans="1:256" ht="18" customHeight="1" thickBot="1" x14ac:dyDescent="0.3">
      <c r="A99" s="24"/>
      <c r="B99" s="317"/>
      <c r="C99" s="317"/>
      <c r="D99" s="194" t="s">
        <v>2472</v>
      </c>
      <c r="E99" s="194"/>
      <c r="F99" s="194"/>
      <c r="G99" s="194"/>
      <c r="H99" s="194"/>
      <c r="I99" s="194"/>
      <c r="J99" s="194"/>
      <c r="K99" s="188"/>
      <c r="L99" s="42">
        <f>IF(K99="Ja",1,0)</f>
        <v>0</v>
      </c>
    </row>
    <row r="100" spans="1:256" ht="18" customHeight="1" thickBot="1" x14ac:dyDescent="0.3">
      <c r="A100" s="24"/>
      <c r="B100" s="317"/>
      <c r="C100" s="317"/>
      <c r="D100" s="194" t="s">
        <v>2473</v>
      </c>
      <c r="E100" s="194"/>
      <c r="F100" s="194"/>
      <c r="G100" s="194"/>
      <c r="H100" s="194"/>
      <c r="I100" s="194"/>
      <c r="J100" s="194"/>
      <c r="K100" s="188"/>
      <c r="L100" s="42">
        <f>IF(K100="Ja",1,0)</f>
        <v>0</v>
      </c>
    </row>
    <row r="101" spans="1:256" ht="18" customHeight="1" thickBot="1" x14ac:dyDescent="0.3">
      <c r="A101" s="24"/>
      <c r="B101" s="317"/>
      <c r="C101" s="317"/>
      <c r="D101" s="194" t="s">
        <v>2474</v>
      </c>
      <c r="E101" s="194"/>
      <c r="F101" s="194"/>
      <c r="G101" s="194"/>
      <c r="H101" s="194"/>
      <c r="I101" s="194"/>
      <c r="J101" s="194"/>
      <c r="K101" s="188"/>
      <c r="L101" s="42">
        <f>IF(K101="Ja",1,0)</f>
        <v>0</v>
      </c>
    </row>
    <row r="102" spans="1:256" ht="37.5" customHeight="1" thickBot="1" x14ac:dyDescent="0.3">
      <c r="A102" s="24"/>
      <c r="B102" s="317"/>
      <c r="C102" s="317"/>
      <c r="D102" s="202" t="s">
        <v>2475</v>
      </c>
      <c r="E102" s="202"/>
      <c r="F102" s="202"/>
      <c r="G102" s="202"/>
      <c r="H102" s="202"/>
      <c r="I102" s="202"/>
      <c r="J102" s="202"/>
      <c r="K102" s="188"/>
      <c r="L102" s="42">
        <f>IF(K102="Ja",1,0)</f>
        <v>0</v>
      </c>
    </row>
    <row r="103" spans="1:256" ht="18" customHeight="1" thickBot="1" x14ac:dyDescent="0.3">
      <c r="A103" s="24"/>
      <c r="B103" s="194" t="s">
        <v>2084</v>
      </c>
      <c r="C103" s="194"/>
      <c r="D103" s="194"/>
      <c r="E103" s="194"/>
      <c r="F103" s="194"/>
      <c r="G103" s="194"/>
      <c r="H103" s="194"/>
      <c r="I103" s="194"/>
      <c r="J103" s="194"/>
      <c r="K103" s="188"/>
      <c r="L103" s="42">
        <f>IF(K103="Ja",1,0)</f>
        <v>0</v>
      </c>
    </row>
    <row r="104" spans="1:256" ht="18" customHeight="1" x14ac:dyDescent="0.25">
      <c r="A104" s="24"/>
      <c r="B104" s="259" t="s">
        <v>2486</v>
      </c>
      <c r="C104" s="259"/>
      <c r="D104" s="259"/>
      <c r="E104" s="259"/>
      <c r="F104" s="259"/>
      <c r="G104" s="259"/>
      <c r="H104" s="259"/>
      <c r="I104" s="259"/>
      <c r="J104" s="259"/>
      <c r="K104" s="138" t="str">
        <f>IF(OR(K97="ja",K98="ja",K99="ja",K100="ja",K101="ja",K102="ja",K103="ja"),"75%",IF(K96="ja","60%","50%"))</f>
        <v>50%</v>
      </c>
      <c r="L104" s="118" t="s">
        <v>2487</v>
      </c>
      <c r="M104" s="251"/>
      <c r="N104" s="251"/>
      <c r="O104" s="251"/>
      <c r="P104" s="251"/>
      <c r="Q104" s="251"/>
      <c r="R104" s="251"/>
      <c r="S104" s="251"/>
      <c r="T104" s="251"/>
      <c r="U104" s="251"/>
      <c r="V104" s="251"/>
      <c r="W104" s="21"/>
      <c r="X104" s="251"/>
      <c r="Y104" s="251"/>
      <c r="Z104" s="251"/>
      <c r="AA104" s="251"/>
      <c r="AB104" s="251"/>
      <c r="AC104" s="251"/>
      <c r="AD104" s="251"/>
      <c r="AE104" s="251"/>
      <c r="AF104" s="251"/>
      <c r="AG104" s="251"/>
      <c r="AH104" s="21"/>
      <c r="AI104" s="251"/>
      <c r="AJ104" s="251"/>
      <c r="AK104" s="251"/>
      <c r="AL104" s="251"/>
      <c r="AM104" s="251"/>
      <c r="AN104" s="251"/>
      <c r="AO104" s="251"/>
      <c r="AP104" s="251"/>
      <c r="AQ104" s="251"/>
      <c r="AR104" s="251"/>
      <c r="AS104" s="21"/>
      <c r="AT104" s="251"/>
      <c r="AU104" s="251"/>
      <c r="AV104" s="251"/>
      <c r="AW104" s="251"/>
      <c r="AX104" s="251"/>
      <c r="AY104" s="251"/>
      <c r="AZ104" s="251"/>
      <c r="BA104" s="251"/>
      <c r="BB104" s="251"/>
      <c r="BC104" s="251"/>
      <c r="BD104" s="21"/>
      <c r="BE104" s="251"/>
      <c r="BF104" s="251"/>
      <c r="BG104" s="251"/>
      <c r="BH104" s="251"/>
      <c r="BI104" s="251"/>
      <c r="BJ104" s="251"/>
      <c r="BK104" s="251"/>
      <c r="BL104" s="251"/>
      <c r="BM104" s="251"/>
      <c r="BN104" s="251"/>
      <c r="BO104" s="21"/>
      <c r="BP104" s="251"/>
      <c r="BQ104" s="251"/>
      <c r="BR104" s="251"/>
      <c r="BS104" s="251"/>
      <c r="BT104" s="251"/>
      <c r="BU104" s="251"/>
      <c r="BV104" s="251"/>
      <c r="BW104" s="251"/>
      <c r="BX104" s="251"/>
      <c r="BY104" s="251"/>
      <c r="BZ104" s="21"/>
      <c r="CA104" s="251"/>
      <c r="CB104" s="251"/>
      <c r="CC104" s="251"/>
      <c r="CD104" s="251"/>
      <c r="CE104" s="251"/>
      <c r="CF104" s="251"/>
      <c r="CG104" s="251"/>
      <c r="CH104" s="251"/>
      <c r="CI104" s="251"/>
      <c r="CJ104" s="251"/>
      <c r="CK104" s="21"/>
      <c r="CL104" s="251"/>
      <c r="CM104" s="251"/>
      <c r="CN104" s="251"/>
      <c r="CO104" s="251"/>
      <c r="CP104" s="251"/>
      <c r="CQ104" s="251"/>
      <c r="CR104" s="251"/>
      <c r="CS104" s="251"/>
      <c r="CT104" s="251"/>
      <c r="CU104" s="251"/>
      <c r="CV104" s="21"/>
      <c r="CW104" s="251"/>
      <c r="CX104" s="251"/>
      <c r="CY104" s="251"/>
      <c r="CZ104" s="251"/>
      <c r="DA104" s="251"/>
      <c r="DB104" s="251"/>
      <c r="DC104" s="251"/>
      <c r="DD104" s="251"/>
      <c r="DE104" s="251"/>
      <c r="DF104" s="251"/>
      <c r="DG104" s="21"/>
      <c r="DH104" s="251"/>
      <c r="DI104" s="251"/>
      <c r="DJ104" s="251"/>
      <c r="DK104" s="251"/>
      <c r="DL104" s="251"/>
      <c r="DM104" s="251"/>
      <c r="DN104" s="251"/>
      <c r="DO104" s="251"/>
      <c r="DP104" s="251"/>
      <c r="DQ104" s="251"/>
      <c r="DR104" s="21"/>
      <c r="DS104" s="251"/>
      <c r="DT104" s="251"/>
      <c r="DU104" s="251"/>
      <c r="DV104" s="251"/>
      <c r="DW104" s="251"/>
      <c r="DX104" s="251"/>
      <c r="DY104" s="251"/>
      <c r="DZ104" s="251"/>
      <c r="EA104" s="251"/>
      <c r="EB104" s="251"/>
      <c r="EC104" s="21"/>
      <c r="ED104" s="251"/>
      <c r="EE104" s="251"/>
      <c r="EF104" s="251"/>
      <c r="EG104" s="251"/>
      <c r="EH104" s="251"/>
      <c r="EI104" s="251"/>
      <c r="EJ104" s="251"/>
      <c r="EK104" s="251"/>
      <c r="EL104" s="251"/>
      <c r="EM104" s="251"/>
      <c r="EN104" s="21"/>
      <c r="EO104" s="251"/>
      <c r="EP104" s="251"/>
      <c r="EQ104" s="251"/>
      <c r="ER104" s="251"/>
      <c r="ES104" s="251"/>
      <c r="ET104" s="251"/>
      <c r="EU104" s="251"/>
      <c r="EV104" s="251"/>
      <c r="EW104" s="251"/>
      <c r="EX104" s="251"/>
      <c r="EY104" s="21"/>
      <c r="EZ104" s="251"/>
      <c r="FA104" s="251"/>
      <c r="FB104" s="251"/>
      <c r="FC104" s="251"/>
      <c r="FD104" s="251"/>
      <c r="FE104" s="251"/>
      <c r="FF104" s="251"/>
      <c r="FG104" s="251"/>
      <c r="FH104" s="251"/>
      <c r="FI104" s="251"/>
      <c r="FJ104" s="21"/>
      <c r="FK104" s="251"/>
      <c r="FL104" s="251"/>
      <c r="FM104" s="251"/>
      <c r="FN104" s="251"/>
      <c r="FO104" s="251"/>
      <c r="FP104" s="251"/>
      <c r="FQ104" s="251"/>
      <c r="FR104" s="251"/>
      <c r="FS104" s="251"/>
      <c r="FT104" s="251"/>
      <c r="FU104" s="21"/>
      <c r="FV104" s="251"/>
      <c r="FW104" s="251"/>
      <c r="FX104" s="251"/>
      <c r="FY104" s="251"/>
      <c r="FZ104" s="251"/>
      <c r="GA104" s="251"/>
      <c r="GB104" s="251"/>
      <c r="GC104" s="251"/>
      <c r="GD104" s="251"/>
      <c r="GE104" s="251"/>
      <c r="GF104" s="21"/>
      <c r="GG104" s="251"/>
      <c r="GH104" s="251"/>
      <c r="GI104" s="251"/>
      <c r="GJ104" s="251"/>
      <c r="GK104" s="251"/>
      <c r="GL104" s="251"/>
      <c r="GM104" s="251"/>
      <c r="GN104" s="251"/>
      <c r="GO104" s="251"/>
      <c r="GP104" s="251"/>
      <c r="GQ104" s="21"/>
      <c r="GR104" s="251"/>
      <c r="GS104" s="251"/>
      <c r="GT104" s="251"/>
      <c r="GU104" s="251"/>
      <c r="GV104" s="251"/>
      <c r="GW104" s="251"/>
      <c r="GX104" s="251"/>
      <c r="GY104" s="251"/>
      <c r="GZ104" s="251"/>
      <c r="HA104" s="251"/>
      <c r="HB104" s="21"/>
      <c r="HC104" s="251"/>
      <c r="HD104" s="251"/>
      <c r="HE104" s="251"/>
      <c r="HF104" s="251"/>
      <c r="HG104" s="251"/>
      <c r="HH104" s="251"/>
      <c r="HI104" s="251"/>
      <c r="HJ104" s="251"/>
      <c r="HK104" s="251"/>
      <c r="HL104" s="251"/>
      <c r="HM104" s="21"/>
      <c r="HN104" s="251"/>
      <c r="HO104" s="251"/>
      <c r="HP104" s="251"/>
      <c r="HQ104" s="251"/>
      <c r="HR104" s="251"/>
      <c r="HS104" s="251"/>
      <c r="HT104" s="251"/>
      <c r="HU104" s="251"/>
      <c r="HV104" s="251"/>
      <c r="HW104" s="251"/>
      <c r="HX104" s="21"/>
      <c r="HY104" s="251"/>
      <c r="HZ104" s="251"/>
      <c r="IA104" s="251"/>
      <c r="IB104" s="251"/>
      <c r="IC104" s="251"/>
      <c r="ID104" s="251"/>
      <c r="IE104" s="251"/>
      <c r="IF104" s="251"/>
      <c r="IG104" s="251"/>
      <c r="IH104" s="251"/>
      <c r="II104" s="21"/>
      <c r="IJ104" s="251"/>
      <c r="IK104" s="251"/>
      <c r="IL104" s="251"/>
      <c r="IM104" s="251"/>
      <c r="IN104" s="251"/>
      <c r="IO104" s="251"/>
      <c r="IP104" s="251"/>
      <c r="IQ104" s="251"/>
      <c r="IR104" s="251"/>
      <c r="IS104" s="251"/>
      <c r="IT104" s="21"/>
      <c r="IU104" s="251"/>
      <c r="IV104" s="251"/>
    </row>
    <row r="105" spans="1:256" ht="18" customHeight="1" thickBot="1" x14ac:dyDescent="0.3">
      <c r="A105" s="134">
        <v>6</v>
      </c>
      <c r="B105" s="198" t="s">
        <v>2423</v>
      </c>
      <c r="C105" s="198"/>
      <c r="D105" s="198"/>
      <c r="E105" s="198"/>
      <c r="F105" s="198"/>
      <c r="G105" s="198"/>
      <c r="H105" s="198"/>
      <c r="I105" s="198"/>
      <c r="J105" s="198"/>
      <c r="K105" s="198"/>
      <c r="L105" s="118"/>
    </row>
    <row r="106" spans="1:256" ht="24" customHeight="1" thickBot="1" x14ac:dyDescent="0.3">
      <c r="A106" s="113"/>
      <c r="B106" s="199" t="s">
        <v>2085</v>
      </c>
      <c r="C106" s="199"/>
      <c r="D106" s="199"/>
      <c r="E106" s="199"/>
      <c r="F106" s="199" t="s">
        <v>2086</v>
      </c>
      <c r="G106" s="199"/>
      <c r="H106" s="199"/>
      <c r="I106" s="199"/>
      <c r="J106" s="159" t="s">
        <v>2087</v>
      </c>
      <c r="K106" s="159" t="s">
        <v>2197</v>
      </c>
      <c r="L106" s="118" t="s">
        <v>2447</v>
      </c>
    </row>
    <row r="107" spans="1:256" ht="26.1" customHeight="1" thickBot="1" x14ac:dyDescent="0.3">
      <c r="A107" s="113"/>
      <c r="B107" s="192"/>
      <c r="C107" s="192"/>
      <c r="D107" s="192"/>
      <c r="E107" s="192"/>
      <c r="F107" s="192"/>
      <c r="G107" s="192"/>
      <c r="H107" s="192"/>
      <c r="I107" s="192"/>
      <c r="J107" s="166"/>
      <c r="K107" s="176"/>
      <c r="L107" s="41" t="str">
        <f t="shared" ref="L107:L112" si="0">IF(K107&gt;100%,"! Kan niet &gt; 100% !"," ")</f>
        <v xml:space="preserve"> </v>
      </c>
    </row>
    <row r="108" spans="1:256" ht="26.1" customHeight="1" thickBot="1" x14ac:dyDescent="0.3">
      <c r="A108" s="113"/>
      <c r="B108" s="192"/>
      <c r="C108" s="192"/>
      <c r="D108" s="192"/>
      <c r="E108" s="192"/>
      <c r="F108" s="192"/>
      <c r="G108" s="192"/>
      <c r="H108" s="192"/>
      <c r="I108" s="192"/>
      <c r="J108" s="166"/>
      <c r="K108" s="176"/>
      <c r="L108" s="41" t="str">
        <f t="shared" si="0"/>
        <v xml:space="preserve"> </v>
      </c>
    </row>
    <row r="109" spans="1:256" ht="26.1" customHeight="1" thickBot="1" x14ac:dyDescent="0.3">
      <c r="A109" s="113"/>
      <c r="B109" s="192"/>
      <c r="C109" s="192"/>
      <c r="D109" s="192"/>
      <c r="E109" s="192"/>
      <c r="F109" s="192"/>
      <c r="G109" s="192"/>
      <c r="H109" s="192"/>
      <c r="I109" s="192"/>
      <c r="J109" s="166"/>
      <c r="K109" s="176"/>
      <c r="L109" s="41" t="str">
        <f t="shared" si="0"/>
        <v xml:space="preserve"> </v>
      </c>
    </row>
    <row r="110" spans="1:256" ht="26.1" customHeight="1" thickBot="1" x14ac:dyDescent="0.3">
      <c r="A110" s="113"/>
      <c r="B110" s="192"/>
      <c r="C110" s="192"/>
      <c r="D110" s="192"/>
      <c r="E110" s="192"/>
      <c r="F110" s="192"/>
      <c r="G110" s="192"/>
      <c r="H110" s="192"/>
      <c r="I110" s="192"/>
      <c r="J110" s="166"/>
      <c r="K110" s="176"/>
      <c r="L110" s="41" t="str">
        <f t="shared" si="0"/>
        <v xml:space="preserve"> </v>
      </c>
    </row>
    <row r="111" spans="1:256" ht="26.1" customHeight="1" thickBot="1" x14ac:dyDescent="0.3">
      <c r="A111" s="113"/>
      <c r="B111" s="192"/>
      <c r="C111" s="192"/>
      <c r="D111" s="192"/>
      <c r="E111" s="192"/>
      <c r="F111" s="192"/>
      <c r="G111" s="192"/>
      <c r="H111" s="192"/>
      <c r="I111" s="192"/>
      <c r="J111" s="166"/>
      <c r="K111" s="176"/>
      <c r="L111" s="41" t="str">
        <f t="shared" si="0"/>
        <v xml:space="preserve"> </v>
      </c>
    </row>
    <row r="112" spans="1:256" ht="26.1" customHeight="1" thickBot="1" x14ac:dyDescent="0.3">
      <c r="A112" s="113"/>
      <c r="B112" s="192"/>
      <c r="C112" s="192"/>
      <c r="D112" s="192"/>
      <c r="E112" s="192"/>
      <c r="F112" s="192"/>
      <c r="G112" s="192"/>
      <c r="H112" s="192"/>
      <c r="I112" s="192"/>
      <c r="J112" s="166"/>
      <c r="K112" s="176"/>
      <c r="L112" s="41" t="str">
        <f t="shared" si="0"/>
        <v xml:space="preserve"> </v>
      </c>
    </row>
    <row r="113" spans="1:256" ht="25.5" customHeight="1" thickBot="1" x14ac:dyDescent="0.3">
      <c r="A113" s="29"/>
      <c r="B113" s="139"/>
      <c r="C113" s="139"/>
      <c r="D113" s="139"/>
      <c r="E113" s="139"/>
      <c r="F113" s="139"/>
      <c r="G113" s="139"/>
      <c r="H113" s="139"/>
      <c r="I113" s="139"/>
      <c r="J113" s="159" t="s">
        <v>2088</v>
      </c>
      <c r="K113" s="160">
        <f>SUM(K107:K112)</f>
        <v>0</v>
      </c>
      <c r="L113" s="43" t="str">
        <f>IF(K113&lt;&gt;100%,"Het totaal moet 100% zijn."," ")</f>
        <v>Het totaal moet 100% zijn.</v>
      </c>
    </row>
    <row r="114" spans="1:256" ht="30" customHeight="1" x14ac:dyDescent="0.25">
      <c r="A114" s="223" t="s">
        <v>2089</v>
      </c>
      <c r="B114" s="223"/>
      <c r="C114" s="223"/>
      <c r="D114" s="223"/>
      <c r="E114" s="223"/>
      <c r="F114" s="223"/>
      <c r="G114" s="223"/>
      <c r="H114" s="223"/>
      <c r="I114" s="223"/>
      <c r="J114" s="223"/>
      <c r="K114" s="223"/>
      <c r="L114" s="40" t="s">
        <v>2055</v>
      </c>
    </row>
    <row r="115" spans="1:256" ht="5.25" customHeight="1" x14ac:dyDescent="0.25">
      <c r="A115" s="225"/>
      <c r="B115" s="225"/>
      <c r="C115" s="225"/>
      <c r="D115" s="225"/>
      <c r="E115" s="225"/>
      <c r="F115" s="225"/>
      <c r="G115" s="225"/>
      <c r="H115" s="225"/>
      <c r="I115" s="225"/>
      <c r="J115" s="225"/>
      <c r="K115" s="225"/>
    </row>
    <row r="116" spans="1:256" ht="18" customHeight="1" x14ac:dyDescent="0.25">
      <c r="A116" s="258" t="s">
        <v>14</v>
      </c>
      <c r="B116" s="258"/>
      <c r="C116" s="258"/>
      <c r="D116" s="258"/>
      <c r="E116" s="258"/>
      <c r="F116" s="258"/>
      <c r="G116" s="258"/>
      <c r="H116" s="258"/>
      <c r="I116" s="258"/>
      <c r="J116" s="258"/>
      <c r="K116" s="258"/>
      <c r="M116" s="251"/>
      <c r="N116" s="251"/>
      <c r="O116" s="251"/>
      <c r="P116" s="251"/>
      <c r="Q116" s="251"/>
      <c r="R116" s="251"/>
      <c r="S116" s="251"/>
      <c r="T116" s="251"/>
      <c r="U116" s="251"/>
      <c r="V116" s="251"/>
      <c r="W116" s="21"/>
      <c r="X116" s="251"/>
      <c r="Y116" s="251"/>
      <c r="Z116" s="251"/>
      <c r="AA116" s="251"/>
      <c r="AB116" s="251"/>
      <c r="AC116" s="251"/>
      <c r="AD116" s="251"/>
      <c r="AE116" s="251"/>
      <c r="AF116" s="251"/>
      <c r="AG116" s="251"/>
      <c r="AH116" s="21"/>
      <c r="AI116" s="251"/>
      <c r="AJ116" s="251"/>
      <c r="AK116" s="251"/>
      <c r="AL116" s="251"/>
      <c r="AM116" s="251"/>
      <c r="AN116" s="251"/>
      <c r="AO116" s="251"/>
      <c r="AP116" s="251"/>
      <c r="AQ116" s="251"/>
      <c r="AR116" s="251"/>
      <c r="AS116" s="21"/>
      <c r="AT116" s="251"/>
      <c r="AU116" s="251"/>
      <c r="AV116" s="251"/>
      <c r="AW116" s="251"/>
      <c r="AX116" s="251"/>
      <c r="AY116" s="251"/>
      <c r="AZ116" s="251"/>
      <c r="BA116" s="251"/>
      <c r="BB116" s="251"/>
      <c r="BC116" s="251"/>
      <c r="BD116" s="21"/>
      <c r="BE116" s="251"/>
      <c r="BF116" s="251"/>
      <c r="BG116" s="251"/>
      <c r="BH116" s="251"/>
      <c r="BI116" s="251"/>
      <c r="BJ116" s="251"/>
      <c r="BK116" s="251"/>
      <c r="BL116" s="251"/>
      <c r="BM116" s="251"/>
      <c r="BN116" s="251"/>
      <c r="BO116" s="21"/>
      <c r="BP116" s="251"/>
      <c r="BQ116" s="251"/>
      <c r="BR116" s="251"/>
      <c r="BS116" s="251"/>
      <c r="BT116" s="251"/>
      <c r="BU116" s="251"/>
      <c r="BV116" s="251"/>
      <c r="BW116" s="251"/>
      <c r="BX116" s="251"/>
      <c r="BY116" s="251"/>
      <c r="BZ116" s="21"/>
      <c r="CA116" s="251"/>
      <c r="CB116" s="251"/>
      <c r="CC116" s="251"/>
      <c r="CD116" s="251"/>
      <c r="CE116" s="251"/>
      <c r="CF116" s="251"/>
      <c r="CG116" s="251"/>
      <c r="CH116" s="251"/>
      <c r="CI116" s="251"/>
      <c r="CJ116" s="251"/>
      <c r="CK116" s="21"/>
      <c r="CL116" s="251"/>
      <c r="CM116" s="251"/>
      <c r="CN116" s="251"/>
      <c r="CO116" s="251"/>
      <c r="CP116" s="251"/>
      <c r="CQ116" s="251"/>
      <c r="CR116" s="251"/>
      <c r="CS116" s="251"/>
      <c r="CT116" s="251"/>
      <c r="CU116" s="251"/>
      <c r="CV116" s="21"/>
      <c r="CW116" s="251"/>
      <c r="CX116" s="251"/>
      <c r="CY116" s="251"/>
      <c r="CZ116" s="251"/>
      <c r="DA116" s="251"/>
      <c r="DB116" s="251"/>
      <c r="DC116" s="251"/>
      <c r="DD116" s="251"/>
      <c r="DE116" s="251"/>
      <c r="DF116" s="251"/>
      <c r="DG116" s="21"/>
      <c r="DH116" s="251"/>
      <c r="DI116" s="251"/>
      <c r="DJ116" s="251"/>
      <c r="DK116" s="251"/>
      <c r="DL116" s="251"/>
      <c r="DM116" s="251"/>
      <c r="DN116" s="251"/>
      <c r="DO116" s="251"/>
      <c r="DP116" s="251"/>
      <c r="DQ116" s="251"/>
      <c r="DR116" s="21"/>
      <c r="DS116" s="251"/>
      <c r="DT116" s="251"/>
      <c r="DU116" s="251"/>
      <c r="DV116" s="251"/>
      <c r="DW116" s="251"/>
      <c r="DX116" s="251"/>
      <c r="DY116" s="251"/>
      <c r="DZ116" s="251"/>
      <c r="EA116" s="251"/>
      <c r="EB116" s="251"/>
      <c r="EC116" s="21"/>
      <c r="ED116" s="251"/>
      <c r="EE116" s="251"/>
      <c r="EF116" s="251"/>
      <c r="EG116" s="251"/>
      <c r="EH116" s="251"/>
      <c r="EI116" s="251"/>
      <c r="EJ116" s="251"/>
      <c r="EK116" s="251"/>
      <c r="EL116" s="251"/>
      <c r="EM116" s="251"/>
      <c r="EN116" s="21"/>
      <c r="EO116" s="251"/>
      <c r="EP116" s="251"/>
      <c r="EQ116" s="251"/>
      <c r="ER116" s="251"/>
      <c r="ES116" s="251"/>
      <c r="ET116" s="251"/>
      <c r="EU116" s="251"/>
      <c r="EV116" s="251"/>
      <c r="EW116" s="251"/>
      <c r="EX116" s="251"/>
      <c r="EY116" s="21"/>
      <c r="EZ116" s="251"/>
      <c r="FA116" s="251"/>
      <c r="FB116" s="251"/>
      <c r="FC116" s="251"/>
      <c r="FD116" s="251"/>
      <c r="FE116" s="251"/>
      <c r="FF116" s="251"/>
      <c r="FG116" s="251"/>
      <c r="FH116" s="251"/>
      <c r="FI116" s="251"/>
      <c r="FJ116" s="21"/>
      <c r="FK116" s="251"/>
      <c r="FL116" s="251"/>
      <c r="FM116" s="251"/>
      <c r="FN116" s="251"/>
      <c r="FO116" s="251"/>
      <c r="FP116" s="251"/>
      <c r="FQ116" s="251"/>
      <c r="FR116" s="251"/>
      <c r="FS116" s="251"/>
      <c r="FT116" s="251"/>
      <c r="FU116" s="21"/>
      <c r="FV116" s="251"/>
      <c r="FW116" s="251"/>
      <c r="FX116" s="251"/>
      <c r="FY116" s="251"/>
      <c r="FZ116" s="251"/>
      <c r="GA116" s="251"/>
      <c r="GB116" s="251"/>
      <c r="GC116" s="251"/>
      <c r="GD116" s="251"/>
      <c r="GE116" s="251"/>
      <c r="GF116" s="21"/>
      <c r="GG116" s="251"/>
      <c r="GH116" s="251"/>
      <c r="GI116" s="251"/>
      <c r="GJ116" s="251"/>
      <c r="GK116" s="251"/>
      <c r="GL116" s="251"/>
      <c r="GM116" s="251"/>
      <c r="GN116" s="251"/>
      <c r="GO116" s="251"/>
      <c r="GP116" s="251"/>
      <c r="GQ116" s="21"/>
      <c r="GR116" s="251"/>
      <c r="GS116" s="251"/>
      <c r="GT116" s="251"/>
      <c r="GU116" s="251"/>
      <c r="GV116" s="251"/>
      <c r="GW116" s="251"/>
      <c r="GX116" s="251"/>
      <c r="GY116" s="251"/>
      <c r="GZ116" s="251"/>
      <c r="HA116" s="251"/>
      <c r="HB116" s="21"/>
      <c r="HC116" s="251"/>
      <c r="HD116" s="251"/>
      <c r="HE116" s="251"/>
      <c r="HF116" s="251"/>
      <c r="HG116" s="251"/>
      <c r="HH116" s="251"/>
      <c r="HI116" s="251"/>
      <c r="HJ116" s="251"/>
      <c r="HK116" s="251"/>
      <c r="HL116" s="251"/>
      <c r="HM116" s="21"/>
      <c r="HN116" s="251"/>
      <c r="HO116" s="251"/>
      <c r="HP116" s="251"/>
      <c r="HQ116" s="251"/>
      <c r="HR116" s="251"/>
      <c r="HS116" s="251"/>
      <c r="HT116" s="251"/>
      <c r="HU116" s="251"/>
      <c r="HV116" s="251"/>
      <c r="HW116" s="251"/>
      <c r="HX116" s="21"/>
      <c r="HY116" s="251"/>
      <c r="HZ116" s="251"/>
      <c r="IA116" s="251"/>
      <c r="IB116" s="251"/>
      <c r="IC116" s="251"/>
      <c r="ID116" s="251"/>
      <c r="IE116" s="251"/>
      <c r="IF116" s="251"/>
      <c r="IG116" s="251"/>
      <c r="IH116" s="251"/>
      <c r="II116" s="21"/>
      <c r="IJ116" s="251"/>
      <c r="IK116" s="251"/>
      <c r="IL116" s="251"/>
      <c r="IM116" s="251"/>
      <c r="IN116" s="251"/>
      <c r="IO116" s="251"/>
      <c r="IP116" s="251"/>
      <c r="IQ116" s="251"/>
      <c r="IR116" s="251"/>
      <c r="IS116" s="251"/>
      <c r="IT116" s="21"/>
      <c r="IU116" s="251"/>
      <c r="IV116" s="251"/>
    </row>
    <row r="117" spans="1:256" ht="18" customHeight="1" x14ac:dyDescent="0.25">
      <c r="A117" s="134">
        <v>7</v>
      </c>
      <c r="B117" s="198" t="s">
        <v>2093</v>
      </c>
      <c r="C117" s="198"/>
      <c r="D117" s="198"/>
      <c r="E117" s="198"/>
      <c r="F117" s="198"/>
      <c r="G117" s="198"/>
      <c r="H117" s="198"/>
      <c r="I117" s="198"/>
      <c r="J117" s="198"/>
      <c r="K117" s="198"/>
    </row>
    <row r="118" spans="1:256" ht="18" customHeight="1" thickBot="1" x14ac:dyDescent="0.3">
      <c r="A118" s="4"/>
      <c r="B118" s="228" t="s">
        <v>2153</v>
      </c>
      <c r="C118" s="228"/>
      <c r="D118" s="228"/>
      <c r="E118" s="228"/>
      <c r="F118" s="228"/>
      <c r="G118" s="193"/>
      <c r="H118" s="193"/>
      <c r="I118" s="193"/>
      <c r="J118" s="193"/>
      <c r="K118" s="193"/>
    </row>
    <row r="119" spans="1:256" ht="18" customHeight="1" thickBot="1" x14ac:dyDescent="0.3">
      <c r="A119" s="4"/>
      <c r="B119" s="194" t="s">
        <v>2154</v>
      </c>
      <c r="C119" s="194"/>
      <c r="D119" s="194"/>
      <c r="E119" s="194"/>
      <c r="F119" s="194"/>
      <c r="G119" s="190"/>
      <c r="H119" s="190"/>
      <c r="I119" s="190"/>
      <c r="J119" s="190"/>
      <c r="K119" s="190"/>
    </row>
    <row r="120" spans="1:256" ht="18" customHeight="1" thickBot="1" x14ac:dyDescent="0.3">
      <c r="A120" s="4"/>
      <c r="B120" s="217" t="s">
        <v>2120</v>
      </c>
      <c r="C120" s="217"/>
      <c r="D120" s="217"/>
      <c r="E120" s="217"/>
      <c r="F120" s="217"/>
      <c r="G120" s="190"/>
      <c r="H120" s="190"/>
      <c r="I120" s="190"/>
      <c r="J120" s="190"/>
      <c r="K120" s="190"/>
    </row>
    <row r="121" spans="1:256" ht="18" customHeight="1" thickBot="1" x14ac:dyDescent="0.3">
      <c r="A121" s="4"/>
      <c r="B121" s="217" t="str">
        <f>IF(G120="Andere","namelijk:","")</f>
        <v/>
      </c>
      <c r="C121" s="217"/>
      <c r="D121" s="217"/>
      <c r="E121" s="217"/>
      <c r="F121" s="217"/>
      <c r="G121" s="190"/>
      <c r="H121" s="190"/>
      <c r="I121" s="190"/>
      <c r="J121" s="190"/>
      <c r="K121" s="190"/>
      <c r="L121" s="116" t="s">
        <v>2198</v>
      </c>
      <c r="M121" s="251"/>
      <c r="N121" s="251"/>
      <c r="O121" s="251"/>
      <c r="P121" s="251"/>
      <c r="Q121" s="251"/>
      <c r="R121" s="251"/>
      <c r="S121" s="251"/>
      <c r="T121" s="251"/>
      <c r="U121" s="251"/>
      <c r="V121" s="251"/>
      <c r="W121" s="21"/>
      <c r="X121" s="251"/>
      <c r="Y121" s="251"/>
      <c r="Z121" s="251"/>
      <c r="AA121" s="251"/>
      <c r="AB121" s="251"/>
      <c r="AC121" s="251"/>
      <c r="AD121" s="251"/>
      <c r="AE121" s="251"/>
      <c r="AF121" s="251"/>
      <c r="AG121" s="251"/>
      <c r="AH121" s="21"/>
      <c r="AI121" s="251"/>
      <c r="AJ121" s="251"/>
      <c r="AK121" s="251"/>
      <c r="AL121" s="251"/>
      <c r="AM121" s="251"/>
      <c r="AN121" s="251"/>
      <c r="AO121" s="251"/>
      <c r="AP121" s="251"/>
      <c r="AQ121" s="251"/>
      <c r="AR121" s="251"/>
      <c r="AS121" s="21"/>
      <c r="AT121" s="251"/>
      <c r="AU121" s="251"/>
      <c r="AV121" s="251"/>
      <c r="AW121" s="251"/>
      <c r="AX121" s="251"/>
      <c r="AY121" s="251"/>
      <c r="AZ121" s="251"/>
      <c r="BA121" s="251"/>
      <c r="BB121" s="251"/>
      <c r="BC121" s="251"/>
      <c r="BD121" s="21"/>
      <c r="BE121" s="251"/>
      <c r="BF121" s="251"/>
      <c r="BG121" s="251"/>
      <c r="BH121" s="251"/>
      <c r="BI121" s="251"/>
      <c r="BJ121" s="251"/>
      <c r="BK121" s="251"/>
      <c r="BL121" s="251"/>
      <c r="BM121" s="251"/>
      <c r="BN121" s="251"/>
      <c r="BO121" s="21"/>
      <c r="BP121" s="251"/>
      <c r="BQ121" s="251"/>
      <c r="BR121" s="251"/>
      <c r="BS121" s="251"/>
      <c r="BT121" s="251"/>
      <c r="BU121" s="251"/>
      <c r="BV121" s="251"/>
      <c r="BW121" s="251"/>
      <c r="BX121" s="251"/>
      <c r="BY121" s="251"/>
      <c r="BZ121" s="21"/>
      <c r="CA121" s="251"/>
      <c r="CB121" s="251"/>
      <c r="CC121" s="251"/>
      <c r="CD121" s="251"/>
      <c r="CE121" s="251"/>
      <c r="CF121" s="251"/>
      <c r="CG121" s="251"/>
      <c r="CH121" s="251"/>
      <c r="CI121" s="251"/>
      <c r="CJ121" s="251"/>
      <c r="CK121" s="21"/>
      <c r="CL121" s="251"/>
      <c r="CM121" s="251"/>
      <c r="CN121" s="251"/>
      <c r="CO121" s="251"/>
      <c r="CP121" s="251"/>
      <c r="CQ121" s="251"/>
      <c r="CR121" s="251"/>
      <c r="CS121" s="251"/>
      <c r="CT121" s="251"/>
      <c r="CU121" s="251"/>
      <c r="CV121" s="21"/>
      <c r="CW121" s="251"/>
      <c r="CX121" s="251"/>
      <c r="CY121" s="251"/>
      <c r="CZ121" s="251"/>
      <c r="DA121" s="251"/>
      <c r="DB121" s="251"/>
      <c r="DC121" s="251"/>
      <c r="DD121" s="251"/>
      <c r="DE121" s="251"/>
      <c r="DF121" s="251"/>
      <c r="DG121" s="21"/>
      <c r="DH121" s="251"/>
      <c r="DI121" s="251"/>
      <c r="DJ121" s="251"/>
      <c r="DK121" s="251"/>
      <c r="DL121" s="251"/>
      <c r="DM121" s="251"/>
      <c r="DN121" s="251"/>
      <c r="DO121" s="251"/>
      <c r="DP121" s="251"/>
      <c r="DQ121" s="251"/>
      <c r="DR121" s="21"/>
      <c r="DS121" s="251"/>
      <c r="DT121" s="251"/>
      <c r="DU121" s="251"/>
      <c r="DV121" s="251"/>
      <c r="DW121" s="251"/>
      <c r="DX121" s="251"/>
      <c r="DY121" s="251"/>
      <c r="DZ121" s="251"/>
      <c r="EA121" s="251"/>
      <c r="EB121" s="251"/>
      <c r="EC121" s="21"/>
      <c r="ED121" s="251"/>
      <c r="EE121" s="251"/>
      <c r="EF121" s="251"/>
      <c r="EG121" s="251"/>
      <c r="EH121" s="251"/>
      <c r="EI121" s="251"/>
      <c r="EJ121" s="251"/>
      <c r="EK121" s="251"/>
      <c r="EL121" s="251"/>
      <c r="EM121" s="251"/>
      <c r="EN121" s="21"/>
      <c r="EO121" s="251"/>
      <c r="EP121" s="251"/>
      <c r="EQ121" s="251"/>
      <c r="ER121" s="251"/>
      <c r="ES121" s="251"/>
      <c r="ET121" s="251"/>
      <c r="EU121" s="251"/>
      <c r="EV121" s="251"/>
      <c r="EW121" s="251"/>
      <c r="EX121" s="251"/>
      <c r="EY121" s="21"/>
      <c r="EZ121" s="251"/>
      <c r="FA121" s="251"/>
      <c r="FB121" s="251"/>
      <c r="FC121" s="251"/>
      <c r="FD121" s="251"/>
      <c r="FE121" s="251"/>
      <c r="FF121" s="251"/>
      <c r="FG121" s="251"/>
      <c r="FH121" s="251"/>
      <c r="FI121" s="251"/>
      <c r="FJ121" s="21"/>
      <c r="FK121" s="251"/>
      <c r="FL121" s="251"/>
      <c r="FM121" s="251"/>
      <c r="FN121" s="251"/>
      <c r="FO121" s="251"/>
      <c r="FP121" s="251"/>
      <c r="FQ121" s="251"/>
      <c r="FR121" s="251"/>
      <c r="FS121" s="251"/>
      <c r="FT121" s="251"/>
      <c r="FU121" s="21"/>
      <c r="FV121" s="251"/>
      <c r="FW121" s="251"/>
      <c r="FX121" s="251"/>
      <c r="FY121" s="251"/>
      <c r="FZ121" s="251"/>
      <c r="GA121" s="251"/>
      <c r="GB121" s="251"/>
      <c r="GC121" s="251"/>
      <c r="GD121" s="251"/>
      <c r="GE121" s="251"/>
      <c r="GF121" s="21"/>
      <c r="GG121" s="251"/>
      <c r="GH121" s="251"/>
      <c r="GI121" s="251"/>
      <c r="GJ121" s="251"/>
      <c r="GK121" s="251"/>
      <c r="GL121" s="251"/>
      <c r="GM121" s="251"/>
      <c r="GN121" s="251"/>
      <c r="GO121" s="251"/>
      <c r="GP121" s="251"/>
      <c r="GQ121" s="21"/>
      <c r="GR121" s="251"/>
      <c r="GS121" s="251"/>
      <c r="GT121" s="251"/>
      <c r="GU121" s="251"/>
      <c r="GV121" s="251"/>
      <c r="GW121" s="251"/>
      <c r="GX121" s="251"/>
      <c r="GY121" s="251"/>
      <c r="GZ121" s="251"/>
      <c r="HA121" s="251"/>
      <c r="HB121" s="21"/>
      <c r="HC121" s="251"/>
      <c r="HD121" s="251"/>
      <c r="HE121" s="251"/>
      <c r="HF121" s="251"/>
      <c r="HG121" s="251"/>
      <c r="HH121" s="251"/>
      <c r="HI121" s="251"/>
      <c r="HJ121" s="251"/>
      <c r="HK121" s="251"/>
      <c r="HL121" s="251"/>
      <c r="HM121" s="21"/>
      <c r="HN121" s="251"/>
      <c r="HO121" s="251"/>
      <c r="HP121" s="251"/>
      <c r="HQ121" s="251"/>
      <c r="HR121" s="251"/>
      <c r="HS121" s="251"/>
      <c r="HT121" s="251"/>
      <c r="HU121" s="251"/>
      <c r="HV121" s="251"/>
      <c r="HW121" s="251"/>
      <c r="HX121" s="21"/>
      <c r="HY121" s="251"/>
      <c r="HZ121" s="251"/>
      <c r="IA121" s="251"/>
      <c r="IB121" s="251"/>
      <c r="IC121" s="251"/>
      <c r="ID121" s="251"/>
      <c r="IE121" s="251"/>
      <c r="IF121" s="251"/>
      <c r="IG121" s="251"/>
      <c r="IH121" s="251"/>
      <c r="II121" s="21"/>
      <c r="IJ121" s="251"/>
      <c r="IK121" s="251"/>
      <c r="IL121" s="251"/>
      <c r="IM121" s="251"/>
      <c r="IN121" s="251"/>
      <c r="IO121" s="251"/>
      <c r="IP121" s="251"/>
      <c r="IQ121" s="251"/>
      <c r="IR121" s="251"/>
      <c r="IS121" s="251"/>
      <c r="IT121" s="21"/>
      <c r="IU121" s="251"/>
      <c r="IV121" s="251"/>
    </row>
    <row r="122" spans="1:256" ht="18" customHeight="1" x14ac:dyDescent="0.25">
      <c r="A122" s="134">
        <v>8</v>
      </c>
      <c r="B122" s="198" t="s">
        <v>2094</v>
      </c>
      <c r="C122" s="198"/>
      <c r="D122" s="198"/>
      <c r="E122" s="198"/>
      <c r="F122" s="198"/>
      <c r="G122" s="198"/>
      <c r="H122" s="198"/>
      <c r="I122" s="198"/>
      <c r="J122" s="198"/>
      <c r="K122" s="198"/>
      <c r="L122" s="200" t="s">
        <v>2170</v>
      </c>
    </row>
    <row r="123" spans="1:256" ht="18" customHeight="1" thickBot="1" x14ac:dyDescent="0.3">
      <c r="A123" s="4"/>
      <c r="B123" s="228" t="s">
        <v>2153</v>
      </c>
      <c r="C123" s="228"/>
      <c r="D123" s="228"/>
      <c r="E123" s="228"/>
      <c r="F123" s="228"/>
      <c r="G123" s="193"/>
      <c r="H123" s="193"/>
      <c r="I123" s="193"/>
      <c r="J123" s="193"/>
      <c r="K123" s="193"/>
      <c r="L123" s="200"/>
    </row>
    <row r="124" spans="1:256" ht="18" customHeight="1" thickBot="1" x14ac:dyDescent="0.3">
      <c r="A124" s="4"/>
      <c r="B124" s="194" t="s">
        <v>2154</v>
      </c>
      <c r="C124" s="194"/>
      <c r="D124" s="194"/>
      <c r="E124" s="194"/>
      <c r="F124" s="194"/>
      <c r="G124" s="190"/>
      <c r="H124" s="190"/>
      <c r="I124" s="190"/>
      <c r="J124" s="190"/>
      <c r="K124" s="190"/>
      <c r="L124" s="200"/>
    </row>
    <row r="125" spans="1:256" ht="18" customHeight="1" thickBot="1" x14ac:dyDescent="0.3">
      <c r="A125" s="4"/>
      <c r="B125" s="217" t="s">
        <v>2120</v>
      </c>
      <c r="C125" s="217"/>
      <c r="D125" s="217"/>
      <c r="E125" s="217"/>
      <c r="F125" s="217"/>
      <c r="G125" s="190"/>
      <c r="H125" s="190"/>
      <c r="I125" s="190"/>
      <c r="J125" s="190"/>
      <c r="K125" s="190"/>
      <c r="L125" s="52"/>
    </row>
    <row r="126" spans="1:256" ht="18" customHeight="1" thickBot="1" x14ac:dyDescent="0.3">
      <c r="A126" s="4"/>
      <c r="B126" s="217" t="str">
        <f>IF(G125="Andere","namelijk:","")</f>
        <v/>
      </c>
      <c r="C126" s="217"/>
      <c r="D126" s="217"/>
      <c r="E126" s="217"/>
      <c r="F126" s="217"/>
      <c r="G126" s="190"/>
      <c r="H126" s="190"/>
      <c r="I126" s="190"/>
      <c r="J126" s="190"/>
      <c r="K126" s="190"/>
      <c r="L126" s="116" t="s">
        <v>2198</v>
      </c>
      <c r="M126" s="251"/>
      <c r="N126" s="251"/>
      <c r="O126" s="251"/>
      <c r="P126" s="251"/>
      <c r="Q126" s="251"/>
      <c r="R126" s="251"/>
      <c r="S126" s="251"/>
      <c r="T126" s="251"/>
      <c r="U126" s="251"/>
      <c r="V126" s="251"/>
      <c r="W126" s="21"/>
      <c r="X126" s="251"/>
      <c r="Y126" s="251"/>
      <c r="Z126" s="251"/>
      <c r="AA126" s="251"/>
      <c r="AB126" s="251"/>
      <c r="AC126" s="251"/>
      <c r="AD126" s="251"/>
      <c r="AE126" s="251"/>
      <c r="AF126" s="251"/>
      <c r="AG126" s="251"/>
      <c r="AH126" s="21"/>
      <c r="AI126" s="251"/>
      <c r="AJ126" s="251"/>
      <c r="AK126" s="251"/>
      <c r="AL126" s="251"/>
      <c r="AM126" s="251"/>
      <c r="AN126" s="251"/>
      <c r="AO126" s="251"/>
      <c r="AP126" s="251"/>
      <c r="AQ126" s="251"/>
      <c r="AR126" s="251"/>
      <c r="AS126" s="21"/>
      <c r="AT126" s="251"/>
      <c r="AU126" s="251"/>
      <c r="AV126" s="251"/>
      <c r="AW126" s="251"/>
      <c r="AX126" s="251"/>
      <c r="AY126" s="251"/>
      <c r="AZ126" s="251"/>
      <c r="BA126" s="251"/>
      <c r="BB126" s="251"/>
      <c r="BC126" s="251"/>
      <c r="BD126" s="21"/>
      <c r="BE126" s="251"/>
      <c r="BF126" s="251"/>
      <c r="BG126" s="251"/>
      <c r="BH126" s="251"/>
      <c r="BI126" s="251"/>
      <c r="BJ126" s="251"/>
      <c r="BK126" s="251"/>
      <c r="BL126" s="251"/>
      <c r="BM126" s="251"/>
      <c r="BN126" s="251"/>
      <c r="BO126" s="21"/>
      <c r="BP126" s="251"/>
      <c r="BQ126" s="251"/>
      <c r="BR126" s="251"/>
      <c r="BS126" s="251"/>
      <c r="BT126" s="251"/>
      <c r="BU126" s="251"/>
      <c r="BV126" s="251"/>
      <c r="BW126" s="251"/>
      <c r="BX126" s="251"/>
      <c r="BY126" s="251"/>
      <c r="BZ126" s="21"/>
      <c r="CA126" s="251"/>
      <c r="CB126" s="251"/>
      <c r="CC126" s="251"/>
      <c r="CD126" s="251"/>
      <c r="CE126" s="251"/>
      <c r="CF126" s="251"/>
      <c r="CG126" s="251"/>
      <c r="CH126" s="251"/>
      <c r="CI126" s="251"/>
      <c r="CJ126" s="251"/>
      <c r="CK126" s="21"/>
      <c r="CL126" s="251"/>
      <c r="CM126" s="251"/>
      <c r="CN126" s="251"/>
      <c r="CO126" s="251"/>
      <c r="CP126" s="251"/>
      <c r="CQ126" s="251"/>
      <c r="CR126" s="251"/>
      <c r="CS126" s="251"/>
      <c r="CT126" s="251"/>
      <c r="CU126" s="251"/>
      <c r="CV126" s="21"/>
      <c r="CW126" s="251"/>
      <c r="CX126" s="251"/>
      <c r="CY126" s="251"/>
      <c r="CZ126" s="251"/>
      <c r="DA126" s="251"/>
      <c r="DB126" s="251"/>
      <c r="DC126" s="251"/>
      <c r="DD126" s="251"/>
      <c r="DE126" s="251"/>
      <c r="DF126" s="251"/>
      <c r="DG126" s="21"/>
      <c r="DH126" s="251"/>
      <c r="DI126" s="251"/>
      <c r="DJ126" s="251"/>
      <c r="DK126" s="251"/>
      <c r="DL126" s="251"/>
      <c r="DM126" s="251"/>
      <c r="DN126" s="251"/>
      <c r="DO126" s="251"/>
      <c r="DP126" s="251"/>
      <c r="DQ126" s="251"/>
      <c r="DR126" s="21"/>
      <c r="DS126" s="251"/>
      <c r="DT126" s="251"/>
      <c r="DU126" s="251"/>
      <c r="DV126" s="251"/>
      <c r="DW126" s="251"/>
      <c r="DX126" s="251"/>
      <c r="DY126" s="251"/>
      <c r="DZ126" s="251"/>
      <c r="EA126" s="251"/>
      <c r="EB126" s="251"/>
      <c r="EC126" s="21"/>
      <c r="ED126" s="251"/>
      <c r="EE126" s="251"/>
      <c r="EF126" s="251"/>
      <c r="EG126" s="251"/>
      <c r="EH126" s="251"/>
      <c r="EI126" s="251"/>
      <c r="EJ126" s="251"/>
      <c r="EK126" s="251"/>
      <c r="EL126" s="251"/>
      <c r="EM126" s="251"/>
      <c r="EN126" s="21"/>
      <c r="EO126" s="251"/>
      <c r="EP126" s="251"/>
      <c r="EQ126" s="251"/>
      <c r="ER126" s="251"/>
      <c r="ES126" s="251"/>
      <c r="ET126" s="251"/>
      <c r="EU126" s="251"/>
      <c r="EV126" s="251"/>
      <c r="EW126" s="251"/>
      <c r="EX126" s="251"/>
      <c r="EY126" s="21"/>
      <c r="EZ126" s="251"/>
      <c r="FA126" s="251"/>
      <c r="FB126" s="251"/>
      <c r="FC126" s="251"/>
      <c r="FD126" s="251"/>
      <c r="FE126" s="251"/>
      <c r="FF126" s="251"/>
      <c r="FG126" s="251"/>
      <c r="FH126" s="251"/>
      <c r="FI126" s="251"/>
      <c r="FJ126" s="21"/>
      <c r="FK126" s="251"/>
      <c r="FL126" s="251"/>
      <c r="FM126" s="251"/>
      <c r="FN126" s="251"/>
      <c r="FO126" s="251"/>
      <c r="FP126" s="251"/>
      <c r="FQ126" s="251"/>
      <c r="FR126" s="251"/>
      <c r="FS126" s="251"/>
      <c r="FT126" s="251"/>
      <c r="FU126" s="21"/>
      <c r="FV126" s="251"/>
      <c r="FW126" s="251"/>
      <c r="FX126" s="251"/>
      <c r="FY126" s="251"/>
      <c r="FZ126" s="251"/>
      <c r="GA126" s="251"/>
      <c r="GB126" s="251"/>
      <c r="GC126" s="251"/>
      <c r="GD126" s="251"/>
      <c r="GE126" s="251"/>
      <c r="GF126" s="21"/>
      <c r="GG126" s="251"/>
      <c r="GH126" s="251"/>
      <c r="GI126" s="251"/>
      <c r="GJ126" s="251"/>
      <c r="GK126" s="251"/>
      <c r="GL126" s="251"/>
      <c r="GM126" s="251"/>
      <c r="GN126" s="251"/>
      <c r="GO126" s="251"/>
      <c r="GP126" s="251"/>
      <c r="GQ126" s="21"/>
      <c r="GR126" s="251"/>
      <c r="GS126" s="251"/>
      <c r="GT126" s="251"/>
      <c r="GU126" s="251"/>
      <c r="GV126" s="251"/>
      <c r="GW126" s="251"/>
      <c r="GX126" s="251"/>
      <c r="GY126" s="251"/>
      <c r="GZ126" s="251"/>
      <c r="HA126" s="251"/>
      <c r="HB126" s="21"/>
      <c r="HC126" s="251"/>
      <c r="HD126" s="251"/>
      <c r="HE126" s="251"/>
      <c r="HF126" s="251"/>
      <c r="HG126" s="251"/>
      <c r="HH126" s="251"/>
      <c r="HI126" s="251"/>
      <c r="HJ126" s="251"/>
      <c r="HK126" s="251"/>
      <c r="HL126" s="251"/>
      <c r="HM126" s="21"/>
      <c r="HN126" s="251"/>
      <c r="HO126" s="251"/>
      <c r="HP126" s="251"/>
      <c r="HQ126" s="251"/>
      <c r="HR126" s="251"/>
      <c r="HS126" s="251"/>
      <c r="HT126" s="251"/>
      <c r="HU126" s="251"/>
      <c r="HV126" s="251"/>
      <c r="HW126" s="251"/>
      <c r="HX126" s="21"/>
      <c r="HY126" s="251"/>
      <c r="HZ126" s="251"/>
      <c r="IA126" s="251"/>
      <c r="IB126" s="251"/>
      <c r="IC126" s="251"/>
      <c r="ID126" s="251"/>
      <c r="IE126" s="251"/>
      <c r="IF126" s="251"/>
      <c r="IG126" s="251"/>
      <c r="IH126" s="251"/>
      <c r="II126" s="21"/>
      <c r="IJ126" s="251"/>
      <c r="IK126" s="251"/>
      <c r="IL126" s="251"/>
      <c r="IM126" s="251"/>
      <c r="IN126" s="251"/>
      <c r="IO126" s="251"/>
      <c r="IP126" s="251"/>
      <c r="IQ126" s="251"/>
      <c r="IR126" s="251"/>
      <c r="IS126" s="251"/>
      <c r="IT126" s="21"/>
      <c r="IU126" s="251"/>
      <c r="IV126" s="251"/>
    </row>
    <row r="127" spans="1:256" ht="18" customHeight="1" x14ac:dyDescent="0.25">
      <c r="A127" s="134">
        <v>9</v>
      </c>
      <c r="B127" s="198" t="s">
        <v>2223</v>
      </c>
      <c r="C127" s="198"/>
      <c r="D127" s="198"/>
      <c r="E127" s="198"/>
      <c r="F127" s="198"/>
      <c r="G127" s="198"/>
      <c r="H127" s="198"/>
      <c r="I127" s="198"/>
      <c r="J127" s="198"/>
      <c r="K127" s="198"/>
      <c r="L127" s="51"/>
    </row>
    <row r="128" spans="1:256" ht="18" customHeight="1" thickBot="1" x14ac:dyDescent="0.3">
      <c r="A128" s="4"/>
      <c r="B128" s="228" t="s">
        <v>2090</v>
      </c>
      <c r="C128" s="228"/>
      <c r="D128" s="228"/>
      <c r="E128" s="228"/>
      <c r="F128" s="228"/>
      <c r="G128" s="193"/>
      <c r="H128" s="193"/>
      <c r="I128" s="193"/>
      <c r="J128" s="193"/>
      <c r="K128" s="193"/>
    </row>
    <row r="129" spans="1:256" ht="15.95" customHeight="1" thickBot="1" x14ac:dyDescent="0.3">
      <c r="A129" s="4"/>
      <c r="B129" s="202" t="s">
        <v>2091</v>
      </c>
      <c r="C129" s="202"/>
      <c r="D129" s="202"/>
      <c r="E129" s="202"/>
      <c r="F129" s="202"/>
      <c r="G129" s="190"/>
      <c r="H129" s="190"/>
      <c r="I129" s="190"/>
      <c r="J129" s="190"/>
      <c r="K129" s="190"/>
    </row>
    <row r="130" spans="1:256" ht="15.95" customHeight="1" thickBot="1" x14ac:dyDescent="0.3">
      <c r="A130" s="4"/>
      <c r="B130" s="217" t="str">
        <f>IF(G129="Andere","andere weergave, namelijk","")</f>
        <v/>
      </c>
      <c r="C130" s="217"/>
      <c r="D130" s="217"/>
      <c r="E130" s="217"/>
      <c r="F130" s="217"/>
      <c r="G130" s="190"/>
      <c r="H130" s="190"/>
      <c r="I130" s="190"/>
      <c r="J130" s="190"/>
      <c r="K130" s="190"/>
      <c r="L130" s="116" t="s">
        <v>2198</v>
      </c>
    </row>
    <row r="131" spans="1:256" ht="15.95" customHeight="1" thickBot="1" x14ac:dyDescent="0.3">
      <c r="A131" s="4"/>
      <c r="B131" s="202" t="s">
        <v>2092</v>
      </c>
      <c r="C131" s="202"/>
      <c r="D131" s="202"/>
      <c r="E131" s="202"/>
      <c r="F131" s="202"/>
      <c r="G131" s="190"/>
      <c r="H131" s="190"/>
      <c r="I131" s="190"/>
      <c r="J131" s="190"/>
      <c r="K131" s="190"/>
      <c r="L131" s="51"/>
    </row>
    <row r="132" spans="1:256" ht="15.95" customHeight="1" thickBot="1" x14ac:dyDescent="0.3">
      <c r="A132" s="4"/>
      <c r="B132" s="217" t="str">
        <f>IF(G131="Andere","ander systeem, namelijk","")</f>
        <v/>
      </c>
      <c r="C132" s="217"/>
      <c r="D132" s="217"/>
      <c r="E132" s="217"/>
      <c r="F132" s="217"/>
      <c r="G132" s="190"/>
      <c r="H132" s="190"/>
      <c r="I132" s="190"/>
      <c r="J132" s="190"/>
      <c r="K132" s="190"/>
      <c r="L132" s="116" t="s">
        <v>2198</v>
      </c>
      <c r="M132" s="251"/>
      <c r="N132" s="251"/>
      <c r="O132" s="251"/>
      <c r="P132" s="251"/>
      <c r="Q132" s="251"/>
      <c r="R132" s="251"/>
      <c r="S132" s="251"/>
      <c r="T132" s="251"/>
      <c r="U132" s="251"/>
      <c r="V132" s="251"/>
      <c r="W132" s="21"/>
      <c r="X132" s="251"/>
      <c r="Y132" s="251"/>
      <c r="Z132" s="251"/>
      <c r="AA132" s="251"/>
      <c r="AB132" s="251"/>
      <c r="AC132" s="251"/>
      <c r="AD132" s="251"/>
      <c r="AE132" s="251"/>
      <c r="AF132" s="251"/>
      <c r="AG132" s="251"/>
      <c r="AH132" s="21"/>
      <c r="AI132" s="251"/>
      <c r="AJ132" s="251"/>
      <c r="AK132" s="251"/>
      <c r="AL132" s="251"/>
      <c r="AM132" s="251"/>
      <c r="AN132" s="251"/>
      <c r="AO132" s="251"/>
      <c r="AP132" s="251"/>
      <c r="AQ132" s="251"/>
      <c r="AR132" s="251"/>
      <c r="AS132" s="21"/>
      <c r="AT132" s="251"/>
      <c r="AU132" s="251"/>
      <c r="AV132" s="251"/>
      <c r="AW132" s="251"/>
      <c r="AX132" s="251"/>
      <c r="AY132" s="251"/>
      <c r="AZ132" s="251"/>
      <c r="BA132" s="251"/>
      <c r="BB132" s="251"/>
      <c r="BC132" s="251"/>
      <c r="BD132" s="21"/>
      <c r="BE132" s="251"/>
      <c r="BF132" s="251"/>
      <c r="BG132" s="251"/>
      <c r="BH132" s="251"/>
      <c r="BI132" s="251"/>
      <c r="BJ132" s="251"/>
      <c r="BK132" s="251"/>
      <c r="BL132" s="251"/>
      <c r="BM132" s="251"/>
      <c r="BN132" s="251"/>
      <c r="BO132" s="21"/>
      <c r="BP132" s="251"/>
      <c r="BQ132" s="251"/>
      <c r="BR132" s="251"/>
      <c r="BS132" s="251"/>
      <c r="BT132" s="251"/>
      <c r="BU132" s="251"/>
      <c r="BV132" s="251"/>
      <c r="BW132" s="251"/>
      <c r="BX132" s="251"/>
      <c r="BY132" s="251"/>
      <c r="BZ132" s="21"/>
      <c r="CA132" s="251"/>
      <c r="CB132" s="251"/>
      <c r="CC132" s="251"/>
      <c r="CD132" s="251"/>
      <c r="CE132" s="251"/>
      <c r="CF132" s="251"/>
      <c r="CG132" s="251"/>
      <c r="CH132" s="251"/>
      <c r="CI132" s="251"/>
      <c r="CJ132" s="251"/>
      <c r="CK132" s="21"/>
      <c r="CL132" s="251"/>
      <c r="CM132" s="251"/>
      <c r="CN132" s="251"/>
      <c r="CO132" s="251"/>
      <c r="CP132" s="251"/>
      <c r="CQ132" s="251"/>
      <c r="CR132" s="251"/>
      <c r="CS132" s="251"/>
      <c r="CT132" s="251"/>
      <c r="CU132" s="251"/>
      <c r="CV132" s="21"/>
      <c r="CW132" s="251"/>
      <c r="CX132" s="251"/>
      <c r="CY132" s="251"/>
      <c r="CZ132" s="251"/>
      <c r="DA132" s="251"/>
      <c r="DB132" s="251"/>
      <c r="DC132" s="251"/>
      <c r="DD132" s="251"/>
      <c r="DE132" s="251"/>
      <c r="DF132" s="251"/>
      <c r="DG132" s="21"/>
      <c r="DH132" s="251"/>
      <c r="DI132" s="251"/>
      <c r="DJ132" s="251"/>
      <c r="DK132" s="251"/>
      <c r="DL132" s="251"/>
      <c r="DM132" s="251"/>
      <c r="DN132" s="251"/>
      <c r="DO132" s="251"/>
      <c r="DP132" s="251"/>
      <c r="DQ132" s="251"/>
      <c r="DR132" s="21"/>
      <c r="DS132" s="251"/>
      <c r="DT132" s="251"/>
      <c r="DU132" s="251"/>
      <c r="DV132" s="251"/>
      <c r="DW132" s="251"/>
      <c r="DX132" s="251"/>
      <c r="DY132" s="251"/>
      <c r="DZ132" s="251"/>
      <c r="EA132" s="251"/>
      <c r="EB132" s="251"/>
      <c r="EC132" s="21"/>
      <c r="ED132" s="251"/>
      <c r="EE132" s="251"/>
      <c r="EF132" s="251"/>
      <c r="EG132" s="251"/>
      <c r="EH132" s="251"/>
      <c r="EI132" s="251"/>
      <c r="EJ132" s="251"/>
      <c r="EK132" s="251"/>
      <c r="EL132" s="251"/>
      <c r="EM132" s="251"/>
      <c r="EN132" s="21"/>
      <c r="EO132" s="251"/>
      <c r="EP132" s="251"/>
      <c r="EQ132" s="251"/>
      <c r="ER132" s="251"/>
      <c r="ES132" s="251"/>
      <c r="ET132" s="251"/>
      <c r="EU132" s="251"/>
      <c r="EV132" s="251"/>
      <c r="EW132" s="251"/>
      <c r="EX132" s="251"/>
      <c r="EY132" s="21"/>
      <c r="EZ132" s="251"/>
      <c r="FA132" s="251"/>
      <c r="FB132" s="251"/>
      <c r="FC132" s="251"/>
      <c r="FD132" s="251"/>
      <c r="FE132" s="251"/>
      <c r="FF132" s="251"/>
      <c r="FG132" s="251"/>
      <c r="FH132" s="251"/>
      <c r="FI132" s="251"/>
      <c r="FJ132" s="21"/>
      <c r="FK132" s="251"/>
      <c r="FL132" s="251"/>
      <c r="FM132" s="251"/>
      <c r="FN132" s="251"/>
      <c r="FO132" s="251"/>
      <c r="FP132" s="251"/>
      <c r="FQ132" s="251"/>
      <c r="FR132" s="251"/>
      <c r="FS132" s="251"/>
      <c r="FT132" s="251"/>
      <c r="FU132" s="21"/>
      <c r="FV132" s="251"/>
      <c r="FW132" s="251"/>
      <c r="FX132" s="251"/>
      <c r="FY132" s="251"/>
      <c r="FZ132" s="251"/>
      <c r="GA132" s="251"/>
      <c r="GB132" s="251"/>
      <c r="GC132" s="251"/>
      <c r="GD132" s="251"/>
      <c r="GE132" s="251"/>
      <c r="GF132" s="21"/>
      <c r="GG132" s="251"/>
      <c r="GH132" s="251"/>
      <c r="GI132" s="251"/>
      <c r="GJ132" s="251"/>
      <c r="GK132" s="251"/>
      <c r="GL132" s="251"/>
      <c r="GM132" s="251"/>
      <c r="GN132" s="251"/>
      <c r="GO132" s="251"/>
      <c r="GP132" s="251"/>
      <c r="GQ132" s="21"/>
      <c r="GR132" s="251"/>
      <c r="GS132" s="251"/>
      <c r="GT132" s="251"/>
      <c r="GU132" s="251"/>
      <c r="GV132" s="251"/>
      <c r="GW132" s="251"/>
      <c r="GX132" s="251"/>
      <c r="GY132" s="251"/>
      <c r="GZ132" s="251"/>
      <c r="HA132" s="251"/>
      <c r="HB132" s="21"/>
      <c r="HC132" s="251"/>
      <c r="HD132" s="251"/>
      <c r="HE132" s="251"/>
      <c r="HF132" s="251"/>
      <c r="HG132" s="251"/>
      <c r="HH132" s="251"/>
      <c r="HI132" s="251"/>
      <c r="HJ132" s="251"/>
      <c r="HK132" s="251"/>
      <c r="HL132" s="251"/>
      <c r="HM132" s="21"/>
      <c r="HN132" s="251"/>
      <c r="HO132" s="251"/>
      <c r="HP132" s="251"/>
      <c r="HQ132" s="251"/>
      <c r="HR132" s="251"/>
      <c r="HS132" s="251"/>
      <c r="HT132" s="251"/>
      <c r="HU132" s="251"/>
      <c r="HV132" s="251"/>
      <c r="HW132" s="251"/>
      <c r="HX132" s="21"/>
      <c r="HY132" s="251"/>
      <c r="HZ132" s="251"/>
      <c r="IA132" s="251"/>
      <c r="IB132" s="251"/>
      <c r="IC132" s="251"/>
      <c r="ID132" s="251"/>
      <c r="IE132" s="251"/>
      <c r="IF132" s="251"/>
      <c r="IG132" s="251"/>
      <c r="IH132" s="251"/>
      <c r="II132" s="21"/>
      <c r="IJ132" s="251"/>
      <c r="IK132" s="251"/>
      <c r="IL132" s="251"/>
      <c r="IM132" s="251"/>
      <c r="IN132" s="251"/>
      <c r="IO132" s="251"/>
      <c r="IP132" s="251"/>
      <c r="IQ132" s="251"/>
      <c r="IR132" s="251"/>
      <c r="IS132" s="251"/>
      <c r="IT132" s="21"/>
      <c r="IU132" s="251"/>
      <c r="IV132" s="251"/>
    </row>
    <row r="133" spans="1:256" ht="18" customHeight="1" x14ac:dyDescent="0.25">
      <c r="A133" s="134">
        <v>10</v>
      </c>
      <c r="B133" s="198" t="s">
        <v>2095</v>
      </c>
      <c r="C133" s="198"/>
      <c r="D133" s="198"/>
      <c r="E133" s="198"/>
      <c r="F133" s="198"/>
      <c r="G133" s="198"/>
      <c r="H133" s="198"/>
      <c r="I133" s="198"/>
      <c r="J133" s="198"/>
      <c r="K133" s="198"/>
      <c r="L133" s="51"/>
    </row>
    <row r="134" spans="1:256" ht="45" customHeight="1" x14ac:dyDescent="0.25">
      <c r="A134" s="24"/>
      <c r="B134" s="250"/>
      <c r="C134" s="250"/>
      <c r="D134" s="250"/>
      <c r="E134" s="250"/>
      <c r="F134" s="250"/>
      <c r="G134" s="250"/>
      <c r="H134" s="250"/>
      <c r="I134" s="250"/>
      <c r="J134" s="250"/>
      <c r="K134" s="250"/>
      <c r="L134" s="56"/>
    </row>
    <row r="135" spans="1:256" ht="5.25" customHeight="1" x14ac:dyDescent="0.25">
      <c r="A135" s="225"/>
      <c r="B135" s="225"/>
      <c r="C135" s="225"/>
      <c r="D135" s="225"/>
      <c r="E135" s="225"/>
      <c r="F135" s="225"/>
      <c r="G135" s="225"/>
      <c r="H135" s="225"/>
      <c r="I135" s="225"/>
      <c r="J135" s="225"/>
      <c r="K135" s="225"/>
    </row>
    <row r="136" spans="1:256" ht="30" customHeight="1" x14ac:dyDescent="0.25">
      <c r="A136" s="223" t="s">
        <v>2096</v>
      </c>
      <c r="B136" s="223"/>
      <c r="C136" s="223"/>
      <c r="D136" s="223"/>
      <c r="E136" s="223"/>
      <c r="F136" s="223"/>
      <c r="G136" s="223"/>
      <c r="H136" s="223"/>
      <c r="I136" s="223"/>
      <c r="J136" s="223"/>
      <c r="K136" s="223"/>
      <c r="L136" s="40" t="s">
        <v>2055</v>
      </c>
    </row>
    <row r="137" spans="1:256" ht="5.25" customHeight="1" x14ac:dyDescent="0.25">
      <c r="A137" s="225"/>
      <c r="B137" s="225"/>
      <c r="C137" s="225"/>
      <c r="D137" s="225"/>
      <c r="E137" s="225"/>
      <c r="F137" s="225"/>
      <c r="G137" s="225"/>
      <c r="H137" s="225"/>
      <c r="I137" s="225"/>
      <c r="J137" s="225"/>
      <c r="K137" s="225"/>
    </row>
    <row r="138" spans="1:256" ht="18" customHeight="1" x14ac:dyDescent="0.25">
      <c r="A138" s="134">
        <v>11</v>
      </c>
      <c r="B138" s="198" t="s">
        <v>2098</v>
      </c>
      <c r="C138" s="198"/>
      <c r="D138" s="198"/>
      <c r="E138" s="198"/>
      <c r="F138" s="198"/>
      <c r="G138" s="198"/>
      <c r="H138" s="198"/>
      <c r="I138" s="198"/>
      <c r="J138" s="198"/>
      <c r="K138" s="198"/>
    </row>
    <row r="139" spans="1:256" ht="18" customHeight="1" thickBot="1" x14ac:dyDescent="0.3">
      <c r="A139" s="4"/>
      <c r="B139" s="217" t="s">
        <v>2097</v>
      </c>
      <c r="C139" s="217"/>
      <c r="D139" s="217"/>
      <c r="E139" s="217"/>
      <c r="F139" s="217"/>
      <c r="G139" s="193"/>
      <c r="H139" s="193"/>
      <c r="I139" s="193"/>
      <c r="J139" s="193"/>
      <c r="K139" s="193"/>
    </row>
    <row r="140" spans="1:256" ht="18" customHeight="1" x14ac:dyDescent="0.25">
      <c r="A140" s="4"/>
      <c r="B140" s="217" t="str">
        <f>IF(G139="Andere","andere weergave, namelijk","")</f>
        <v/>
      </c>
      <c r="C140" s="217"/>
      <c r="D140" s="217"/>
      <c r="E140" s="217"/>
      <c r="F140" s="217"/>
      <c r="G140" s="263"/>
      <c r="H140" s="263"/>
      <c r="I140" s="263"/>
      <c r="J140" s="263"/>
      <c r="K140" s="263"/>
      <c r="L140" s="116" t="s">
        <v>2198</v>
      </c>
      <c r="M140" s="251"/>
      <c r="N140" s="251"/>
      <c r="O140" s="251"/>
      <c r="P140" s="251"/>
      <c r="Q140" s="251"/>
      <c r="R140" s="251"/>
      <c r="S140" s="251"/>
      <c r="T140" s="251"/>
      <c r="U140" s="251"/>
      <c r="V140" s="251"/>
      <c r="W140" s="21"/>
      <c r="X140" s="251"/>
      <c r="Y140" s="251"/>
      <c r="Z140" s="251"/>
      <c r="AA140" s="251"/>
      <c r="AB140" s="251"/>
      <c r="AC140" s="251"/>
      <c r="AD140" s="251"/>
      <c r="AE140" s="251"/>
      <c r="AF140" s="251"/>
      <c r="AG140" s="251"/>
      <c r="AH140" s="21"/>
      <c r="AI140" s="251"/>
      <c r="AJ140" s="251"/>
      <c r="AK140" s="251"/>
      <c r="AL140" s="251"/>
      <c r="AM140" s="251"/>
      <c r="AN140" s="251"/>
      <c r="AO140" s="251"/>
      <c r="AP140" s="251"/>
      <c r="AQ140" s="251"/>
      <c r="AR140" s="251"/>
      <c r="AS140" s="21"/>
      <c r="AT140" s="251"/>
      <c r="AU140" s="251"/>
      <c r="AV140" s="251"/>
      <c r="AW140" s="251"/>
      <c r="AX140" s="251"/>
      <c r="AY140" s="251"/>
      <c r="AZ140" s="251"/>
      <c r="BA140" s="251"/>
      <c r="BB140" s="251"/>
      <c r="BC140" s="251"/>
      <c r="BD140" s="21"/>
      <c r="BE140" s="251"/>
      <c r="BF140" s="251"/>
      <c r="BG140" s="251"/>
      <c r="BH140" s="251"/>
      <c r="BI140" s="251"/>
      <c r="BJ140" s="251"/>
      <c r="BK140" s="251"/>
      <c r="BL140" s="251"/>
      <c r="BM140" s="251"/>
      <c r="BN140" s="251"/>
      <c r="BO140" s="21"/>
      <c r="BP140" s="251"/>
      <c r="BQ140" s="251"/>
      <c r="BR140" s="251"/>
      <c r="BS140" s="251"/>
      <c r="BT140" s="251"/>
      <c r="BU140" s="251"/>
      <c r="BV140" s="251"/>
      <c r="BW140" s="251"/>
      <c r="BX140" s="251"/>
      <c r="BY140" s="251"/>
      <c r="BZ140" s="21"/>
      <c r="CA140" s="251"/>
      <c r="CB140" s="251"/>
      <c r="CC140" s="251"/>
      <c r="CD140" s="251"/>
      <c r="CE140" s="251"/>
      <c r="CF140" s="251"/>
      <c r="CG140" s="251"/>
      <c r="CH140" s="251"/>
      <c r="CI140" s="251"/>
      <c r="CJ140" s="251"/>
      <c r="CK140" s="21"/>
      <c r="CL140" s="251"/>
      <c r="CM140" s="251"/>
      <c r="CN140" s="251"/>
      <c r="CO140" s="251"/>
      <c r="CP140" s="251"/>
      <c r="CQ140" s="251"/>
      <c r="CR140" s="251"/>
      <c r="CS140" s="251"/>
      <c r="CT140" s="251"/>
      <c r="CU140" s="251"/>
      <c r="CV140" s="21"/>
      <c r="CW140" s="251"/>
      <c r="CX140" s="251"/>
      <c r="CY140" s="251"/>
      <c r="CZ140" s="251"/>
      <c r="DA140" s="251"/>
      <c r="DB140" s="251"/>
      <c r="DC140" s="251"/>
      <c r="DD140" s="251"/>
      <c r="DE140" s="251"/>
      <c r="DF140" s="251"/>
      <c r="DG140" s="21"/>
      <c r="DH140" s="251"/>
      <c r="DI140" s="251"/>
      <c r="DJ140" s="251"/>
      <c r="DK140" s="251"/>
      <c r="DL140" s="251"/>
      <c r="DM140" s="251"/>
      <c r="DN140" s="251"/>
      <c r="DO140" s="251"/>
      <c r="DP140" s="251"/>
      <c r="DQ140" s="251"/>
      <c r="DR140" s="21"/>
      <c r="DS140" s="251"/>
      <c r="DT140" s="251"/>
      <c r="DU140" s="251"/>
      <c r="DV140" s="251"/>
      <c r="DW140" s="251"/>
      <c r="DX140" s="251"/>
      <c r="DY140" s="251"/>
      <c r="DZ140" s="251"/>
      <c r="EA140" s="251"/>
      <c r="EB140" s="251"/>
      <c r="EC140" s="21"/>
      <c r="ED140" s="251"/>
      <c r="EE140" s="251"/>
      <c r="EF140" s="251"/>
      <c r="EG140" s="251"/>
      <c r="EH140" s="251"/>
      <c r="EI140" s="251"/>
      <c r="EJ140" s="251"/>
      <c r="EK140" s="251"/>
      <c r="EL140" s="251"/>
      <c r="EM140" s="251"/>
      <c r="EN140" s="21"/>
      <c r="EO140" s="251"/>
      <c r="EP140" s="251"/>
      <c r="EQ140" s="251"/>
      <c r="ER140" s="251"/>
      <c r="ES140" s="251"/>
      <c r="ET140" s="251"/>
      <c r="EU140" s="251"/>
      <c r="EV140" s="251"/>
      <c r="EW140" s="251"/>
      <c r="EX140" s="251"/>
      <c r="EY140" s="21"/>
      <c r="EZ140" s="251"/>
      <c r="FA140" s="251"/>
      <c r="FB140" s="251"/>
      <c r="FC140" s="251"/>
      <c r="FD140" s="251"/>
      <c r="FE140" s="251"/>
      <c r="FF140" s="251"/>
      <c r="FG140" s="251"/>
      <c r="FH140" s="251"/>
      <c r="FI140" s="251"/>
      <c r="FJ140" s="21"/>
      <c r="FK140" s="251"/>
      <c r="FL140" s="251"/>
      <c r="FM140" s="251"/>
      <c r="FN140" s="251"/>
      <c r="FO140" s="251"/>
      <c r="FP140" s="251"/>
      <c r="FQ140" s="251"/>
      <c r="FR140" s="251"/>
      <c r="FS140" s="251"/>
      <c r="FT140" s="251"/>
      <c r="FU140" s="21"/>
      <c r="FV140" s="251"/>
      <c r="FW140" s="251"/>
      <c r="FX140" s="251"/>
      <c r="FY140" s="251"/>
      <c r="FZ140" s="251"/>
      <c r="GA140" s="251"/>
      <c r="GB140" s="251"/>
      <c r="GC140" s="251"/>
      <c r="GD140" s="251"/>
      <c r="GE140" s="251"/>
      <c r="GF140" s="21"/>
      <c r="GG140" s="251"/>
      <c r="GH140" s="251"/>
      <c r="GI140" s="251"/>
      <c r="GJ140" s="251"/>
      <c r="GK140" s="251"/>
      <c r="GL140" s="251"/>
      <c r="GM140" s="251"/>
      <c r="GN140" s="251"/>
      <c r="GO140" s="251"/>
      <c r="GP140" s="251"/>
      <c r="GQ140" s="21"/>
      <c r="GR140" s="251"/>
      <c r="GS140" s="251"/>
      <c r="GT140" s="251"/>
      <c r="GU140" s="251"/>
      <c r="GV140" s="251"/>
      <c r="GW140" s="251"/>
      <c r="GX140" s="251"/>
      <c r="GY140" s="251"/>
      <c r="GZ140" s="251"/>
      <c r="HA140" s="251"/>
      <c r="HB140" s="21"/>
      <c r="HC140" s="251"/>
      <c r="HD140" s="251"/>
      <c r="HE140" s="251"/>
      <c r="HF140" s="251"/>
      <c r="HG140" s="251"/>
      <c r="HH140" s="251"/>
      <c r="HI140" s="251"/>
      <c r="HJ140" s="251"/>
      <c r="HK140" s="251"/>
      <c r="HL140" s="251"/>
      <c r="HM140" s="21"/>
      <c r="HN140" s="251"/>
      <c r="HO140" s="251"/>
      <c r="HP140" s="251"/>
      <c r="HQ140" s="251"/>
      <c r="HR140" s="251"/>
      <c r="HS140" s="251"/>
      <c r="HT140" s="251"/>
      <c r="HU140" s="251"/>
      <c r="HV140" s="251"/>
      <c r="HW140" s="251"/>
      <c r="HX140" s="21"/>
      <c r="HY140" s="251"/>
      <c r="HZ140" s="251"/>
      <c r="IA140" s="251"/>
      <c r="IB140" s="251"/>
      <c r="IC140" s="251"/>
      <c r="ID140" s="251"/>
      <c r="IE140" s="251"/>
      <c r="IF140" s="251"/>
      <c r="IG140" s="251"/>
      <c r="IH140" s="251"/>
      <c r="II140" s="21"/>
      <c r="IJ140" s="251"/>
      <c r="IK140" s="251"/>
      <c r="IL140" s="251"/>
      <c r="IM140" s="251"/>
      <c r="IN140" s="251"/>
      <c r="IO140" s="251"/>
      <c r="IP140" s="251"/>
      <c r="IQ140" s="251"/>
      <c r="IR140" s="251"/>
      <c r="IS140" s="251"/>
      <c r="IT140" s="21"/>
      <c r="IU140" s="251"/>
      <c r="IV140" s="251"/>
    </row>
    <row r="141" spans="1:256" ht="18" customHeight="1" x14ac:dyDescent="0.25">
      <c r="A141" s="134">
        <v>12</v>
      </c>
      <c r="B141" s="198" t="s">
        <v>2221</v>
      </c>
      <c r="C141" s="198"/>
      <c r="D141" s="198"/>
      <c r="E141" s="198"/>
      <c r="F141" s="198"/>
      <c r="G141" s="198"/>
      <c r="H141" s="198"/>
      <c r="I141" s="198"/>
      <c r="J141" s="198"/>
      <c r="K141" s="198"/>
      <c r="L141" s="51"/>
    </row>
    <row r="142" spans="1:256" ht="36" customHeight="1" x14ac:dyDescent="0.25">
      <c r="A142" s="24"/>
      <c r="B142" s="250"/>
      <c r="C142" s="250"/>
      <c r="D142" s="250"/>
      <c r="E142" s="250"/>
      <c r="F142" s="250"/>
      <c r="G142" s="250"/>
      <c r="H142" s="250"/>
      <c r="I142" s="250"/>
      <c r="J142" s="250"/>
      <c r="K142" s="250"/>
      <c r="L142" s="56"/>
    </row>
    <row r="143" spans="1:256" ht="18" customHeight="1" x14ac:dyDescent="0.25">
      <c r="A143" s="134">
        <v>13</v>
      </c>
      <c r="B143" s="198" t="s">
        <v>2222</v>
      </c>
      <c r="C143" s="198"/>
      <c r="D143" s="198"/>
      <c r="E143" s="198"/>
      <c r="F143" s="198"/>
      <c r="G143" s="198"/>
      <c r="H143" s="198"/>
      <c r="I143" s="198"/>
      <c r="J143" s="198"/>
      <c r="K143" s="198"/>
      <c r="L143" s="51"/>
    </row>
    <row r="144" spans="1:256" ht="80.099999999999994" customHeight="1" x14ac:dyDescent="0.25">
      <c r="A144" s="24"/>
      <c r="B144" s="229"/>
      <c r="C144" s="229"/>
      <c r="D144" s="229"/>
      <c r="E144" s="229"/>
      <c r="F144" s="229"/>
      <c r="G144" s="229"/>
      <c r="H144" s="229"/>
      <c r="I144" s="229"/>
      <c r="J144" s="229"/>
      <c r="K144" s="229"/>
      <c r="L144" s="56"/>
    </row>
    <row r="145" spans="1:256" ht="32.1" customHeight="1" thickBot="1" x14ac:dyDescent="0.3">
      <c r="A145" s="134">
        <v>14</v>
      </c>
      <c r="B145" s="198" t="s">
        <v>2219</v>
      </c>
      <c r="C145" s="198"/>
      <c r="D145" s="198"/>
      <c r="E145" s="198"/>
      <c r="F145" s="198"/>
      <c r="G145" s="198"/>
      <c r="H145" s="198"/>
      <c r="I145" s="198"/>
      <c r="J145" s="198"/>
      <c r="K145" s="198"/>
      <c r="L145" s="344" t="s">
        <v>2505</v>
      </c>
    </row>
    <row r="146" spans="1:256" ht="39" customHeight="1" thickBot="1" x14ac:dyDescent="0.3">
      <c r="A146" s="161"/>
      <c r="B146" s="199" t="s">
        <v>2506</v>
      </c>
      <c r="C146" s="199"/>
      <c r="D146" s="199"/>
      <c r="E146" s="199"/>
      <c r="F146" s="159" t="s">
        <v>2410</v>
      </c>
      <c r="G146" s="159" t="s">
        <v>2087</v>
      </c>
      <c r="H146" s="199" t="s">
        <v>2163</v>
      </c>
      <c r="I146" s="199"/>
      <c r="J146" s="199"/>
      <c r="K146" s="177" t="s">
        <v>2208</v>
      </c>
      <c r="L146" s="344"/>
    </row>
    <row r="147" spans="1:256" ht="32.1" customHeight="1" thickBot="1" x14ac:dyDescent="0.3">
      <c r="A147" s="161">
        <v>1</v>
      </c>
      <c r="B147" s="256"/>
      <c r="C147" s="256"/>
      <c r="D147" s="256"/>
      <c r="E147" s="256"/>
      <c r="F147" s="182"/>
      <c r="G147" s="182"/>
      <c r="H147" s="256"/>
      <c r="I147" s="256"/>
      <c r="J147" s="256"/>
      <c r="K147" s="182"/>
      <c r="L147" s="96" t="str">
        <f t="shared" ref="L147:L152" si="1">IF(K147= "overeenkomst","Indien hier vermeld wordt dat er overeenkomsten zijn afgesloten, MOETEN deze in toegevoegd worden als bijlage nummer 10 !!", " ")</f>
        <v xml:space="preserve"> </v>
      </c>
    </row>
    <row r="148" spans="1:256" ht="32.1" customHeight="1" thickBot="1" x14ac:dyDescent="0.3">
      <c r="A148" s="161">
        <v>2</v>
      </c>
      <c r="B148" s="256"/>
      <c r="C148" s="256"/>
      <c r="D148" s="256"/>
      <c r="E148" s="256"/>
      <c r="F148" s="182"/>
      <c r="G148" s="182"/>
      <c r="H148" s="256"/>
      <c r="I148" s="256"/>
      <c r="J148" s="256"/>
      <c r="K148" s="182"/>
      <c r="L148" s="96" t="str">
        <f t="shared" si="1"/>
        <v xml:space="preserve"> </v>
      </c>
    </row>
    <row r="149" spans="1:256" ht="32.1" customHeight="1" thickBot="1" x14ac:dyDescent="0.3">
      <c r="A149" s="161">
        <v>3</v>
      </c>
      <c r="B149" s="256"/>
      <c r="C149" s="256"/>
      <c r="D149" s="256"/>
      <c r="E149" s="256"/>
      <c r="F149" s="182"/>
      <c r="G149" s="182"/>
      <c r="H149" s="256"/>
      <c r="I149" s="256"/>
      <c r="J149" s="256"/>
      <c r="K149" s="182"/>
      <c r="L149" s="96" t="str">
        <f t="shared" si="1"/>
        <v xml:space="preserve"> </v>
      </c>
    </row>
    <row r="150" spans="1:256" ht="32.1" customHeight="1" thickBot="1" x14ac:dyDescent="0.3">
      <c r="A150" s="161">
        <v>4</v>
      </c>
      <c r="B150" s="256"/>
      <c r="C150" s="256"/>
      <c r="D150" s="256"/>
      <c r="E150" s="256"/>
      <c r="F150" s="182"/>
      <c r="G150" s="182"/>
      <c r="H150" s="256"/>
      <c r="I150" s="256"/>
      <c r="J150" s="256"/>
      <c r="K150" s="182"/>
      <c r="L150" s="96" t="str">
        <f t="shared" si="1"/>
        <v xml:space="preserve"> </v>
      </c>
    </row>
    <row r="151" spans="1:256" ht="32.1" customHeight="1" thickBot="1" x14ac:dyDescent="0.3">
      <c r="A151" s="161">
        <v>5</v>
      </c>
      <c r="B151" s="256"/>
      <c r="C151" s="256"/>
      <c r="D151" s="256"/>
      <c r="E151" s="256"/>
      <c r="F151" s="182"/>
      <c r="G151" s="182"/>
      <c r="H151" s="256"/>
      <c r="I151" s="256"/>
      <c r="J151" s="256"/>
      <c r="K151" s="182"/>
      <c r="L151" s="96" t="str">
        <f t="shared" si="1"/>
        <v xml:space="preserve"> </v>
      </c>
    </row>
    <row r="152" spans="1:256" ht="32.1" customHeight="1" thickBot="1" x14ac:dyDescent="0.3">
      <c r="A152" s="161">
        <v>6</v>
      </c>
      <c r="B152" s="256"/>
      <c r="C152" s="256"/>
      <c r="D152" s="256"/>
      <c r="E152" s="256"/>
      <c r="F152" s="182"/>
      <c r="G152" s="182"/>
      <c r="H152" s="256"/>
      <c r="I152" s="256"/>
      <c r="J152" s="256"/>
      <c r="K152" s="182"/>
      <c r="L152" s="96" t="str">
        <f t="shared" si="1"/>
        <v xml:space="preserve"> </v>
      </c>
      <c r="M152" s="251"/>
      <c r="N152" s="251"/>
      <c r="O152" s="251"/>
      <c r="P152" s="251"/>
      <c r="Q152" s="251"/>
      <c r="R152" s="251"/>
      <c r="S152" s="251"/>
      <c r="T152" s="251"/>
      <c r="U152" s="251"/>
      <c r="V152" s="251"/>
      <c r="W152" s="21"/>
      <c r="X152" s="251"/>
      <c r="Y152" s="251"/>
      <c r="Z152" s="251"/>
      <c r="AA152" s="251"/>
      <c r="AB152" s="251"/>
      <c r="AC152" s="251"/>
      <c r="AD152" s="251"/>
      <c r="AE152" s="251"/>
      <c r="AF152" s="251"/>
      <c r="AG152" s="251"/>
      <c r="AH152" s="21"/>
      <c r="AI152" s="251"/>
      <c r="AJ152" s="251"/>
      <c r="AK152" s="251"/>
      <c r="AL152" s="251"/>
      <c r="AM152" s="251"/>
      <c r="AN152" s="251"/>
      <c r="AO152" s="251"/>
      <c r="AP152" s="251"/>
      <c r="AQ152" s="251"/>
      <c r="AR152" s="251"/>
      <c r="AS152" s="21"/>
      <c r="AT152" s="251"/>
      <c r="AU152" s="251"/>
      <c r="AV152" s="251"/>
      <c r="AW152" s="251"/>
      <c r="AX152" s="251"/>
      <c r="AY152" s="251"/>
      <c r="AZ152" s="251"/>
      <c r="BA152" s="251"/>
      <c r="BB152" s="251"/>
      <c r="BC152" s="251"/>
      <c r="BD152" s="21"/>
      <c r="BE152" s="251"/>
      <c r="BF152" s="251"/>
      <c r="BG152" s="251"/>
      <c r="BH152" s="251"/>
      <c r="BI152" s="251"/>
      <c r="BJ152" s="251"/>
      <c r="BK152" s="251"/>
      <c r="BL152" s="251"/>
      <c r="BM152" s="251"/>
      <c r="BN152" s="251"/>
      <c r="BO152" s="21"/>
      <c r="BP152" s="251"/>
      <c r="BQ152" s="251"/>
      <c r="BR152" s="251"/>
      <c r="BS152" s="251"/>
      <c r="BT152" s="251"/>
      <c r="BU152" s="251"/>
      <c r="BV152" s="251"/>
      <c r="BW152" s="251"/>
      <c r="BX152" s="251"/>
      <c r="BY152" s="251"/>
      <c r="BZ152" s="21"/>
      <c r="CA152" s="251"/>
      <c r="CB152" s="251"/>
      <c r="CC152" s="251"/>
      <c r="CD152" s="251"/>
      <c r="CE152" s="251"/>
      <c r="CF152" s="251"/>
      <c r="CG152" s="251"/>
      <c r="CH152" s="251"/>
      <c r="CI152" s="251"/>
      <c r="CJ152" s="251"/>
      <c r="CK152" s="21"/>
      <c r="CL152" s="251"/>
      <c r="CM152" s="251"/>
      <c r="CN152" s="251"/>
      <c r="CO152" s="251"/>
      <c r="CP152" s="251"/>
      <c r="CQ152" s="251"/>
      <c r="CR152" s="251"/>
      <c r="CS152" s="251"/>
      <c r="CT152" s="251"/>
      <c r="CU152" s="251"/>
      <c r="CV152" s="21"/>
      <c r="CW152" s="251"/>
      <c r="CX152" s="251"/>
      <c r="CY152" s="251"/>
      <c r="CZ152" s="251"/>
      <c r="DA152" s="251"/>
      <c r="DB152" s="251"/>
      <c r="DC152" s="251"/>
      <c r="DD152" s="251"/>
      <c r="DE152" s="251"/>
      <c r="DF152" s="251"/>
      <c r="DG152" s="21"/>
      <c r="DH152" s="251"/>
      <c r="DI152" s="251"/>
      <c r="DJ152" s="251"/>
      <c r="DK152" s="251"/>
      <c r="DL152" s="251"/>
      <c r="DM152" s="251"/>
      <c r="DN152" s="251"/>
      <c r="DO152" s="251"/>
      <c r="DP152" s="251"/>
      <c r="DQ152" s="251"/>
      <c r="DR152" s="21"/>
      <c r="DS152" s="251"/>
      <c r="DT152" s="251"/>
      <c r="DU152" s="251"/>
      <c r="DV152" s="251"/>
      <c r="DW152" s="251"/>
      <c r="DX152" s="251"/>
      <c r="DY152" s="251"/>
      <c r="DZ152" s="251"/>
      <c r="EA152" s="251"/>
      <c r="EB152" s="251"/>
      <c r="EC152" s="21"/>
      <c r="ED152" s="251"/>
      <c r="EE152" s="251"/>
      <c r="EF152" s="251"/>
      <c r="EG152" s="251"/>
      <c r="EH152" s="251"/>
      <c r="EI152" s="251"/>
      <c r="EJ152" s="251"/>
      <c r="EK152" s="251"/>
      <c r="EL152" s="251"/>
      <c r="EM152" s="251"/>
      <c r="EN152" s="21"/>
      <c r="EO152" s="251"/>
      <c r="EP152" s="251"/>
      <c r="EQ152" s="251"/>
      <c r="ER152" s="251"/>
      <c r="ES152" s="251"/>
      <c r="ET152" s="251"/>
      <c r="EU152" s="251"/>
      <c r="EV152" s="251"/>
      <c r="EW152" s="251"/>
      <c r="EX152" s="251"/>
      <c r="EY152" s="21"/>
      <c r="EZ152" s="251"/>
      <c r="FA152" s="251"/>
      <c r="FB152" s="251"/>
      <c r="FC152" s="251"/>
      <c r="FD152" s="251"/>
      <c r="FE152" s="251"/>
      <c r="FF152" s="251"/>
      <c r="FG152" s="251"/>
      <c r="FH152" s="251"/>
      <c r="FI152" s="251"/>
      <c r="FJ152" s="21"/>
      <c r="FK152" s="251"/>
      <c r="FL152" s="251"/>
      <c r="FM152" s="251"/>
      <c r="FN152" s="251"/>
      <c r="FO152" s="251"/>
      <c r="FP152" s="251"/>
      <c r="FQ152" s="251"/>
      <c r="FR152" s="251"/>
      <c r="FS152" s="251"/>
      <c r="FT152" s="251"/>
      <c r="FU152" s="21"/>
      <c r="FV152" s="251"/>
      <c r="FW152" s="251"/>
      <c r="FX152" s="251"/>
      <c r="FY152" s="251"/>
      <c r="FZ152" s="251"/>
      <c r="GA152" s="251"/>
      <c r="GB152" s="251"/>
      <c r="GC152" s="251"/>
      <c r="GD152" s="251"/>
      <c r="GE152" s="251"/>
      <c r="GF152" s="21"/>
      <c r="GG152" s="251"/>
      <c r="GH152" s="251"/>
      <c r="GI152" s="251"/>
      <c r="GJ152" s="251"/>
      <c r="GK152" s="251"/>
      <c r="GL152" s="251"/>
      <c r="GM152" s="251"/>
      <c r="GN152" s="251"/>
      <c r="GO152" s="251"/>
      <c r="GP152" s="251"/>
      <c r="GQ152" s="21"/>
      <c r="GR152" s="251"/>
      <c r="GS152" s="251"/>
      <c r="GT152" s="251"/>
      <c r="GU152" s="251"/>
      <c r="GV152" s="251"/>
      <c r="GW152" s="251"/>
      <c r="GX152" s="251"/>
      <c r="GY152" s="251"/>
      <c r="GZ152" s="251"/>
      <c r="HA152" s="251"/>
      <c r="HB152" s="21"/>
      <c r="HC152" s="251"/>
      <c r="HD152" s="251"/>
      <c r="HE152" s="251"/>
      <c r="HF152" s="251"/>
      <c r="HG152" s="251"/>
      <c r="HH152" s="251"/>
      <c r="HI152" s="251"/>
      <c r="HJ152" s="251"/>
      <c r="HK152" s="251"/>
      <c r="HL152" s="251"/>
      <c r="HM152" s="21"/>
      <c r="HN152" s="251"/>
      <c r="HO152" s="251"/>
      <c r="HP152" s="251"/>
      <c r="HQ152" s="251"/>
      <c r="HR152" s="251"/>
      <c r="HS152" s="251"/>
      <c r="HT152" s="251"/>
      <c r="HU152" s="251"/>
      <c r="HV152" s="251"/>
      <c r="HW152" s="251"/>
      <c r="HX152" s="21"/>
      <c r="HY152" s="251"/>
      <c r="HZ152" s="251"/>
      <c r="IA152" s="251"/>
      <c r="IB152" s="251"/>
      <c r="IC152" s="251"/>
      <c r="ID152" s="251"/>
      <c r="IE152" s="251"/>
      <c r="IF152" s="251"/>
      <c r="IG152" s="251"/>
      <c r="IH152" s="251"/>
      <c r="II152" s="21"/>
      <c r="IJ152" s="251"/>
      <c r="IK152" s="251"/>
      <c r="IL152" s="251"/>
      <c r="IM152" s="251"/>
      <c r="IN152" s="251"/>
      <c r="IO152" s="251"/>
      <c r="IP152" s="251"/>
      <c r="IQ152" s="251"/>
      <c r="IR152" s="251"/>
      <c r="IS152" s="251"/>
      <c r="IT152" s="21"/>
      <c r="IU152" s="251"/>
      <c r="IV152" s="251"/>
    </row>
    <row r="153" spans="1:256" ht="6.75" customHeight="1" x14ac:dyDescent="0.25">
      <c r="A153" s="225"/>
      <c r="B153" s="225"/>
      <c r="C153" s="225"/>
      <c r="D153" s="225"/>
      <c r="E153" s="225"/>
      <c r="F153" s="225"/>
      <c r="G153" s="225"/>
      <c r="H153" s="225"/>
      <c r="I153" s="225"/>
      <c r="J153" s="225"/>
      <c r="K153" s="225"/>
    </row>
    <row r="154" spans="1:256" ht="18" customHeight="1" x14ac:dyDescent="0.25">
      <c r="A154" s="134">
        <v>15</v>
      </c>
      <c r="B154" s="198" t="s">
        <v>2164</v>
      </c>
      <c r="C154" s="198"/>
      <c r="D154" s="198"/>
      <c r="E154" s="198"/>
      <c r="F154" s="198"/>
      <c r="G154" s="198"/>
      <c r="H154" s="198"/>
      <c r="I154" s="198"/>
      <c r="J154" s="198"/>
      <c r="K154" s="198"/>
      <c r="L154" s="44"/>
    </row>
    <row r="155" spans="1:256" ht="39.950000000000003" customHeight="1" x14ac:dyDescent="0.25">
      <c r="A155" s="24"/>
      <c r="B155" s="250"/>
      <c r="C155" s="250"/>
      <c r="D155" s="250"/>
      <c r="E155" s="250"/>
      <c r="F155" s="250"/>
      <c r="G155" s="250"/>
      <c r="H155" s="250"/>
      <c r="I155" s="250"/>
      <c r="J155" s="250"/>
      <c r="K155" s="250"/>
      <c r="L155" s="57"/>
    </row>
    <row r="156" spans="1:256" ht="10.5" customHeight="1" x14ac:dyDescent="0.25">
      <c r="A156" s="225"/>
      <c r="B156" s="225"/>
      <c r="C156" s="225"/>
      <c r="D156" s="225"/>
      <c r="E156" s="225"/>
      <c r="F156" s="225"/>
      <c r="G156" s="225"/>
      <c r="H156" s="225"/>
      <c r="I156" s="225"/>
      <c r="J156" s="225"/>
      <c r="K156" s="225"/>
    </row>
    <row r="157" spans="1:256" ht="30" customHeight="1" x14ac:dyDescent="0.25">
      <c r="A157" s="223" t="s">
        <v>2143</v>
      </c>
      <c r="B157" s="223"/>
      <c r="C157" s="223"/>
      <c r="D157" s="223"/>
      <c r="E157" s="223"/>
      <c r="F157" s="223"/>
      <c r="G157" s="223"/>
      <c r="H157" s="223"/>
      <c r="I157" s="223"/>
      <c r="J157" s="223"/>
      <c r="K157" s="223"/>
      <c r="L157" s="40" t="s">
        <v>2055</v>
      </c>
    </row>
    <row r="158" spans="1:256" ht="5.25" customHeight="1" x14ac:dyDescent="0.25">
      <c r="A158" s="225"/>
      <c r="B158" s="225"/>
      <c r="C158" s="225"/>
      <c r="D158" s="225"/>
      <c r="E158" s="225"/>
      <c r="F158" s="225"/>
      <c r="G158" s="225"/>
      <c r="H158" s="225"/>
      <c r="I158" s="225"/>
      <c r="J158" s="225"/>
      <c r="K158" s="225"/>
    </row>
    <row r="159" spans="1:256" ht="18" customHeight="1" thickBot="1" x14ac:dyDescent="0.3">
      <c r="A159" s="134">
        <v>16</v>
      </c>
      <c r="B159" s="198" t="s">
        <v>2224</v>
      </c>
      <c r="C159" s="198"/>
      <c r="D159" s="198"/>
      <c r="E159" s="198"/>
      <c r="F159" s="198"/>
      <c r="G159" s="198"/>
      <c r="H159" s="198"/>
      <c r="I159" s="198"/>
      <c r="J159" s="198"/>
      <c r="K159" s="198"/>
      <c r="L159" s="252" t="s">
        <v>2378</v>
      </c>
    </row>
    <row r="160" spans="1:256" ht="32.1" customHeight="1" thickBot="1" x14ac:dyDescent="0.3">
      <c r="A160" s="163"/>
      <c r="B160" s="254" t="s">
        <v>2099</v>
      </c>
      <c r="C160" s="254"/>
      <c r="D160" s="254"/>
      <c r="E160" s="254"/>
      <c r="F160" s="254"/>
      <c r="G160" s="254"/>
      <c r="H160" s="254"/>
      <c r="I160" s="162" t="s">
        <v>2166</v>
      </c>
      <c r="J160" s="162" t="s">
        <v>2165</v>
      </c>
      <c r="K160" s="162" t="s">
        <v>2100</v>
      </c>
      <c r="L160" s="252"/>
    </row>
    <row r="161" spans="1:12" ht="32.1" customHeight="1" thickBot="1" x14ac:dyDescent="0.3">
      <c r="A161" s="163">
        <v>1</v>
      </c>
      <c r="B161" s="192"/>
      <c r="C161" s="192"/>
      <c r="D161" s="192"/>
      <c r="E161" s="192"/>
      <c r="F161" s="192"/>
      <c r="G161" s="192"/>
      <c r="H161" s="192"/>
      <c r="I161" s="171"/>
      <c r="J161" s="183"/>
      <c r="K161" s="172"/>
      <c r="L161" s="45">
        <f t="shared" ref="L161:L166" si="2">IF(K161=0,0,1)</f>
        <v>0</v>
      </c>
    </row>
    <row r="162" spans="1:12" ht="32.1" customHeight="1" thickBot="1" x14ac:dyDescent="0.3">
      <c r="A162" s="163">
        <v>2</v>
      </c>
      <c r="B162" s="192"/>
      <c r="C162" s="192"/>
      <c r="D162" s="192"/>
      <c r="E162" s="192"/>
      <c r="F162" s="192"/>
      <c r="G162" s="192"/>
      <c r="H162" s="192"/>
      <c r="I162" s="171"/>
      <c r="J162" s="183"/>
      <c r="K162" s="172"/>
      <c r="L162" s="45">
        <f t="shared" si="2"/>
        <v>0</v>
      </c>
    </row>
    <row r="163" spans="1:12" ht="32.1" customHeight="1" thickBot="1" x14ac:dyDescent="0.3">
      <c r="A163" s="163">
        <v>3</v>
      </c>
      <c r="B163" s="192"/>
      <c r="C163" s="192"/>
      <c r="D163" s="192"/>
      <c r="E163" s="192"/>
      <c r="F163" s="192"/>
      <c r="G163" s="192"/>
      <c r="H163" s="192"/>
      <c r="I163" s="171"/>
      <c r="J163" s="184"/>
      <c r="K163" s="172"/>
      <c r="L163" s="45">
        <f t="shared" si="2"/>
        <v>0</v>
      </c>
    </row>
    <row r="164" spans="1:12" ht="32.1" customHeight="1" thickBot="1" x14ac:dyDescent="0.3">
      <c r="A164" s="163">
        <v>4</v>
      </c>
      <c r="B164" s="192"/>
      <c r="C164" s="192"/>
      <c r="D164" s="192"/>
      <c r="E164" s="192"/>
      <c r="F164" s="192"/>
      <c r="G164" s="192"/>
      <c r="H164" s="192"/>
      <c r="I164" s="186"/>
      <c r="J164" s="185"/>
      <c r="K164" s="172"/>
      <c r="L164" s="45">
        <f t="shared" si="2"/>
        <v>0</v>
      </c>
    </row>
    <row r="165" spans="1:12" ht="32.1" customHeight="1" thickBot="1" x14ac:dyDescent="0.3">
      <c r="A165" s="163">
        <v>5</v>
      </c>
      <c r="B165" s="192"/>
      <c r="C165" s="192"/>
      <c r="D165" s="192"/>
      <c r="E165" s="192"/>
      <c r="F165" s="192"/>
      <c r="G165" s="192"/>
      <c r="H165" s="192"/>
      <c r="I165" s="171"/>
      <c r="J165" s="185"/>
      <c r="K165" s="172"/>
      <c r="L165" s="45">
        <f t="shared" si="2"/>
        <v>0</v>
      </c>
    </row>
    <row r="166" spans="1:12" ht="32.1" customHeight="1" thickBot="1" x14ac:dyDescent="0.3">
      <c r="A166" s="163">
        <v>6</v>
      </c>
      <c r="B166" s="192"/>
      <c r="C166" s="192"/>
      <c r="D166" s="192"/>
      <c r="E166" s="192"/>
      <c r="F166" s="192"/>
      <c r="G166" s="192"/>
      <c r="H166" s="192"/>
      <c r="I166" s="171"/>
      <c r="J166" s="184"/>
      <c r="K166" s="172"/>
      <c r="L166" s="45">
        <f t="shared" si="2"/>
        <v>0</v>
      </c>
    </row>
    <row r="167" spans="1:12" ht="20.25" customHeight="1" x14ac:dyDescent="0.25">
      <c r="A167" s="157"/>
      <c r="B167" s="137"/>
      <c r="C167" s="137"/>
      <c r="D167" s="137"/>
      <c r="E167" s="137"/>
      <c r="F167" s="137"/>
      <c r="G167" s="137"/>
      <c r="H167" s="137"/>
      <c r="I167" s="217" t="s">
        <v>45</v>
      </c>
      <c r="J167" s="217"/>
      <c r="K167" s="141">
        <f>SUM(K161:K166)</f>
        <v>0</v>
      </c>
      <c r="L167" s="53" t="str">
        <f>IF(SUM(L161:L166)&lt;3,"Moet minimum 3 tijdvakken zijn"," ")</f>
        <v>Moet minimum 3 tijdvakken zijn</v>
      </c>
    </row>
    <row r="168" spans="1:12" ht="18" customHeight="1" thickBot="1" x14ac:dyDescent="0.3">
      <c r="A168" s="134">
        <v>17</v>
      </c>
      <c r="B168" s="198" t="s">
        <v>2559</v>
      </c>
      <c r="C168" s="198"/>
      <c r="D168" s="198"/>
      <c r="E168" s="198"/>
      <c r="F168" s="198"/>
      <c r="G168" s="198"/>
      <c r="H168" s="198"/>
      <c r="I168" s="198"/>
      <c r="J168" s="198"/>
      <c r="K168" s="198"/>
      <c r="L168" s="201" t="s">
        <v>2518</v>
      </c>
    </row>
    <row r="169" spans="1:12" ht="32.1" customHeight="1" thickBot="1" x14ac:dyDescent="0.3">
      <c r="A169" s="157"/>
      <c r="B169" s="254" t="s">
        <v>2099</v>
      </c>
      <c r="C169" s="254"/>
      <c r="D169" s="254"/>
      <c r="E169" s="254"/>
      <c r="F169" s="254"/>
      <c r="G169" s="254"/>
      <c r="H169" s="254"/>
      <c r="I169" s="162" t="s">
        <v>2166</v>
      </c>
      <c r="J169" s="162" t="s">
        <v>2165</v>
      </c>
      <c r="K169" s="162" t="s">
        <v>2100</v>
      </c>
      <c r="L169" s="201"/>
    </row>
    <row r="170" spans="1:12" ht="32.1" customHeight="1" thickBot="1" x14ac:dyDescent="0.3">
      <c r="A170" s="157"/>
      <c r="B170" s="192"/>
      <c r="C170" s="192"/>
      <c r="D170" s="192"/>
      <c r="E170" s="192"/>
      <c r="F170" s="192"/>
      <c r="G170" s="192"/>
      <c r="H170" s="192"/>
      <c r="I170" s="171"/>
      <c r="J170" s="183"/>
      <c r="K170" s="172"/>
      <c r="L170" s="45">
        <f>IF(K170=0,0,1)</f>
        <v>0</v>
      </c>
    </row>
    <row r="171" spans="1:12" ht="32.1" customHeight="1" thickBot="1" x14ac:dyDescent="0.3">
      <c r="A171" s="157"/>
      <c r="B171" s="192"/>
      <c r="C171" s="192"/>
      <c r="D171" s="192"/>
      <c r="E171" s="192"/>
      <c r="F171" s="192"/>
      <c r="G171" s="192"/>
      <c r="H171" s="192"/>
      <c r="I171" s="171"/>
      <c r="J171" s="187"/>
      <c r="K171" s="172"/>
      <c r="L171" s="45">
        <f>IF(K171=0,0,1)</f>
        <v>0</v>
      </c>
    </row>
    <row r="172" spans="1:12" ht="32.1" customHeight="1" thickBot="1" x14ac:dyDescent="0.3">
      <c r="A172" s="157"/>
      <c r="B172" s="192"/>
      <c r="C172" s="192"/>
      <c r="D172" s="192"/>
      <c r="E172" s="192"/>
      <c r="F172" s="192"/>
      <c r="G172" s="192"/>
      <c r="H172" s="192"/>
      <c r="I172" s="171"/>
      <c r="J172" s="183"/>
      <c r="K172" s="172"/>
      <c r="L172" s="45">
        <f>IF(K172=0,0,1)</f>
        <v>0</v>
      </c>
    </row>
    <row r="173" spans="1:12" ht="32.1" customHeight="1" thickBot="1" x14ac:dyDescent="0.3">
      <c r="A173" s="164"/>
      <c r="B173" s="192"/>
      <c r="C173" s="192"/>
      <c r="D173" s="192"/>
      <c r="E173" s="192"/>
      <c r="F173" s="192"/>
      <c r="G173" s="192"/>
      <c r="H173" s="192"/>
      <c r="I173" s="171"/>
      <c r="J173" s="187"/>
      <c r="K173" s="172"/>
      <c r="L173" s="45">
        <f>IF(K173=0,0,1)</f>
        <v>0</v>
      </c>
    </row>
    <row r="174" spans="1:12" ht="21.75" customHeight="1" x14ac:dyDescent="0.25">
      <c r="A174" s="157"/>
      <c r="B174" s="137"/>
      <c r="C174" s="137"/>
      <c r="D174" s="137"/>
      <c r="E174" s="137"/>
      <c r="F174" s="137"/>
      <c r="G174" s="137"/>
      <c r="H174" s="137"/>
      <c r="I174" s="217" t="s">
        <v>45</v>
      </c>
      <c r="J174" s="217"/>
      <c r="K174" s="141">
        <f>SUM(K170:K173)</f>
        <v>0</v>
      </c>
    </row>
    <row r="175" spans="1:12" ht="18" customHeight="1" x14ac:dyDescent="0.25">
      <c r="A175" s="134">
        <v>18</v>
      </c>
      <c r="B175" s="198" t="s">
        <v>2542</v>
      </c>
      <c r="C175" s="198"/>
      <c r="D175" s="198"/>
      <c r="E175" s="198"/>
      <c r="F175" s="198"/>
      <c r="G175" s="198"/>
      <c r="H175" s="198"/>
      <c r="I175" s="198"/>
      <c r="J175" s="198"/>
      <c r="K175" s="198"/>
      <c r="L175" s="252" t="s">
        <v>2500</v>
      </c>
    </row>
    <row r="176" spans="1:12" ht="18" customHeight="1" thickBot="1" x14ac:dyDescent="0.3">
      <c r="A176" s="120"/>
      <c r="B176" s="228" t="s">
        <v>2168</v>
      </c>
      <c r="C176" s="228"/>
      <c r="D176" s="228"/>
      <c r="E176" s="228"/>
      <c r="F176" s="228"/>
      <c r="G176" s="193"/>
      <c r="H176" s="193"/>
      <c r="I176" s="193"/>
      <c r="J176" s="193"/>
      <c r="K176" s="193"/>
      <c r="L176" s="252"/>
    </row>
    <row r="177" spans="1:23" ht="5.25" customHeight="1" x14ac:dyDescent="0.25">
      <c r="A177" s="225"/>
      <c r="B177" s="225"/>
      <c r="C177" s="225"/>
      <c r="D177" s="225"/>
      <c r="E177" s="225"/>
      <c r="F177" s="225"/>
      <c r="G177" s="225"/>
      <c r="H177" s="225"/>
      <c r="I177" s="225"/>
      <c r="J177" s="225"/>
      <c r="K177" s="225"/>
    </row>
    <row r="178" spans="1:23" ht="18" customHeight="1" thickBot="1" x14ac:dyDescent="0.3">
      <c r="A178" s="134">
        <v>19</v>
      </c>
      <c r="B178" s="198" t="s">
        <v>2543</v>
      </c>
      <c r="C178" s="198"/>
      <c r="D178" s="198"/>
      <c r="E178" s="198"/>
      <c r="F178" s="198"/>
      <c r="G178" s="198"/>
      <c r="H178" s="198"/>
      <c r="I178" s="198"/>
      <c r="J178" s="198"/>
      <c r="K178" s="198"/>
      <c r="L178" s="200" t="s">
        <v>2519</v>
      </c>
      <c r="M178" s="10"/>
      <c r="N178" s="10"/>
      <c r="O178" s="10"/>
      <c r="P178" s="10"/>
      <c r="Q178" s="10"/>
      <c r="R178" s="10"/>
      <c r="S178" s="10"/>
      <c r="T178" s="10"/>
      <c r="U178" s="10"/>
      <c r="V178" s="10"/>
      <c r="W178" s="10"/>
    </row>
    <row r="179" spans="1:23" ht="30" customHeight="1" thickBot="1" x14ac:dyDescent="0.3">
      <c r="A179" s="142"/>
      <c r="B179" s="333"/>
      <c r="C179" s="334"/>
      <c r="D179" s="260" t="s">
        <v>2106</v>
      </c>
      <c r="E179" s="261"/>
      <c r="F179" s="261"/>
      <c r="G179" s="261"/>
      <c r="H179" s="261"/>
      <c r="I179" s="262"/>
      <c r="J179" s="260" t="s">
        <v>2168</v>
      </c>
      <c r="K179" s="262"/>
      <c r="L179" s="200"/>
      <c r="M179" s="10"/>
      <c r="N179" s="10"/>
      <c r="O179" s="10"/>
      <c r="P179" s="10"/>
      <c r="Q179" s="10"/>
      <c r="R179" s="10"/>
      <c r="S179" s="10"/>
      <c r="T179" s="10"/>
      <c r="U179" s="10"/>
      <c r="V179" s="10"/>
      <c r="W179" s="10"/>
    </row>
    <row r="180" spans="1:23" ht="18" customHeight="1" thickBot="1" x14ac:dyDescent="0.3">
      <c r="A180" s="142"/>
      <c r="B180" s="195" t="s">
        <v>2107</v>
      </c>
      <c r="C180" s="195"/>
      <c r="D180" s="192"/>
      <c r="E180" s="192"/>
      <c r="F180" s="192"/>
      <c r="G180" s="192"/>
      <c r="H180" s="192"/>
      <c r="I180" s="192"/>
      <c r="J180" s="172"/>
      <c r="K180" s="159" t="s">
        <v>2167</v>
      </c>
      <c r="M180" s="10"/>
      <c r="N180" s="10"/>
      <c r="O180" s="10"/>
      <c r="P180" s="10"/>
      <c r="Q180" s="10"/>
      <c r="R180" s="10"/>
      <c r="S180" s="10"/>
      <c r="T180" s="10"/>
      <c r="U180" s="10"/>
      <c r="V180" s="10"/>
      <c r="W180" s="10"/>
    </row>
    <row r="181" spans="1:23" ht="18" customHeight="1" thickBot="1" x14ac:dyDescent="0.3">
      <c r="A181" s="142"/>
      <c r="B181" s="195"/>
      <c r="C181" s="195"/>
      <c r="D181" s="192"/>
      <c r="E181" s="192"/>
      <c r="F181" s="192"/>
      <c r="G181" s="192"/>
      <c r="H181" s="192"/>
      <c r="I181" s="192"/>
      <c r="J181" s="172"/>
      <c r="K181" s="159" t="s">
        <v>2167</v>
      </c>
    </row>
    <row r="182" spans="1:23" ht="18" customHeight="1" thickBot="1" x14ac:dyDescent="0.3">
      <c r="A182" s="142"/>
      <c r="B182" s="195"/>
      <c r="C182" s="195"/>
      <c r="D182" s="192"/>
      <c r="E182" s="192"/>
      <c r="F182" s="192"/>
      <c r="G182" s="192"/>
      <c r="H182" s="192"/>
      <c r="I182" s="192"/>
      <c r="J182" s="172"/>
      <c r="K182" s="159" t="s">
        <v>2167</v>
      </c>
    </row>
    <row r="183" spans="1:23" ht="18" customHeight="1" thickBot="1" x14ac:dyDescent="0.3">
      <c r="A183" s="142"/>
      <c r="B183" s="195" t="s">
        <v>2108</v>
      </c>
      <c r="C183" s="195"/>
      <c r="D183" s="192"/>
      <c r="E183" s="192"/>
      <c r="F183" s="192"/>
      <c r="G183" s="192"/>
      <c r="H183" s="192"/>
      <c r="I183" s="192"/>
      <c r="J183" s="172"/>
      <c r="K183" s="159" t="s">
        <v>2167</v>
      </c>
      <c r="M183" s="10"/>
      <c r="N183" s="10"/>
      <c r="O183" s="10"/>
      <c r="P183" s="10"/>
      <c r="Q183" s="10"/>
      <c r="R183" s="10"/>
      <c r="S183" s="10"/>
      <c r="T183" s="10"/>
      <c r="U183" s="10"/>
      <c r="V183" s="10"/>
      <c r="W183" s="10"/>
    </row>
    <row r="184" spans="1:23" ht="18" customHeight="1" thickBot="1" x14ac:dyDescent="0.3">
      <c r="A184" s="142"/>
      <c r="B184" s="195"/>
      <c r="C184" s="195"/>
      <c r="D184" s="192"/>
      <c r="E184" s="192"/>
      <c r="F184" s="192"/>
      <c r="G184" s="192"/>
      <c r="H184" s="192"/>
      <c r="I184" s="192"/>
      <c r="J184" s="172"/>
      <c r="K184" s="159" t="s">
        <v>2167</v>
      </c>
    </row>
    <row r="185" spans="1:23" ht="18" customHeight="1" thickBot="1" x14ac:dyDescent="0.3">
      <c r="A185" s="142"/>
      <c r="B185" s="195"/>
      <c r="C185" s="195"/>
      <c r="D185" s="192"/>
      <c r="E185" s="192"/>
      <c r="F185" s="192"/>
      <c r="G185" s="192"/>
      <c r="H185" s="192"/>
      <c r="I185" s="192"/>
      <c r="J185" s="172"/>
      <c r="K185" s="159" t="s">
        <v>2167</v>
      </c>
    </row>
    <row r="186" spans="1:23" ht="18" customHeight="1" thickBot="1" x14ac:dyDescent="0.3">
      <c r="A186" s="142"/>
      <c r="B186" s="195" t="s">
        <v>2109</v>
      </c>
      <c r="C186" s="195"/>
      <c r="D186" s="192"/>
      <c r="E186" s="192"/>
      <c r="F186" s="192"/>
      <c r="G186" s="192"/>
      <c r="H186" s="192"/>
      <c r="I186" s="192"/>
      <c r="J186" s="172"/>
      <c r="K186" s="159" t="s">
        <v>2167</v>
      </c>
    </row>
    <row r="187" spans="1:23" ht="18" customHeight="1" thickBot="1" x14ac:dyDescent="0.3">
      <c r="A187" s="142"/>
      <c r="B187" s="195"/>
      <c r="C187" s="195"/>
      <c r="D187" s="192"/>
      <c r="E187" s="192"/>
      <c r="F187" s="192"/>
      <c r="G187" s="192"/>
      <c r="H187" s="192"/>
      <c r="I187" s="192"/>
      <c r="J187" s="172"/>
      <c r="K187" s="159" t="s">
        <v>2167</v>
      </c>
    </row>
    <row r="188" spans="1:23" ht="18" customHeight="1" thickBot="1" x14ac:dyDescent="0.3">
      <c r="A188" s="142"/>
      <c r="B188" s="195"/>
      <c r="C188" s="195"/>
      <c r="D188" s="192"/>
      <c r="E188" s="192"/>
      <c r="F188" s="192"/>
      <c r="G188" s="192"/>
      <c r="H188" s="192"/>
      <c r="I188" s="192"/>
      <c r="J188" s="172"/>
      <c r="K188" s="159" t="s">
        <v>2167</v>
      </c>
    </row>
    <row r="189" spans="1:23" ht="18" customHeight="1" thickBot="1" x14ac:dyDescent="0.3">
      <c r="A189" s="142"/>
      <c r="B189" s="195" t="s">
        <v>2501</v>
      </c>
      <c r="C189" s="195"/>
      <c r="D189" s="192"/>
      <c r="E189" s="192"/>
      <c r="F189" s="192"/>
      <c r="G189" s="192"/>
      <c r="H189" s="192"/>
      <c r="I189" s="192"/>
      <c r="J189" s="172"/>
      <c r="K189" s="159" t="s">
        <v>2167</v>
      </c>
      <c r="M189" s="10"/>
      <c r="N189" s="10"/>
      <c r="O189" s="10"/>
      <c r="P189" s="10"/>
      <c r="Q189" s="10"/>
      <c r="R189" s="10"/>
      <c r="S189" s="10"/>
      <c r="T189" s="10"/>
      <c r="U189" s="10"/>
      <c r="V189" s="10"/>
      <c r="W189" s="10"/>
    </row>
    <row r="190" spans="1:23" ht="18" customHeight="1" thickBot="1" x14ac:dyDescent="0.3">
      <c r="A190" s="142"/>
      <c r="B190" s="195"/>
      <c r="C190" s="195"/>
      <c r="D190" s="192"/>
      <c r="E190" s="192"/>
      <c r="F190" s="192"/>
      <c r="G190" s="192"/>
      <c r="H190" s="192"/>
      <c r="I190" s="192"/>
      <c r="J190" s="172"/>
      <c r="K190" s="159" t="s">
        <v>2167</v>
      </c>
    </row>
    <row r="191" spans="1:23" ht="18" customHeight="1" thickBot="1" x14ac:dyDescent="0.3">
      <c r="A191" s="181"/>
      <c r="B191" s="195"/>
      <c r="C191" s="195"/>
      <c r="D191" s="192"/>
      <c r="E191" s="192"/>
      <c r="F191" s="192"/>
      <c r="G191" s="192"/>
      <c r="H191" s="192"/>
      <c r="I191" s="192"/>
      <c r="J191" s="172"/>
      <c r="K191" s="159" t="s">
        <v>2167</v>
      </c>
    </row>
    <row r="192" spans="1:23" ht="18" customHeight="1" thickBot="1" x14ac:dyDescent="0.3">
      <c r="A192" s="178"/>
      <c r="B192" s="137"/>
      <c r="C192" s="137"/>
      <c r="D192" s="137"/>
      <c r="E192" s="137"/>
      <c r="F192" s="137"/>
      <c r="G192" s="137"/>
      <c r="H192" s="137"/>
      <c r="I192" s="157"/>
      <c r="J192" s="165">
        <f>SUM(J180:J191)</f>
        <v>0</v>
      </c>
      <c r="K192" s="159" t="s">
        <v>2167</v>
      </c>
    </row>
    <row r="193" spans="1:256" ht="5.25" customHeight="1" x14ac:dyDescent="0.25">
      <c r="A193" s="225"/>
      <c r="B193" s="225"/>
      <c r="C193" s="225"/>
      <c r="D193" s="225"/>
      <c r="E193" s="225"/>
      <c r="F193" s="225"/>
      <c r="G193" s="225"/>
      <c r="H193" s="225"/>
      <c r="I193" s="225"/>
      <c r="J193" s="225"/>
      <c r="K193" s="225"/>
    </row>
    <row r="194" spans="1:256" ht="32.1" customHeight="1" x14ac:dyDescent="0.25">
      <c r="A194" s="134">
        <v>20</v>
      </c>
      <c r="B194" s="198" t="s">
        <v>2462</v>
      </c>
      <c r="C194" s="198"/>
      <c r="D194" s="198"/>
      <c r="E194" s="198"/>
      <c r="F194" s="198"/>
      <c r="G194" s="198"/>
      <c r="H194" s="198"/>
      <c r="I194" s="198"/>
      <c r="J194" s="198"/>
      <c r="K194" s="198"/>
    </row>
    <row r="195" spans="1:256" ht="18" customHeight="1" thickBot="1" x14ac:dyDescent="0.3">
      <c r="A195" s="143"/>
      <c r="B195" s="228" t="s">
        <v>2461</v>
      </c>
      <c r="C195" s="228"/>
      <c r="D195" s="228"/>
      <c r="E195" s="228"/>
      <c r="F195" s="228"/>
      <c r="G195" s="253"/>
      <c r="H195" s="253"/>
      <c r="I195" s="144"/>
      <c r="J195" s="140"/>
      <c r="K195" s="140"/>
      <c r="L195" s="200" t="s">
        <v>2494</v>
      </c>
    </row>
    <row r="196" spans="1:256" ht="18" customHeight="1" thickBot="1" x14ac:dyDescent="0.3">
      <c r="A196" s="143"/>
      <c r="B196" s="194" t="s">
        <v>2101</v>
      </c>
      <c r="C196" s="194"/>
      <c r="D196" s="194"/>
      <c r="E196" s="194"/>
      <c r="F196" s="194"/>
      <c r="G196" s="253"/>
      <c r="H196" s="253"/>
      <c r="I196" s="144"/>
      <c r="J196" s="140"/>
      <c r="K196" s="140"/>
      <c r="L196" s="200"/>
    </row>
    <row r="197" spans="1:256" ht="18" customHeight="1" thickBot="1" x14ac:dyDescent="0.3">
      <c r="A197" s="143"/>
      <c r="B197" s="194" t="s">
        <v>2544</v>
      </c>
      <c r="C197" s="194"/>
      <c r="D197" s="194"/>
      <c r="E197" s="194"/>
      <c r="F197" s="194"/>
      <c r="G197" s="253"/>
      <c r="H197" s="253"/>
      <c r="I197" s="144"/>
      <c r="J197" s="140"/>
      <c r="K197" s="140"/>
      <c r="L197" s="200"/>
    </row>
    <row r="198" spans="1:256" ht="5.25" customHeight="1" x14ac:dyDescent="0.25">
      <c r="A198" s="314"/>
      <c r="B198" s="314"/>
      <c r="C198" s="314"/>
      <c r="D198" s="314"/>
      <c r="E198" s="314"/>
      <c r="F198" s="314"/>
      <c r="G198" s="314"/>
      <c r="H198" s="314"/>
      <c r="I198" s="314"/>
      <c r="J198" s="314"/>
      <c r="K198" s="314"/>
    </row>
    <row r="199" spans="1:256" ht="18" customHeight="1" x14ac:dyDescent="0.25">
      <c r="A199" s="134">
        <v>21</v>
      </c>
      <c r="B199" s="198" t="s">
        <v>2171</v>
      </c>
      <c r="C199" s="198"/>
      <c r="D199" s="198"/>
      <c r="E199" s="198"/>
      <c r="F199" s="198"/>
      <c r="G199" s="198"/>
      <c r="H199" s="198"/>
      <c r="I199" s="198"/>
      <c r="J199" s="198"/>
      <c r="K199" s="198"/>
    </row>
    <row r="200" spans="1:256" ht="45.95" customHeight="1" x14ac:dyDescent="0.25">
      <c r="A200" s="24"/>
      <c r="B200" s="250"/>
      <c r="C200" s="250"/>
      <c r="D200" s="250"/>
      <c r="E200" s="250"/>
      <c r="F200" s="250"/>
      <c r="G200" s="250"/>
      <c r="H200" s="250"/>
      <c r="I200" s="250"/>
      <c r="J200" s="250"/>
      <c r="K200" s="250"/>
      <c r="L200" s="56"/>
    </row>
    <row r="201" spans="1:256" ht="5.25" customHeight="1" x14ac:dyDescent="0.25">
      <c r="A201" s="225"/>
      <c r="B201" s="225"/>
      <c r="C201" s="225"/>
      <c r="D201" s="225"/>
      <c r="E201" s="225"/>
      <c r="F201" s="225"/>
      <c r="G201" s="225"/>
      <c r="H201" s="225"/>
      <c r="I201" s="225"/>
      <c r="J201" s="225"/>
      <c r="K201" s="225"/>
    </row>
    <row r="202" spans="1:256" ht="30" customHeight="1" x14ac:dyDescent="0.25">
      <c r="A202" s="223" t="s">
        <v>2144</v>
      </c>
      <c r="B202" s="223"/>
      <c r="C202" s="223"/>
      <c r="D202" s="223"/>
      <c r="E202" s="223"/>
      <c r="F202" s="223"/>
      <c r="G202" s="223"/>
      <c r="H202" s="223"/>
      <c r="I202" s="223"/>
      <c r="J202" s="223"/>
      <c r="K202" s="223"/>
      <c r="L202" s="36" t="s">
        <v>2055</v>
      </c>
    </row>
    <row r="203" spans="1:256" ht="5.25" customHeight="1" x14ac:dyDescent="0.25">
      <c r="A203" s="225"/>
      <c r="B203" s="225"/>
      <c r="C203" s="225"/>
      <c r="D203" s="225"/>
      <c r="E203" s="225"/>
      <c r="F203" s="225"/>
      <c r="G203" s="225"/>
      <c r="H203" s="225"/>
      <c r="I203" s="225"/>
      <c r="J203" s="225"/>
      <c r="K203" s="225"/>
    </row>
    <row r="204" spans="1:256" ht="18" customHeight="1" x14ac:dyDescent="0.25">
      <c r="A204" s="134">
        <v>22</v>
      </c>
      <c r="B204" s="198" t="s">
        <v>2172</v>
      </c>
      <c r="C204" s="198"/>
      <c r="D204" s="198"/>
      <c r="E204" s="198"/>
      <c r="F204" s="198"/>
      <c r="G204" s="198"/>
      <c r="H204" s="198"/>
      <c r="I204" s="198"/>
      <c r="J204" s="198"/>
      <c r="K204" s="198"/>
    </row>
    <row r="205" spans="1:256" ht="18" customHeight="1" thickBot="1" x14ac:dyDescent="0.3">
      <c r="A205" s="7"/>
      <c r="B205" s="228" t="s">
        <v>2102</v>
      </c>
      <c r="C205" s="228"/>
      <c r="D205" s="228"/>
      <c r="E205" s="228"/>
      <c r="F205" s="228"/>
      <c r="G205" s="266"/>
      <c r="H205" s="266"/>
      <c r="I205" s="173"/>
      <c r="J205" s="173"/>
      <c r="K205" s="173"/>
    </row>
    <row r="206" spans="1:256" ht="18" customHeight="1" x14ac:dyDescent="0.25">
      <c r="A206" s="4"/>
      <c r="B206" s="217" t="str">
        <f>IF(G205="Andere","andere, namelijk:","")</f>
        <v/>
      </c>
      <c r="C206" s="217"/>
      <c r="D206" s="217"/>
      <c r="E206" s="217"/>
      <c r="F206" s="217"/>
      <c r="G206" s="235"/>
      <c r="H206" s="235"/>
      <c r="I206" s="235"/>
      <c r="J206" s="235"/>
      <c r="K206" s="235"/>
      <c r="L206" s="116" t="s">
        <v>2198</v>
      </c>
    </row>
    <row r="207" spans="1:256" ht="18" customHeight="1" thickBot="1" x14ac:dyDescent="0.3">
      <c r="A207" s="134">
        <v>23</v>
      </c>
      <c r="B207" s="198" t="s">
        <v>2173</v>
      </c>
      <c r="C207" s="198"/>
      <c r="D207" s="198"/>
      <c r="E207" s="198"/>
      <c r="F207" s="198"/>
      <c r="G207" s="198"/>
      <c r="H207" s="198"/>
      <c r="I207" s="198"/>
      <c r="J207" s="198"/>
      <c r="K207" s="198"/>
      <c r="L207" s="201" t="s">
        <v>2448</v>
      </c>
      <c r="M207" s="8"/>
      <c r="N207" s="8"/>
      <c r="O207" s="8"/>
      <c r="P207" s="8"/>
      <c r="Q207" s="8"/>
      <c r="R207" s="8"/>
      <c r="S207" s="8"/>
      <c r="T207" s="8"/>
      <c r="U207" s="8"/>
      <c r="V207" s="8"/>
      <c r="W207" s="8"/>
      <c r="X207" s="24"/>
      <c r="Y207" s="24"/>
      <c r="Z207" s="24"/>
      <c r="AA207" s="24"/>
      <c r="AB207" s="24"/>
      <c r="AC207" s="28"/>
      <c r="AD207" s="28"/>
      <c r="AE207" s="28"/>
      <c r="AF207" s="28"/>
      <c r="AG207" s="28"/>
      <c r="AH207" s="8"/>
      <c r="AI207" s="24"/>
      <c r="AJ207" s="24"/>
      <c r="AK207" s="24"/>
      <c r="AL207" s="24"/>
      <c r="AM207" s="24"/>
      <c r="AN207" s="28"/>
      <c r="AO207" s="28"/>
      <c r="AP207" s="28"/>
      <c r="AQ207" s="28"/>
      <c r="AR207" s="28"/>
      <c r="AS207" s="8"/>
      <c r="AT207" s="24"/>
      <c r="AU207" s="24"/>
      <c r="AV207" s="24"/>
      <c r="AW207" s="24"/>
      <c r="AX207" s="24"/>
      <c r="AY207" s="28"/>
      <c r="AZ207" s="28"/>
      <c r="BA207" s="28"/>
      <c r="BB207" s="28"/>
      <c r="BC207" s="28"/>
      <c r="BD207" s="8"/>
      <c r="BE207" s="24"/>
      <c r="BF207" s="24"/>
      <c r="BG207" s="24"/>
      <c r="BH207" s="24"/>
      <c r="BI207" s="24"/>
      <c r="BJ207" s="28"/>
      <c r="BK207" s="28"/>
      <c r="BL207" s="28"/>
      <c r="BM207" s="28"/>
      <c r="BN207" s="28"/>
      <c r="BO207" s="8"/>
      <c r="BP207" s="24"/>
      <c r="BQ207" s="24"/>
      <c r="BR207" s="24"/>
      <c r="BS207" s="24"/>
      <c r="BT207" s="24"/>
      <c r="BU207" s="28"/>
      <c r="BV207" s="28"/>
      <c r="BW207" s="28"/>
      <c r="BX207" s="28"/>
      <c r="BY207" s="28"/>
      <c r="BZ207" s="8"/>
      <c r="CA207" s="24"/>
      <c r="CB207" s="24"/>
      <c r="CC207" s="24"/>
      <c r="CD207" s="24"/>
      <c r="CE207" s="24"/>
      <c r="CF207" s="28"/>
      <c r="CG207" s="28"/>
      <c r="CH207" s="28"/>
      <c r="CI207" s="28"/>
      <c r="CJ207" s="28"/>
      <c r="CK207" s="8"/>
      <c r="CL207" s="24"/>
      <c r="CM207" s="24"/>
      <c r="CN207" s="24"/>
      <c r="CO207" s="24"/>
      <c r="CP207" s="24"/>
      <c r="CQ207" s="28"/>
      <c r="CR207" s="28"/>
      <c r="CS207" s="28"/>
      <c r="CT207" s="28"/>
      <c r="CU207" s="28"/>
      <c r="CV207" s="8"/>
      <c r="CW207" s="24"/>
      <c r="CX207" s="24"/>
      <c r="CY207" s="24"/>
      <c r="CZ207" s="24"/>
      <c r="DA207" s="24"/>
      <c r="DB207" s="28"/>
      <c r="DC207" s="28"/>
      <c r="DD207" s="28"/>
      <c r="DE207" s="28"/>
      <c r="DF207" s="28"/>
      <c r="DG207" s="8"/>
      <c r="DH207" s="24"/>
      <c r="DI207" s="24"/>
      <c r="DJ207" s="24"/>
      <c r="DK207" s="24"/>
      <c r="DL207" s="24"/>
      <c r="DM207" s="28"/>
      <c r="DN207" s="28"/>
      <c r="DO207" s="28"/>
      <c r="DP207" s="28"/>
      <c r="DQ207" s="28"/>
      <c r="DR207" s="8"/>
      <c r="DS207" s="24"/>
      <c r="DT207" s="24"/>
      <c r="DU207" s="24"/>
      <c r="DV207" s="24"/>
      <c r="DW207" s="24"/>
      <c r="DX207" s="28"/>
      <c r="DY207" s="28"/>
      <c r="DZ207" s="28"/>
      <c r="EA207" s="28"/>
      <c r="EB207" s="28"/>
      <c r="EC207" s="8"/>
      <c r="ED207" s="24"/>
      <c r="EE207" s="24"/>
      <c r="EF207" s="24"/>
      <c r="EG207" s="24"/>
      <c r="EH207" s="24"/>
      <c r="EI207" s="28"/>
      <c r="EJ207" s="28"/>
      <c r="EK207" s="28"/>
      <c r="EL207" s="28"/>
      <c r="EM207" s="28"/>
      <c r="EN207" s="8"/>
      <c r="EO207" s="24"/>
      <c r="EP207" s="24"/>
      <c r="EQ207" s="24"/>
      <c r="ER207" s="24"/>
      <c r="ES207" s="24"/>
      <c r="ET207" s="28"/>
      <c r="EU207" s="28"/>
      <c r="EV207" s="28"/>
      <c r="EW207" s="28"/>
      <c r="EX207" s="28"/>
      <c r="EY207" s="8"/>
      <c r="EZ207" s="24"/>
      <c r="FA207" s="24"/>
      <c r="FB207" s="24"/>
      <c r="FC207" s="24"/>
      <c r="FD207" s="24"/>
      <c r="FE207" s="28"/>
      <c r="FF207" s="28"/>
      <c r="FG207" s="28"/>
      <c r="FH207" s="28"/>
      <c r="FI207" s="28"/>
      <c r="FJ207" s="8"/>
      <c r="FK207" s="24"/>
      <c r="FL207" s="24"/>
      <c r="FM207" s="24"/>
      <c r="FN207" s="24"/>
      <c r="FO207" s="24"/>
      <c r="FP207" s="28"/>
      <c r="FQ207" s="28"/>
      <c r="FR207" s="28"/>
      <c r="FS207" s="28"/>
      <c r="FT207" s="28"/>
      <c r="FU207" s="8"/>
      <c r="FV207" s="24"/>
      <c r="FW207" s="24"/>
      <c r="FX207" s="24"/>
      <c r="FY207" s="24"/>
      <c r="FZ207" s="24"/>
      <c r="GA207" s="28"/>
      <c r="GB207" s="28"/>
      <c r="GC207" s="28"/>
      <c r="GD207" s="28"/>
      <c r="GE207" s="28"/>
      <c r="GF207" s="8"/>
      <c r="GG207" s="24"/>
      <c r="GH207" s="24"/>
      <c r="GI207" s="24"/>
      <c r="GJ207" s="24"/>
      <c r="GK207" s="24"/>
      <c r="GL207" s="28"/>
      <c r="GM207" s="28"/>
      <c r="GN207" s="28"/>
      <c r="GO207" s="28"/>
      <c r="GP207" s="28"/>
      <c r="GQ207" s="8"/>
      <c r="GR207" s="24"/>
      <c r="GS207" s="24"/>
      <c r="GT207" s="24"/>
      <c r="GU207" s="24"/>
      <c r="GV207" s="24"/>
      <c r="GW207" s="28"/>
      <c r="GX207" s="28"/>
      <c r="GY207" s="28"/>
      <c r="GZ207" s="28"/>
      <c r="HA207" s="28"/>
      <c r="HB207" s="8"/>
      <c r="HC207" s="24"/>
      <c r="HD207" s="24"/>
      <c r="HE207" s="24"/>
      <c r="HF207" s="24"/>
      <c r="HG207" s="24"/>
      <c r="HH207" s="28"/>
      <c r="HI207" s="28"/>
      <c r="HJ207" s="28"/>
      <c r="HK207" s="28"/>
      <c r="HL207" s="28"/>
      <c r="HM207" s="8"/>
      <c r="HN207" s="24"/>
      <c r="HO207" s="24"/>
      <c r="HP207" s="24"/>
      <c r="HQ207" s="24"/>
      <c r="HR207" s="24"/>
      <c r="HS207" s="28"/>
      <c r="HT207" s="28"/>
      <c r="HU207" s="28"/>
      <c r="HV207" s="28"/>
      <c r="HW207" s="28"/>
      <c r="HX207" s="8"/>
      <c r="HY207" s="24"/>
      <c r="HZ207" s="24"/>
      <c r="IA207" s="24"/>
      <c r="IB207" s="24"/>
      <c r="IC207" s="24"/>
      <c r="ID207" s="28"/>
      <c r="IE207" s="28"/>
      <c r="IF207" s="28"/>
      <c r="IG207" s="28"/>
      <c r="IH207" s="28"/>
      <c r="II207" s="8"/>
      <c r="IJ207" s="24"/>
      <c r="IK207" s="24"/>
      <c r="IL207" s="24"/>
      <c r="IM207" s="24"/>
      <c r="IN207" s="24"/>
      <c r="IO207" s="28"/>
      <c r="IP207" s="28"/>
      <c r="IQ207" s="28"/>
      <c r="IR207" s="28"/>
      <c r="IS207" s="28"/>
      <c r="IT207" s="8"/>
      <c r="IU207" s="24"/>
      <c r="IV207" s="24"/>
    </row>
    <row r="208" spans="1:256" ht="20.100000000000001" customHeight="1" thickBot="1" x14ac:dyDescent="0.3">
      <c r="A208" s="180"/>
      <c r="B208" s="199" t="s">
        <v>2066</v>
      </c>
      <c r="C208" s="199"/>
      <c r="D208" s="199"/>
      <c r="E208" s="199"/>
      <c r="F208" s="199"/>
      <c r="G208" s="199" t="s">
        <v>2067</v>
      </c>
      <c r="H208" s="199"/>
      <c r="I208" s="199"/>
      <c r="J208" s="199"/>
      <c r="K208" s="199"/>
      <c r="L208" s="201"/>
      <c r="M208" s="8"/>
      <c r="N208" s="8"/>
      <c r="O208" s="8"/>
      <c r="P208" s="8"/>
      <c r="Q208" s="8"/>
      <c r="R208" s="8"/>
      <c r="S208" s="8"/>
      <c r="T208" s="8"/>
      <c r="U208" s="8"/>
      <c r="V208" s="8"/>
      <c r="W208" s="8"/>
      <c r="X208" s="24"/>
      <c r="Y208" s="24"/>
      <c r="Z208" s="24"/>
      <c r="AA208" s="24"/>
      <c r="AB208" s="24"/>
      <c r="AC208" s="28"/>
      <c r="AD208" s="28"/>
      <c r="AE208" s="28"/>
      <c r="AF208" s="28"/>
      <c r="AG208" s="28"/>
      <c r="AH208" s="8"/>
      <c r="AI208" s="24"/>
      <c r="AJ208" s="24"/>
      <c r="AK208" s="24"/>
      <c r="AL208" s="24"/>
      <c r="AM208" s="24"/>
      <c r="AN208" s="28"/>
      <c r="AO208" s="28"/>
      <c r="AP208" s="28"/>
      <c r="AQ208" s="28"/>
      <c r="AR208" s="28"/>
      <c r="AS208" s="8"/>
      <c r="AT208" s="24"/>
      <c r="AU208" s="24"/>
      <c r="AV208" s="24"/>
      <c r="AW208" s="24"/>
      <c r="AX208" s="24"/>
      <c r="AY208" s="28"/>
      <c r="AZ208" s="28"/>
      <c r="BA208" s="28"/>
      <c r="BB208" s="28"/>
      <c r="BC208" s="28"/>
      <c r="BD208" s="8"/>
      <c r="BE208" s="24"/>
      <c r="BF208" s="24"/>
      <c r="BG208" s="24"/>
      <c r="BH208" s="24"/>
      <c r="BI208" s="24"/>
      <c r="BJ208" s="28"/>
      <c r="BK208" s="28"/>
      <c r="BL208" s="28"/>
      <c r="BM208" s="28"/>
      <c r="BN208" s="28"/>
      <c r="BO208" s="8"/>
      <c r="BP208" s="24"/>
      <c r="BQ208" s="24"/>
      <c r="BR208" s="24"/>
      <c r="BS208" s="24"/>
      <c r="BT208" s="24"/>
      <c r="BU208" s="28"/>
      <c r="BV208" s="28"/>
      <c r="BW208" s="28"/>
      <c r="BX208" s="28"/>
      <c r="BY208" s="28"/>
      <c r="BZ208" s="8"/>
      <c r="CA208" s="24"/>
      <c r="CB208" s="24"/>
      <c r="CC208" s="24"/>
      <c r="CD208" s="24"/>
      <c r="CE208" s="24"/>
      <c r="CF208" s="28"/>
      <c r="CG208" s="28"/>
      <c r="CH208" s="28"/>
      <c r="CI208" s="28"/>
      <c r="CJ208" s="28"/>
      <c r="CK208" s="8"/>
      <c r="CL208" s="24"/>
      <c r="CM208" s="24"/>
      <c r="CN208" s="24"/>
      <c r="CO208" s="24"/>
      <c r="CP208" s="24"/>
      <c r="CQ208" s="28"/>
      <c r="CR208" s="28"/>
      <c r="CS208" s="28"/>
      <c r="CT208" s="28"/>
      <c r="CU208" s="28"/>
      <c r="CV208" s="8"/>
      <c r="CW208" s="24"/>
      <c r="CX208" s="24"/>
      <c r="CY208" s="24"/>
      <c r="CZ208" s="24"/>
      <c r="DA208" s="24"/>
      <c r="DB208" s="28"/>
      <c r="DC208" s="28"/>
      <c r="DD208" s="28"/>
      <c r="DE208" s="28"/>
      <c r="DF208" s="28"/>
      <c r="DG208" s="8"/>
      <c r="DH208" s="24"/>
      <c r="DI208" s="24"/>
      <c r="DJ208" s="24"/>
      <c r="DK208" s="24"/>
      <c r="DL208" s="24"/>
      <c r="DM208" s="28"/>
      <c r="DN208" s="28"/>
      <c r="DO208" s="28"/>
      <c r="DP208" s="28"/>
      <c r="DQ208" s="28"/>
      <c r="DR208" s="8"/>
      <c r="DS208" s="24"/>
      <c r="DT208" s="24"/>
      <c r="DU208" s="24"/>
      <c r="DV208" s="24"/>
      <c r="DW208" s="24"/>
      <c r="DX208" s="28"/>
      <c r="DY208" s="28"/>
      <c r="DZ208" s="28"/>
      <c r="EA208" s="28"/>
      <c r="EB208" s="28"/>
      <c r="EC208" s="8"/>
      <c r="ED208" s="24"/>
      <c r="EE208" s="24"/>
      <c r="EF208" s="24"/>
      <c r="EG208" s="24"/>
      <c r="EH208" s="24"/>
      <c r="EI208" s="28"/>
      <c r="EJ208" s="28"/>
      <c r="EK208" s="28"/>
      <c r="EL208" s="28"/>
      <c r="EM208" s="28"/>
      <c r="EN208" s="8"/>
      <c r="EO208" s="24"/>
      <c r="EP208" s="24"/>
      <c r="EQ208" s="24"/>
      <c r="ER208" s="24"/>
      <c r="ES208" s="24"/>
      <c r="ET208" s="28"/>
      <c r="EU208" s="28"/>
      <c r="EV208" s="28"/>
      <c r="EW208" s="28"/>
      <c r="EX208" s="28"/>
      <c r="EY208" s="8"/>
      <c r="EZ208" s="24"/>
      <c r="FA208" s="24"/>
      <c r="FB208" s="24"/>
      <c r="FC208" s="24"/>
      <c r="FD208" s="24"/>
      <c r="FE208" s="28"/>
      <c r="FF208" s="28"/>
      <c r="FG208" s="28"/>
      <c r="FH208" s="28"/>
      <c r="FI208" s="28"/>
      <c r="FJ208" s="8"/>
      <c r="FK208" s="24"/>
      <c r="FL208" s="24"/>
      <c r="FM208" s="24"/>
      <c r="FN208" s="24"/>
      <c r="FO208" s="24"/>
      <c r="FP208" s="28"/>
      <c r="FQ208" s="28"/>
      <c r="FR208" s="28"/>
      <c r="FS208" s="28"/>
      <c r="FT208" s="28"/>
      <c r="FU208" s="8"/>
      <c r="FV208" s="24"/>
      <c r="FW208" s="24"/>
      <c r="FX208" s="24"/>
      <c r="FY208" s="24"/>
      <c r="FZ208" s="24"/>
      <c r="GA208" s="28"/>
      <c r="GB208" s="28"/>
      <c r="GC208" s="28"/>
      <c r="GD208" s="28"/>
      <c r="GE208" s="28"/>
      <c r="GF208" s="8"/>
      <c r="GG208" s="24"/>
      <c r="GH208" s="24"/>
      <c r="GI208" s="24"/>
      <c r="GJ208" s="24"/>
      <c r="GK208" s="24"/>
      <c r="GL208" s="28"/>
      <c r="GM208" s="28"/>
      <c r="GN208" s="28"/>
      <c r="GO208" s="28"/>
      <c r="GP208" s="28"/>
      <c r="GQ208" s="8"/>
      <c r="GR208" s="24"/>
      <c r="GS208" s="24"/>
      <c r="GT208" s="24"/>
      <c r="GU208" s="24"/>
      <c r="GV208" s="24"/>
      <c r="GW208" s="28"/>
      <c r="GX208" s="28"/>
      <c r="GY208" s="28"/>
      <c r="GZ208" s="28"/>
      <c r="HA208" s="28"/>
      <c r="HB208" s="8"/>
      <c r="HC208" s="24"/>
      <c r="HD208" s="24"/>
      <c r="HE208" s="24"/>
      <c r="HF208" s="24"/>
      <c r="HG208" s="24"/>
      <c r="HH208" s="28"/>
      <c r="HI208" s="28"/>
      <c r="HJ208" s="28"/>
      <c r="HK208" s="28"/>
      <c r="HL208" s="28"/>
      <c r="HM208" s="8"/>
      <c r="HN208" s="24"/>
      <c r="HO208" s="24"/>
      <c r="HP208" s="24"/>
      <c r="HQ208" s="24"/>
      <c r="HR208" s="24"/>
      <c r="HS208" s="28"/>
      <c r="HT208" s="28"/>
      <c r="HU208" s="28"/>
      <c r="HV208" s="28"/>
      <c r="HW208" s="28"/>
      <c r="HX208" s="8"/>
      <c r="HY208" s="24"/>
      <c r="HZ208" s="24"/>
      <c r="IA208" s="24"/>
      <c r="IB208" s="24"/>
      <c r="IC208" s="24"/>
      <c r="ID208" s="28"/>
      <c r="IE208" s="28"/>
      <c r="IF208" s="28"/>
      <c r="IG208" s="28"/>
      <c r="IH208" s="28"/>
      <c r="II208" s="8"/>
      <c r="IJ208" s="24"/>
      <c r="IK208" s="24"/>
      <c r="IL208" s="24"/>
      <c r="IM208" s="24"/>
      <c r="IN208" s="24"/>
      <c r="IO208" s="28"/>
      <c r="IP208" s="28"/>
      <c r="IQ208" s="28"/>
      <c r="IR208" s="28"/>
      <c r="IS208" s="28"/>
      <c r="IT208" s="8"/>
      <c r="IU208" s="24"/>
      <c r="IV208" s="24"/>
    </row>
    <row r="209" spans="1:256" ht="21" customHeight="1" thickBot="1" x14ac:dyDescent="0.3">
      <c r="A209" s="163">
        <v>1</v>
      </c>
      <c r="B209" s="196"/>
      <c r="C209" s="193"/>
      <c r="D209" s="193"/>
      <c r="E209" s="193"/>
      <c r="F209" s="197"/>
      <c r="G209" s="196"/>
      <c r="H209" s="193"/>
      <c r="I209" s="193"/>
      <c r="J209" s="193"/>
      <c r="K209" s="197"/>
      <c r="L209" s="46"/>
      <c r="M209" s="8"/>
      <c r="N209" s="8"/>
      <c r="O209" s="8"/>
      <c r="P209" s="8"/>
      <c r="Q209" s="8"/>
      <c r="R209" s="8"/>
      <c r="S209" s="8"/>
      <c r="T209" s="8"/>
      <c r="U209" s="8"/>
      <c r="V209" s="8"/>
      <c r="W209" s="8"/>
      <c r="X209" s="24"/>
      <c r="Y209" s="24"/>
      <c r="Z209" s="24"/>
      <c r="AA209" s="24"/>
      <c r="AB209" s="24"/>
      <c r="AC209" s="28"/>
      <c r="AD209" s="28"/>
      <c r="AE209" s="28"/>
      <c r="AF209" s="28"/>
      <c r="AG209" s="28"/>
      <c r="AH209" s="8"/>
      <c r="AI209" s="24"/>
      <c r="AJ209" s="24"/>
      <c r="AK209" s="24"/>
      <c r="AL209" s="24"/>
      <c r="AM209" s="24"/>
      <c r="AN209" s="28"/>
      <c r="AO209" s="28"/>
      <c r="AP209" s="28"/>
      <c r="AQ209" s="28"/>
      <c r="AR209" s="28"/>
      <c r="AS209" s="8"/>
      <c r="AT209" s="24"/>
      <c r="AU209" s="24"/>
      <c r="AV209" s="24"/>
      <c r="AW209" s="24"/>
      <c r="AX209" s="24"/>
      <c r="AY209" s="28"/>
      <c r="AZ209" s="28"/>
      <c r="BA209" s="28"/>
      <c r="BB209" s="28"/>
      <c r="BC209" s="28"/>
      <c r="BD209" s="8"/>
      <c r="BE209" s="24"/>
      <c r="BF209" s="24"/>
      <c r="BG209" s="24"/>
      <c r="BH209" s="24"/>
      <c r="BI209" s="24"/>
      <c r="BJ209" s="28"/>
      <c r="BK209" s="28"/>
      <c r="BL209" s="28"/>
      <c r="BM209" s="28"/>
      <c r="BN209" s="28"/>
      <c r="BO209" s="8"/>
      <c r="BP209" s="24"/>
      <c r="BQ209" s="24"/>
      <c r="BR209" s="24"/>
      <c r="BS209" s="24"/>
      <c r="BT209" s="24"/>
      <c r="BU209" s="28"/>
      <c r="BV209" s="28"/>
      <c r="BW209" s="28"/>
      <c r="BX209" s="28"/>
      <c r="BY209" s="28"/>
      <c r="BZ209" s="8"/>
      <c r="CA209" s="24"/>
      <c r="CB209" s="24"/>
      <c r="CC209" s="24"/>
      <c r="CD209" s="24"/>
      <c r="CE209" s="24"/>
      <c r="CF209" s="28"/>
      <c r="CG209" s="28"/>
      <c r="CH209" s="28"/>
      <c r="CI209" s="28"/>
      <c r="CJ209" s="28"/>
      <c r="CK209" s="8"/>
      <c r="CL209" s="24"/>
      <c r="CM209" s="24"/>
      <c r="CN209" s="24"/>
      <c r="CO209" s="24"/>
      <c r="CP209" s="24"/>
      <c r="CQ209" s="28"/>
      <c r="CR209" s="28"/>
      <c r="CS209" s="28"/>
      <c r="CT209" s="28"/>
      <c r="CU209" s="28"/>
      <c r="CV209" s="8"/>
      <c r="CW209" s="24"/>
      <c r="CX209" s="24"/>
      <c r="CY209" s="24"/>
      <c r="CZ209" s="24"/>
      <c r="DA209" s="24"/>
      <c r="DB209" s="28"/>
      <c r="DC209" s="28"/>
      <c r="DD209" s="28"/>
      <c r="DE209" s="28"/>
      <c r="DF209" s="28"/>
      <c r="DG209" s="8"/>
      <c r="DH209" s="24"/>
      <c r="DI209" s="24"/>
      <c r="DJ209" s="24"/>
      <c r="DK209" s="24"/>
      <c r="DL209" s="24"/>
      <c r="DM209" s="28"/>
      <c r="DN209" s="28"/>
      <c r="DO209" s="28"/>
      <c r="DP209" s="28"/>
      <c r="DQ209" s="28"/>
      <c r="DR209" s="8"/>
      <c r="DS209" s="24"/>
      <c r="DT209" s="24"/>
      <c r="DU209" s="24"/>
      <c r="DV209" s="24"/>
      <c r="DW209" s="24"/>
      <c r="DX209" s="28"/>
      <c r="DY209" s="28"/>
      <c r="DZ209" s="28"/>
      <c r="EA209" s="28"/>
      <c r="EB209" s="28"/>
      <c r="EC209" s="8"/>
      <c r="ED209" s="24"/>
      <c r="EE209" s="24"/>
      <c r="EF209" s="24"/>
      <c r="EG209" s="24"/>
      <c r="EH209" s="24"/>
      <c r="EI209" s="28"/>
      <c r="EJ209" s="28"/>
      <c r="EK209" s="28"/>
      <c r="EL209" s="28"/>
      <c r="EM209" s="28"/>
      <c r="EN209" s="8"/>
      <c r="EO209" s="24"/>
      <c r="EP209" s="24"/>
      <c r="EQ209" s="24"/>
      <c r="ER209" s="24"/>
      <c r="ES209" s="24"/>
      <c r="ET209" s="28"/>
      <c r="EU209" s="28"/>
      <c r="EV209" s="28"/>
      <c r="EW209" s="28"/>
      <c r="EX209" s="28"/>
      <c r="EY209" s="8"/>
      <c r="EZ209" s="24"/>
      <c r="FA209" s="24"/>
      <c r="FB209" s="24"/>
      <c r="FC209" s="24"/>
      <c r="FD209" s="24"/>
      <c r="FE209" s="28"/>
      <c r="FF209" s="28"/>
      <c r="FG209" s="28"/>
      <c r="FH209" s="28"/>
      <c r="FI209" s="28"/>
      <c r="FJ209" s="8"/>
      <c r="FK209" s="24"/>
      <c r="FL209" s="24"/>
      <c r="FM209" s="24"/>
      <c r="FN209" s="24"/>
      <c r="FO209" s="24"/>
      <c r="FP209" s="28"/>
      <c r="FQ209" s="28"/>
      <c r="FR209" s="28"/>
      <c r="FS209" s="28"/>
      <c r="FT209" s="28"/>
      <c r="FU209" s="8"/>
      <c r="FV209" s="24"/>
      <c r="FW209" s="24"/>
      <c r="FX209" s="24"/>
      <c r="FY209" s="24"/>
      <c r="FZ209" s="24"/>
      <c r="GA209" s="28"/>
      <c r="GB209" s="28"/>
      <c r="GC209" s="28"/>
      <c r="GD209" s="28"/>
      <c r="GE209" s="28"/>
      <c r="GF209" s="8"/>
      <c r="GG209" s="24"/>
      <c r="GH209" s="24"/>
      <c r="GI209" s="24"/>
      <c r="GJ209" s="24"/>
      <c r="GK209" s="24"/>
      <c r="GL209" s="28"/>
      <c r="GM209" s="28"/>
      <c r="GN209" s="28"/>
      <c r="GO209" s="28"/>
      <c r="GP209" s="28"/>
      <c r="GQ209" s="8"/>
      <c r="GR209" s="24"/>
      <c r="GS209" s="24"/>
      <c r="GT209" s="24"/>
      <c r="GU209" s="24"/>
      <c r="GV209" s="24"/>
      <c r="GW209" s="28"/>
      <c r="GX209" s="28"/>
      <c r="GY209" s="28"/>
      <c r="GZ209" s="28"/>
      <c r="HA209" s="28"/>
      <c r="HB209" s="8"/>
      <c r="HC209" s="24"/>
      <c r="HD209" s="24"/>
      <c r="HE209" s="24"/>
      <c r="HF209" s="24"/>
      <c r="HG209" s="24"/>
      <c r="HH209" s="28"/>
      <c r="HI209" s="28"/>
      <c r="HJ209" s="28"/>
      <c r="HK209" s="28"/>
      <c r="HL209" s="28"/>
      <c r="HM209" s="8"/>
      <c r="HN209" s="24"/>
      <c r="HO209" s="24"/>
      <c r="HP209" s="24"/>
      <c r="HQ209" s="24"/>
      <c r="HR209" s="24"/>
      <c r="HS209" s="28"/>
      <c r="HT209" s="28"/>
      <c r="HU209" s="28"/>
      <c r="HV209" s="28"/>
      <c r="HW209" s="28"/>
      <c r="HX209" s="8"/>
      <c r="HY209" s="24"/>
      <c r="HZ209" s="24"/>
      <c r="IA209" s="24"/>
      <c r="IB209" s="24"/>
      <c r="IC209" s="24"/>
      <c r="ID209" s="28"/>
      <c r="IE209" s="28"/>
      <c r="IF209" s="28"/>
      <c r="IG209" s="28"/>
      <c r="IH209" s="28"/>
      <c r="II209" s="8"/>
      <c r="IJ209" s="24"/>
      <c r="IK209" s="24"/>
      <c r="IL209" s="24"/>
      <c r="IM209" s="24"/>
      <c r="IN209" s="24"/>
      <c r="IO209" s="28"/>
      <c r="IP209" s="28"/>
      <c r="IQ209" s="28"/>
      <c r="IR209" s="28"/>
      <c r="IS209" s="28"/>
      <c r="IT209" s="8"/>
      <c r="IU209" s="24"/>
      <c r="IV209" s="24"/>
    </row>
    <row r="210" spans="1:256" ht="21" customHeight="1" thickBot="1" x14ac:dyDescent="0.3">
      <c r="A210" s="163">
        <v>2</v>
      </c>
      <c r="B210" s="189"/>
      <c r="C210" s="190"/>
      <c r="D210" s="190"/>
      <c r="E210" s="190"/>
      <c r="F210" s="191"/>
      <c r="G210" s="196"/>
      <c r="H210" s="193"/>
      <c r="I210" s="193"/>
      <c r="J210" s="193"/>
      <c r="K210" s="197"/>
      <c r="L210" s="46"/>
      <c r="M210" s="8"/>
      <c r="N210" s="8"/>
      <c r="O210" s="8"/>
      <c r="P210" s="8"/>
      <c r="Q210" s="8"/>
      <c r="R210" s="8"/>
      <c r="S210" s="8"/>
      <c r="T210" s="8"/>
      <c r="U210" s="8"/>
      <c r="V210" s="8"/>
      <c r="W210" s="8"/>
      <c r="X210" s="24"/>
      <c r="Y210" s="24"/>
      <c r="Z210" s="24"/>
      <c r="AA210" s="24"/>
      <c r="AB210" s="24"/>
      <c r="AC210" s="28"/>
      <c r="AD210" s="28"/>
      <c r="AE210" s="28"/>
      <c r="AF210" s="28"/>
      <c r="AG210" s="28"/>
      <c r="AH210" s="8"/>
      <c r="AI210" s="24"/>
      <c r="AJ210" s="24"/>
      <c r="AK210" s="24"/>
      <c r="AL210" s="24"/>
      <c r="AM210" s="24"/>
      <c r="AN210" s="28"/>
      <c r="AO210" s="28"/>
      <c r="AP210" s="28"/>
      <c r="AQ210" s="28"/>
      <c r="AR210" s="28"/>
      <c r="AS210" s="8"/>
      <c r="AT210" s="24"/>
      <c r="AU210" s="24"/>
      <c r="AV210" s="24"/>
      <c r="AW210" s="24"/>
      <c r="AX210" s="24"/>
      <c r="AY210" s="28"/>
      <c r="AZ210" s="28"/>
      <c r="BA210" s="28"/>
      <c r="BB210" s="28"/>
      <c r="BC210" s="28"/>
      <c r="BD210" s="8"/>
      <c r="BE210" s="24"/>
      <c r="BF210" s="24"/>
      <c r="BG210" s="24"/>
      <c r="BH210" s="24"/>
      <c r="BI210" s="24"/>
      <c r="BJ210" s="28"/>
      <c r="BK210" s="28"/>
      <c r="BL210" s="28"/>
      <c r="BM210" s="28"/>
      <c r="BN210" s="28"/>
      <c r="BO210" s="8"/>
      <c r="BP210" s="24"/>
      <c r="BQ210" s="24"/>
      <c r="BR210" s="24"/>
      <c r="BS210" s="24"/>
      <c r="BT210" s="24"/>
      <c r="BU210" s="28"/>
      <c r="BV210" s="28"/>
      <c r="BW210" s="28"/>
      <c r="BX210" s="28"/>
      <c r="BY210" s="28"/>
      <c r="BZ210" s="8"/>
      <c r="CA210" s="24"/>
      <c r="CB210" s="24"/>
      <c r="CC210" s="24"/>
      <c r="CD210" s="24"/>
      <c r="CE210" s="24"/>
      <c r="CF210" s="28"/>
      <c r="CG210" s="28"/>
      <c r="CH210" s="28"/>
      <c r="CI210" s="28"/>
      <c r="CJ210" s="28"/>
      <c r="CK210" s="8"/>
      <c r="CL210" s="24"/>
      <c r="CM210" s="24"/>
      <c r="CN210" s="24"/>
      <c r="CO210" s="24"/>
      <c r="CP210" s="24"/>
      <c r="CQ210" s="28"/>
      <c r="CR210" s="28"/>
      <c r="CS210" s="28"/>
      <c r="CT210" s="28"/>
      <c r="CU210" s="28"/>
      <c r="CV210" s="8"/>
      <c r="CW210" s="24"/>
      <c r="CX210" s="24"/>
      <c r="CY210" s="24"/>
      <c r="CZ210" s="24"/>
      <c r="DA210" s="24"/>
      <c r="DB210" s="28"/>
      <c r="DC210" s="28"/>
      <c r="DD210" s="28"/>
      <c r="DE210" s="28"/>
      <c r="DF210" s="28"/>
      <c r="DG210" s="8"/>
      <c r="DH210" s="24"/>
      <c r="DI210" s="24"/>
      <c r="DJ210" s="24"/>
      <c r="DK210" s="24"/>
      <c r="DL210" s="24"/>
      <c r="DM210" s="28"/>
      <c r="DN210" s="28"/>
      <c r="DO210" s="28"/>
      <c r="DP210" s="28"/>
      <c r="DQ210" s="28"/>
      <c r="DR210" s="8"/>
      <c r="DS210" s="24"/>
      <c r="DT210" s="24"/>
      <c r="DU210" s="24"/>
      <c r="DV210" s="24"/>
      <c r="DW210" s="24"/>
      <c r="DX210" s="28"/>
      <c r="DY210" s="28"/>
      <c r="DZ210" s="28"/>
      <c r="EA210" s="28"/>
      <c r="EB210" s="28"/>
      <c r="EC210" s="8"/>
      <c r="ED210" s="24"/>
      <c r="EE210" s="24"/>
      <c r="EF210" s="24"/>
      <c r="EG210" s="24"/>
      <c r="EH210" s="24"/>
      <c r="EI210" s="28"/>
      <c r="EJ210" s="28"/>
      <c r="EK210" s="28"/>
      <c r="EL210" s="28"/>
      <c r="EM210" s="28"/>
      <c r="EN210" s="8"/>
      <c r="EO210" s="24"/>
      <c r="EP210" s="24"/>
      <c r="EQ210" s="24"/>
      <c r="ER210" s="24"/>
      <c r="ES210" s="24"/>
      <c r="ET210" s="28"/>
      <c r="EU210" s="28"/>
      <c r="EV210" s="28"/>
      <c r="EW210" s="28"/>
      <c r="EX210" s="28"/>
      <c r="EY210" s="8"/>
      <c r="EZ210" s="24"/>
      <c r="FA210" s="24"/>
      <c r="FB210" s="24"/>
      <c r="FC210" s="24"/>
      <c r="FD210" s="24"/>
      <c r="FE210" s="28"/>
      <c r="FF210" s="28"/>
      <c r="FG210" s="28"/>
      <c r="FH210" s="28"/>
      <c r="FI210" s="28"/>
      <c r="FJ210" s="8"/>
      <c r="FK210" s="24"/>
      <c r="FL210" s="24"/>
      <c r="FM210" s="24"/>
      <c r="FN210" s="24"/>
      <c r="FO210" s="24"/>
      <c r="FP210" s="28"/>
      <c r="FQ210" s="28"/>
      <c r="FR210" s="28"/>
      <c r="FS210" s="28"/>
      <c r="FT210" s="28"/>
      <c r="FU210" s="8"/>
      <c r="FV210" s="24"/>
      <c r="FW210" s="24"/>
      <c r="FX210" s="24"/>
      <c r="FY210" s="24"/>
      <c r="FZ210" s="24"/>
      <c r="GA210" s="28"/>
      <c r="GB210" s="28"/>
      <c r="GC210" s="28"/>
      <c r="GD210" s="28"/>
      <c r="GE210" s="28"/>
      <c r="GF210" s="8"/>
      <c r="GG210" s="24"/>
      <c r="GH210" s="24"/>
      <c r="GI210" s="24"/>
      <c r="GJ210" s="24"/>
      <c r="GK210" s="24"/>
      <c r="GL210" s="28"/>
      <c r="GM210" s="28"/>
      <c r="GN210" s="28"/>
      <c r="GO210" s="28"/>
      <c r="GP210" s="28"/>
      <c r="GQ210" s="8"/>
      <c r="GR210" s="24"/>
      <c r="GS210" s="24"/>
      <c r="GT210" s="24"/>
      <c r="GU210" s="24"/>
      <c r="GV210" s="24"/>
      <c r="GW210" s="28"/>
      <c r="GX210" s="28"/>
      <c r="GY210" s="28"/>
      <c r="GZ210" s="28"/>
      <c r="HA210" s="28"/>
      <c r="HB210" s="8"/>
      <c r="HC210" s="24"/>
      <c r="HD210" s="24"/>
      <c r="HE210" s="24"/>
      <c r="HF210" s="24"/>
      <c r="HG210" s="24"/>
      <c r="HH210" s="28"/>
      <c r="HI210" s="28"/>
      <c r="HJ210" s="28"/>
      <c r="HK210" s="28"/>
      <c r="HL210" s="28"/>
      <c r="HM210" s="8"/>
      <c r="HN210" s="24"/>
      <c r="HO210" s="24"/>
      <c r="HP210" s="24"/>
      <c r="HQ210" s="24"/>
      <c r="HR210" s="24"/>
      <c r="HS210" s="28"/>
      <c r="HT210" s="28"/>
      <c r="HU210" s="28"/>
      <c r="HV210" s="28"/>
      <c r="HW210" s="28"/>
      <c r="HX210" s="8"/>
      <c r="HY210" s="24"/>
      <c r="HZ210" s="24"/>
      <c r="IA210" s="24"/>
      <c r="IB210" s="24"/>
      <c r="IC210" s="24"/>
      <c r="ID210" s="28"/>
      <c r="IE210" s="28"/>
      <c r="IF210" s="28"/>
      <c r="IG210" s="28"/>
      <c r="IH210" s="28"/>
      <c r="II210" s="8"/>
      <c r="IJ210" s="24"/>
      <c r="IK210" s="24"/>
      <c r="IL210" s="24"/>
      <c r="IM210" s="24"/>
      <c r="IN210" s="24"/>
      <c r="IO210" s="28"/>
      <c r="IP210" s="28"/>
      <c r="IQ210" s="28"/>
      <c r="IR210" s="28"/>
      <c r="IS210" s="28"/>
      <c r="IT210" s="8"/>
      <c r="IU210" s="24"/>
      <c r="IV210" s="24"/>
    </row>
    <row r="211" spans="1:256" ht="21" customHeight="1" thickBot="1" x14ac:dyDescent="0.3">
      <c r="A211" s="163">
        <v>3</v>
      </c>
      <c r="B211" s="189"/>
      <c r="C211" s="190"/>
      <c r="D211" s="190"/>
      <c r="E211" s="190"/>
      <c r="F211" s="191"/>
      <c r="G211" s="196"/>
      <c r="H211" s="193"/>
      <c r="I211" s="193"/>
      <c r="J211" s="193"/>
      <c r="K211" s="197"/>
      <c r="L211" s="46"/>
      <c r="M211" s="8"/>
      <c r="N211" s="8"/>
      <c r="O211" s="8"/>
      <c r="P211" s="8"/>
      <c r="Q211" s="8"/>
      <c r="R211" s="8"/>
      <c r="S211" s="8"/>
      <c r="T211" s="8"/>
      <c r="U211" s="8"/>
      <c r="V211" s="8"/>
      <c r="W211" s="8"/>
      <c r="X211" s="24"/>
      <c r="Y211" s="24"/>
      <c r="Z211" s="24"/>
      <c r="AA211" s="24"/>
      <c r="AB211" s="24"/>
      <c r="AC211" s="28"/>
      <c r="AD211" s="28"/>
      <c r="AE211" s="28"/>
      <c r="AF211" s="28"/>
      <c r="AG211" s="28"/>
      <c r="AH211" s="8"/>
      <c r="AI211" s="24"/>
      <c r="AJ211" s="24"/>
      <c r="AK211" s="24"/>
      <c r="AL211" s="24"/>
      <c r="AM211" s="24"/>
      <c r="AN211" s="28"/>
      <c r="AO211" s="28"/>
      <c r="AP211" s="28"/>
      <c r="AQ211" s="28"/>
      <c r="AR211" s="28"/>
      <c r="AS211" s="8"/>
      <c r="AT211" s="24"/>
      <c r="AU211" s="24"/>
      <c r="AV211" s="24"/>
      <c r="AW211" s="24"/>
      <c r="AX211" s="24"/>
      <c r="AY211" s="28"/>
      <c r="AZ211" s="28"/>
      <c r="BA211" s="28"/>
      <c r="BB211" s="28"/>
      <c r="BC211" s="28"/>
      <c r="BD211" s="8"/>
      <c r="BE211" s="24"/>
      <c r="BF211" s="24"/>
      <c r="BG211" s="24"/>
      <c r="BH211" s="24"/>
      <c r="BI211" s="24"/>
      <c r="BJ211" s="28"/>
      <c r="BK211" s="28"/>
      <c r="BL211" s="28"/>
      <c r="BM211" s="28"/>
      <c r="BN211" s="28"/>
      <c r="BO211" s="8"/>
      <c r="BP211" s="24"/>
      <c r="BQ211" s="24"/>
      <c r="BR211" s="24"/>
      <c r="BS211" s="24"/>
      <c r="BT211" s="24"/>
      <c r="BU211" s="28"/>
      <c r="BV211" s="28"/>
      <c r="BW211" s="28"/>
      <c r="BX211" s="28"/>
      <c r="BY211" s="28"/>
      <c r="BZ211" s="8"/>
      <c r="CA211" s="24"/>
      <c r="CB211" s="24"/>
      <c r="CC211" s="24"/>
      <c r="CD211" s="24"/>
      <c r="CE211" s="24"/>
      <c r="CF211" s="28"/>
      <c r="CG211" s="28"/>
      <c r="CH211" s="28"/>
      <c r="CI211" s="28"/>
      <c r="CJ211" s="28"/>
      <c r="CK211" s="8"/>
      <c r="CL211" s="24"/>
      <c r="CM211" s="24"/>
      <c r="CN211" s="24"/>
      <c r="CO211" s="24"/>
      <c r="CP211" s="24"/>
      <c r="CQ211" s="28"/>
      <c r="CR211" s="28"/>
      <c r="CS211" s="28"/>
      <c r="CT211" s="28"/>
      <c r="CU211" s="28"/>
      <c r="CV211" s="8"/>
      <c r="CW211" s="24"/>
      <c r="CX211" s="24"/>
      <c r="CY211" s="24"/>
      <c r="CZ211" s="24"/>
      <c r="DA211" s="24"/>
      <c r="DB211" s="28"/>
      <c r="DC211" s="28"/>
      <c r="DD211" s="28"/>
      <c r="DE211" s="28"/>
      <c r="DF211" s="28"/>
      <c r="DG211" s="8"/>
      <c r="DH211" s="24"/>
      <c r="DI211" s="24"/>
      <c r="DJ211" s="24"/>
      <c r="DK211" s="24"/>
      <c r="DL211" s="24"/>
      <c r="DM211" s="28"/>
      <c r="DN211" s="28"/>
      <c r="DO211" s="28"/>
      <c r="DP211" s="28"/>
      <c r="DQ211" s="28"/>
      <c r="DR211" s="8"/>
      <c r="DS211" s="24"/>
      <c r="DT211" s="24"/>
      <c r="DU211" s="24"/>
      <c r="DV211" s="24"/>
      <c r="DW211" s="24"/>
      <c r="DX211" s="28"/>
      <c r="DY211" s="28"/>
      <c r="DZ211" s="28"/>
      <c r="EA211" s="28"/>
      <c r="EB211" s="28"/>
      <c r="EC211" s="8"/>
      <c r="ED211" s="24"/>
      <c r="EE211" s="24"/>
      <c r="EF211" s="24"/>
      <c r="EG211" s="24"/>
      <c r="EH211" s="24"/>
      <c r="EI211" s="28"/>
      <c r="EJ211" s="28"/>
      <c r="EK211" s="28"/>
      <c r="EL211" s="28"/>
      <c r="EM211" s="28"/>
      <c r="EN211" s="8"/>
      <c r="EO211" s="24"/>
      <c r="EP211" s="24"/>
      <c r="EQ211" s="24"/>
      <c r="ER211" s="24"/>
      <c r="ES211" s="24"/>
      <c r="ET211" s="28"/>
      <c r="EU211" s="28"/>
      <c r="EV211" s="28"/>
      <c r="EW211" s="28"/>
      <c r="EX211" s="28"/>
      <c r="EY211" s="8"/>
      <c r="EZ211" s="24"/>
      <c r="FA211" s="24"/>
      <c r="FB211" s="24"/>
      <c r="FC211" s="24"/>
      <c r="FD211" s="24"/>
      <c r="FE211" s="28"/>
      <c r="FF211" s="28"/>
      <c r="FG211" s="28"/>
      <c r="FH211" s="28"/>
      <c r="FI211" s="28"/>
      <c r="FJ211" s="8"/>
      <c r="FK211" s="24"/>
      <c r="FL211" s="24"/>
      <c r="FM211" s="24"/>
      <c r="FN211" s="24"/>
      <c r="FO211" s="24"/>
      <c r="FP211" s="28"/>
      <c r="FQ211" s="28"/>
      <c r="FR211" s="28"/>
      <c r="FS211" s="28"/>
      <c r="FT211" s="28"/>
      <c r="FU211" s="8"/>
      <c r="FV211" s="24"/>
      <c r="FW211" s="24"/>
      <c r="FX211" s="24"/>
      <c r="FY211" s="24"/>
      <c r="FZ211" s="24"/>
      <c r="GA211" s="28"/>
      <c r="GB211" s="28"/>
      <c r="GC211" s="28"/>
      <c r="GD211" s="28"/>
      <c r="GE211" s="28"/>
      <c r="GF211" s="8"/>
      <c r="GG211" s="24"/>
      <c r="GH211" s="24"/>
      <c r="GI211" s="24"/>
      <c r="GJ211" s="24"/>
      <c r="GK211" s="24"/>
      <c r="GL211" s="28"/>
      <c r="GM211" s="28"/>
      <c r="GN211" s="28"/>
      <c r="GO211" s="28"/>
      <c r="GP211" s="28"/>
      <c r="GQ211" s="8"/>
      <c r="GR211" s="24"/>
      <c r="GS211" s="24"/>
      <c r="GT211" s="24"/>
      <c r="GU211" s="24"/>
      <c r="GV211" s="24"/>
      <c r="GW211" s="28"/>
      <c r="GX211" s="28"/>
      <c r="GY211" s="28"/>
      <c r="GZ211" s="28"/>
      <c r="HA211" s="28"/>
      <c r="HB211" s="8"/>
      <c r="HC211" s="24"/>
      <c r="HD211" s="24"/>
      <c r="HE211" s="24"/>
      <c r="HF211" s="24"/>
      <c r="HG211" s="24"/>
      <c r="HH211" s="28"/>
      <c r="HI211" s="28"/>
      <c r="HJ211" s="28"/>
      <c r="HK211" s="28"/>
      <c r="HL211" s="28"/>
      <c r="HM211" s="8"/>
      <c r="HN211" s="24"/>
      <c r="HO211" s="24"/>
      <c r="HP211" s="24"/>
      <c r="HQ211" s="24"/>
      <c r="HR211" s="24"/>
      <c r="HS211" s="28"/>
      <c r="HT211" s="28"/>
      <c r="HU211" s="28"/>
      <c r="HV211" s="28"/>
      <c r="HW211" s="28"/>
      <c r="HX211" s="8"/>
      <c r="HY211" s="24"/>
      <c r="HZ211" s="24"/>
      <c r="IA211" s="24"/>
      <c r="IB211" s="24"/>
      <c r="IC211" s="24"/>
      <c r="ID211" s="28"/>
      <c r="IE211" s="28"/>
      <c r="IF211" s="28"/>
      <c r="IG211" s="28"/>
      <c r="IH211" s="28"/>
      <c r="II211" s="8"/>
      <c r="IJ211" s="24"/>
      <c r="IK211" s="24"/>
      <c r="IL211" s="24"/>
      <c r="IM211" s="24"/>
      <c r="IN211" s="24"/>
      <c r="IO211" s="28"/>
      <c r="IP211" s="28"/>
      <c r="IQ211" s="28"/>
      <c r="IR211" s="28"/>
      <c r="IS211" s="28"/>
      <c r="IT211" s="8"/>
      <c r="IU211" s="24"/>
      <c r="IV211" s="24"/>
    </row>
    <row r="212" spans="1:256" ht="21" customHeight="1" thickBot="1" x14ac:dyDescent="0.3">
      <c r="A212" s="163">
        <v>4</v>
      </c>
      <c r="B212" s="189"/>
      <c r="C212" s="190"/>
      <c r="D212" s="190"/>
      <c r="E212" s="190"/>
      <c r="F212" s="191"/>
      <c r="G212" s="196"/>
      <c r="H212" s="193"/>
      <c r="I212" s="193"/>
      <c r="J212" s="193"/>
      <c r="K212" s="197"/>
      <c r="L212" s="46"/>
      <c r="M212" s="8"/>
      <c r="N212" s="8"/>
      <c r="O212" s="8"/>
      <c r="P212" s="8"/>
      <c r="Q212" s="8"/>
      <c r="R212" s="8"/>
      <c r="S212" s="8"/>
      <c r="T212" s="8"/>
      <c r="U212" s="8"/>
      <c r="V212" s="8"/>
      <c r="W212" s="8"/>
      <c r="X212" s="24"/>
      <c r="Y212" s="24"/>
      <c r="Z212" s="24"/>
      <c r="AA212" s="24"/>
      <c r="AB212" s="24"/>
      <c r="AC212" s="28"/>
      <c r="AD212" s="28"/>
      <c r="AE212" s="28"/>
      <c r="AF212" s="28"/>
      <c r="AG212" s="28"/>
      <c r="AH212" s="8"/>
      <c r="AI212" s="24"/>
      <c r="AJ212" s="24"/>
      <c r="AK212" s="24"/>
      <c r="AL212" s="24"/>
      <c r="AM212" s="24"/>
      <c r="AN212" s="28"/>
      <c r="AO212" s="28"/>
      <c r="AP212" s="28"/>
      <c r="AQ212" s="28"/>
      <c r="AR212" s="28"/>
      <c r="AS212" s="8"/>
      <c r="AT212" s="24"/>
      <c r="AU212" s="24"/>
      <c r="AV212" s="24"/>
      <c r="AW212" s="24"/>
      <c r="AX212" s="24"/>
      <c r="AY212" s="28"/>
      <c r="AZ212" s="28"/>
      <c r="BA212" s="28"/>
      <c r="BB212" s="28"/>
      <c r="BC212" s="28"/>
      <c r="BD212" s="8"/>
      <c r="BE212" s="24"/>
      <c r="BF212" s="24"/>
      <c r="BG212" s="24"/>
      <c r="BH212" s="24"/>
      <c r="BI212" s="24"/>
      <c r="BJ212" s="28"/>
      <c r="BK212" s="28"/>
      <c r="BL212" s="28"/>
      <c r="BM212" s="28"/>
      <c r="BN212" s="28"/>
      <c r="BO212" s="8"/>
      <c r="BP212" s="24"/>
      <c r="BQ212" s="24"/>
      <c r="BR212" s="24"/>
      <c r="BS212" s="24"/>
      <c r="BT212" s="24"/>
      <c r="BU212" s="28"/>
      <c r="BV212" s="28"/>
      <c r="BW212" s="28"/>
      <c r="BX212" s="28"/>
      <c r="BY212" s="28"/>
      <c r="BZ212" s="8"/>
      <c r="CA212" s="24"/>
      <c r="CB212" s="24"/>
      <c r="CC212" s="24"/>
      <c r="CD212" s="24"/>
      <c r="CE212" s="24"/>
      <c r="CF212" s="28"/>
      <c r="CG212" s="28"/>
      <c r="CH212" s="28"/>
      <c r="CI212" s="28"/>
      <c r="CJ212" s="28"/>
      <c r="CK212" s="8"/>
      <c r="CL212" s="24"/>
      <c r="CM212" s="24"/>
      <c r="CN212" s="24"/>
      <c r="CO212" s="24"/>
      <c r="CP212" s="24"/>
      <c r="CQ212" s="28"/>
      <c r="CR212" s="28"/>
      <c r="CS212" s="28"/>
      <c r="CT212" s="28"/>
      <c r="CU212" s="28"/>
      <c r="CV212" s="8"/>
      <c r="CW212" s="24"/>
      <c r="CX212" s="24"/>
      <c r="CY212" s="24"/>
      <c r="CZ212" s="24"/>
      <c r="DA212" s="24"/>
      <c r="DB212" s="28"/>
      <c r="DC212" s="28"/>
      <c r="DD212" s="28"/>
      <c r="DE212" s="28"/>
      <c r="DF212" s="28"/>
      <c r="DG212" s="8"/>
      <c r="DH212" s="24"/>
      <c r="DI212" s="24"/>
      <c r="DJ212" s="24"/>
      <c r="DK212" s="24"/>
      <c r="DL212" s="24"/>
      <c r="DM212" s="28"/>
      <c r="DN212" s="28"/>
      <c r="DO212" s="28"/>
      <c r="DP212" s="28"/>
      <c r="DQ212" s="28"/>
      <c r="DR212" s="8"/>
      <c r="DS212" s="24"/>
      <c r="DT212" s="24"/>
      <c r="DU212" s="24"/>
      <c r="DV212" s="24"/>
      <c r="DW212" s="24"/>
      <c r="DX212" s="28"/>
      <c r="DY212" s="28"/>
      <c r="DZ212" s="28"/>
      <c r="EA212" s="28"/>
      <c r="EB212" s="28"/>
      <c r="EC212" s="8"/>
      <c r="ED212" s="24"/>
      <c r="EE212" s="24"/>
      <c r="EF212" s="24"/>
      <c r="EG212" s="24"/>
      <c r="EH212" s="24"/>
      <c r="EI212" s="28"/>
      <c r="EJ212" s="28"/>
      <c r="EK212" s="28"/>
      <c r="EL212" s="28"/>
      <c r="EM212" s="28"/>
      <c r="EN212" s="8"/>
      <c r="EO212" s="24"/>
      <c r="EP212" s="24"/>
      <c r="EQ212" s="24"/>
      <c r="ER212" s="24"/>
      <c r="ES212" s="24"/>
      <c r="ET212" s="28"/>
      <c r="EU212" s="28"/>
      <c r="EV212" s="28"/>
      <c r="EW212" s="28"/>
      <c r="EX212" s="28"/>
      <c r="EY212" s="8"/>
      <c r="EZ212" s="24"/>
      <c r="FA212" s="24"/>
      <c r="FB212" s="24"/>
      <c r="FC212" s="24"/>
      <c r="FD212" s="24"/>
      <c r="FE212" s="28"/>
      <c r="FF212" s="28"/>
      <c r="FG212" s="28"/>
      <c r="FH212" s="28"/>
      <c r="FI212" s="28"/>
      <c r="FJ212" s="8"/>
      <c r="FK212" s="24"/>
      <c r="FL212" s="24"/>
      <c r="FM212" s="24"/>
      <c r="FN212" s="24"/>
      <c r="FO212" s="24"/>
      <c r="FP212" s="28"/>
      <c r="FQ212" s="28"/>
      <c r="FR212" s="28"/>
      <c r="FS212" s="28"/>
      <c r="FT212" s="28"/>
      <c r="FU212" s="8"/>
      <c r="FV212" s="24"/>
      <c r="FW212" s="24"/>
      <c r="FX212" s="24"/>
      <c r="FY212" s="24"/>
      <c r="FZ212" s="24"/>
      <c r="GA212" s="28"/>
      <c r="GB212" s="28"/>
      <c r="GC212" s="28"/>
      <c r="GD212" s="28"/>
      <c r="GE212" s="28"/>
      <c r="GF212" s="8"/>
      <c r="GG212" s="24"/>
      <c r="GH212" s="24"/>
      <c r="GI212" s="24"/>
      <c r="GJ212" s="24"/>
      <c r="GK212" s="24"/>
      <c r="GL212" s="28"/>
      <c r="GM212" s="28"/>
      <c r="GN212" s="28"/>
      <c r="GO212" s="28"/>
      <c r="GP212" s="28"/>
      <c r="GQ212" s="8"/>
      <c r="GR212" s="24"/>
      <c r="GS212" s="24"/>
      <c r="GT212" s="24"/>
      <c r="GU212" s="24"/>
      <c r="GV212" s="24"/>
      <c r="GW212" s="28"/>
      <c r="GX212" s="28"/>
      <c r="GY212" s="28"/>
      <c r="GZ212" s="28"/>
      <c r="HA212" s="28"/>
      <c r="HB212" s="8"/>
      <c r="HC212" s="24"/>
      <c r="HD212" s="24"/>
      <c r="HE212" s="24"/>
      <c r="HF212" s="24"/>
      <c r="HG212" s="24"/>
      <c r="HH212" s="28"/>
      <c r="HI212" s="28"/>
      <c r="HJ212" s="28"/>
      <c r="HK212" s="28"/>
      <c r="HL212" s="28"/>
      <c r="HM212" s="8"/>
      <c r="HN212" s="24"/>
      <c r="HO212" s="24"/>
      <c r="HP212" s="24"/>
      <c r="HQ212" s="24"/>
      <c r="HR212" s="24"/>
      <c r="HS212" s="28"/>
      <c r="HT212" s="28"/>
      <c r="HU212" s="28"/>
      <c r="HV212" s="28"/>
      <c r="HW212" s="28"/>
      <c r="HX212" s="8"/>
      <c r="HY212" s="24"/>
      <c r="HZ212" s="24"/>
      <c r="IA212" s="24"/>
      <c r="IB212" s="24"/>
      <c r="IC212" s="24"/>
      <c r="ID212" s="28"/>
      <c r="IE212" s="28"/>
      <c r="IF212" s="28"/>
      <c r="IG212" s="28"/>
      <c r="IH212" s="28"/>
      <c r="II212" s="8"/>
      <c r="IJ212" s="24"/>
      <c r="IK212" s="24"/>
      <c r="IL212" s="24"/>
      <c r="IM212" s="24"/>
      <c r="IN212" s="24"/>
      <c r="IO212" s="28"/>
      <c r="IP212" s="28"/>
      <c r="IQ212" s="28"/>
      <c r="IR212" s="28"/>
      <c r="IS212" s="28"/>
      <c r="IT212" s="8"/>
      <c r="IU212" s="24"/>
      <c r="IV212" s="24"/>
    </row>
    <row r="213" spans="1:256" ht="21" customHeight="1" thickBot="1" x14ac:dyDescent="0.3">
      <c r="A213" s="163">
        <v>5</v>
      </c>
      <c r="B213" s="189"/>
      <c r="C213" s="190"/>
      <c r="D213" s="190"/>
      <c r="E213" s="190"/>
      <c r="F213" s="191"/>
      <c r="G213" s="196"/>
      <c r="H213" s="193"/>
      <c r="I213" s="193"/>
      <c r="J213" s="193"/>
      <c r="K213" s="197"/>
      <c r="L213" s="46"/>
      <c r="M213" s="8"/>
      <c r="N213" s="8"/>
      <c r="O213" s="8"/>
      <c r="P213" s="8"/>
      <c r="Q213" s="8"/>
      <c r="R213" s="8"/>
      <c r="S213" s="8"/>
      <c r="T213" s="8"/>
      <c r="U213" s="8"/>
      <c r="V213" s="8"/>
      <c r="W213" s="8"/>
      <c r="X213" s="24"/>
      <c r="Y213" s="24"/>
      <c r="Z213" s="24"/>
      <c r="AA213" s="24"/>
      <c r="AB213" s="24"/>
      <c r="AC213" s="28"/>
      <c r="AD213" s="28"/>
      <c r="AE213" s="28"/>
      <c r="AF213" s="28"/>
      <c r="AG213" s="28"/>
      <c r="AH213" s="8"/>
      <c r="AI213" s="24"/>
      <c r="AJ213" s="24"/>
      <c r="AK213" s="24"/>
      <c r="AL213" s="24"/>
      <c r="AM213" s="24"/>
      <c r="AN213" s="28"/>
      <c r="AO213" s="28"/>
      <c r="AP213" s="28"/>
      <c r="AQ213" s="28"/>
      <c r="AR213" s="28"/>
      <c r="AS213" s="8"/>
      <c r="AT213" s="24"/>
      <c r="AU213" s="24"/>
      <c r="AV213" s="24"/>
      <c r="AW213" s="24"/>
      <c r="AX213" s="24"/>
      <c r="AY213" s="28"/>
      <c r="AZ213" s="28"/>
      <c r="BA213" s="28"/>
      <c r="BB213" s="28"/>
      <c r="BC213" s="28"/>
      <c r="BD213" s="8"/>
      <c r="BE213" s="24"/>
      <c r="BF213" s="24"/>
      <c r="BG213" s="24"/>
      <c r="BH213" s="24"/>
      <c r="BI213" s="24"/>
      <c r="BJ213" s="28"/>
      <c r="BK213" s="28"/>
      <c r="BL213" s="28"/>
      <c r="BM213" s="28"/>
      <c r="BN213" s="28"/>
      <c r="BO213" s="8"/>
      <c r="BP213" s="24"/>
      <c r="BQ213" s="24"/>
      <c r="BR213" s="24"/>
      <c r="BS213" s="24"/>
      <c r="BT213" s="24"/>
      <c r="BU213" s="28"/>
      <c r="BV213" s="28"/>
      <c r="BW213" s="28"/>
      <c r="BX213" s="28"/>
      <c r="BY213" s="28"/>
      <c r="BZ213" s="8"/>
      <c r="CA213" s="24"/>
      <c r="CB213" s="24"/>
      <c r="CC213" s="24"/>
      <c r="CD213" s="24"/>
      <c r="CE213" s="24"/>
      <c r="CF213" s="28"/>
      <c r="CG213" s="28"/>
      <c r="CH213" s="28"/>
      <c r="CI213" s="28"/>
      <c r="CJ213" s="28"/>
      <c r="CK213" s="8"/>
      <c r="CL213" s="24"/>
      <c r="CM213" s="24"/>
      <c r="CN213" s="24"/>
      <c r="CO213" s="24"/>
      <c r="CP213" s="24"/>
      <c r="CQ213" s="28"/>
      <c r="CR213" s="28"/>
      <c r="CS213" s="28"/>
      <c r="CT213" s="28"/>
      <c r="CU213" s="28"/>
      <c r="CV213" s="8"/>
      <c r="CW213" s="24"/>
      <c r="CX213" s="24"/>
      <c r="CY213" s="24"/>
      <c r="CZ213" s="24"/>
      <c r="DA213" s="24"/>
      <c r="DB213" s="28"/>
      <c r="DC213" s="28"/>
      <c r="DD213" s="28"/>
      <c r="DE213" s="28"/>
      <c r="DF213" s="28"/>
      <c r="DG213" s="8"/>
      <c r="DH213" s="24"/>
      <c r="DI213" s="24"/>
      <c r="DJ213" s="24"/>
      <c r="DK213" s="24"/>
      <c r="DL213" s="24"/>
      <c r="DM213" s="28"/>
      <c r="DN213" s="28"/>
      <c r="DO213" s="28"/>
      <c r="DP213" s="28"/>
      <c r="DQ213" s="28"/>
      <c r="DR213" s="8"/>
      <c r="DS213" s="24"/>
      <c r="DT213" s="24"/>
      <c r="DU213" s="24"/>
      <c r="DV213" s="24"/>
      <c r="DW213" s="24"/>
      <c r="DX213" s="28"/>
      <c r="DY213" s="28"/>
      <c r="DZ213" s="28"/>
      <c r="EA213" s="28"/>
      <c r="EB213" s="28"/>
      <c r="EC213" s="8"/>
      <c r="ED213" s="24"/>
      <c r="EE213" s="24"/>
      <c r="EF213" s="24"/>
      <c r="EG213" s="24"/>
      <c r="EH213" s="24"/>
      <c r="EI213" s="28"/>
      <c r="EJ213" s="28"/>
      <c r="EK213" s="28"/>
      <c r="EL213" s="28"/>
      <c r="EM213" s="28"/>
      <c r="EN213" s="8"/>
      <c r="EO213" s="24"/>
      <c r="EP213" s="24"/>
      <c r="EQ213" s="24"/>
      <c r="ER213" s="24"/>
      <c r="ES213" s="24"/>
      <c r="ET213" s="28"/>
      <c r="EU213" s="28"/>
      <c r="EV213" s="28"/>
      <c r="EW213" s="28"/>
      <c r="EX213" s="28"/>
      <c r="EY213" s="8"/>
      <c r="EZ213" s="24"/>
      <c r="FA213" s="24"/>
      <c r="FB213" s="24"/>
      <c r="FC213" s="24"/>
      <c r="FD213" s="24"/>
      <c r="FE213" s="28"/>
      <c r="FF213" s="28"/>
      <c r="FG213" s="28"/>
      <c r="FH213" s="28"/>
      <c r="FI213" s="28"/>
      <c r="FJ213" s="8"/>
      <c r="FK213" s="24"/>
      <c r="FL213" s="24"/>
      <c r="FM213" s="24"/>
      <c r="FN213" s="24"/>
      <c r="FO213" s="24"/>
      <c r="FP213" s="28"/>
      <c r="FQ213" s="28"/>
      <c r="FR213" s="28"/>
      <c r="FS213" s="28"/>
      <c r="FT213" s="28"/>
      <c r="FU213" s="8"/>
      <c r="FV213" s="24"/>
      <c r="FW213" s="24"/>
      <c r="FX213" s="24"/>
      <c r="FY213" s="24"/>
      <c r="FZ213" s="24"/>
      <c r="GA213" s="28"/>
      <c r="GB213" s="28"/>
      <c r="GC213" s="28"/>
      <c r="GD213" s="28"/>
      <c r="GE213" s="28"/>
      <c r="GF213" s="8"/>
      <c r="GG213" s="24"/>
      <c r="GH213" s="24"/>
      <c r="GI213" s="24"/>
      <c r="GJ213" s="24"/>
      <c r="GK213" s="24"/>
      <c r="GL213" s="28"/>
      <c r="GM213" s="28"/>
      <c r="GN213" s="28"/>
      <c r="GO213" s="28"/>
      <c r="GP213" s="28"/>
      <c r="GQ213" s="8"/>
      <c r="GR213" s="24"/>
      <c r="GS213" s="24"/>
      <c r="GT213" s="24"/>
      <c r="GU213" s="24"/>
      <c r="GV213" s="24"/>
      <c r="GW213" s="28"/>
      <c r="GX213" s="28"/>
      <c r="GY213" s="28"/>
      <c r="GZ213" s="28"/>
      <c r="HA213" s="28"/>
      <c r="HB213" s="8"/>
      <c r="HC213" s="24"/>
      <c r="HD213" s="24"/>
      <c r="HE213" s="24"/>
      <c r="HF213" s="24"/>
      <c r="HG213" s="24"/>
      <c r="HH213" s="28"/>
      <c r="HI213" s="28"/>
      <c r="HJ213" s="28"/>
      <c r="HK213" s="28"/>
      <c r="HL213" s="28"/>
      <c r="HM213" s="8"/>
      <c r="HN213" s="24"/>
      <c r="HO213" s="24"/>
      <c r="HP213" s="24"/>
      <c r="HQ213" s="24"/>
      <c r="HR213" s="24"/>
      <c r="HS213" s="28"/>
      <c r="HT213" s="28"/>
      <c r="HU213" s="28"/>
      <c r="HV213" s="28"/>
      <c r="HW213" s="28"/>
      <c r="HX213" s="8"/>
      <c r="HY213" s="24"/>
      <c r="HZ213" s="24"/>
      <c r="IA213" s="24"/>
      <c r="IB213" s="24"/>
      <c r="IC213" s="24"/>
      <c r="ID213" s="28"/>
      <c r="IE213" s="28"/>
      <c r="IF213" s="28"/>
      <c r="IG213" s="28"/>
      <c r="IH213" s="28"/>
      <c r="II213" s="8"/>
      <c r="IJ213" s="24"/>
      <c r="IK213" s="24"/>
      <c r="IL213" s="24"/>
      <c r="IM213" s="24"/>
      <c r="IN213" s="24"/>
      <c r="IO213" s="28"/>
      <c r="IP213" s="28"/>
      <c r="IQ213" s="28"/>
      <c r="IR213" s="28"/>
      <c r="IS213" s="28"/>
      <c r="IT213" s="8"/>
      <c r="IU213" s="24"/>
      <c r="IV213" s="24"/>
    </row>
    <row r="214" spans="1:256" ht="21" customHeight="1" thickBot="1" x14ac:dyDescent="0.3">
      <c r="A214" s="163">
        <v>6</v>
      </c>
      <c r="B214" s="189"/>
      <c r="C214" s="190"/>
      <c r="D214" s="190"/>
      <c r="E214" s="190"/>
      <c r="F214" s="191"/>
      <c r="G214" s="196"/>
      <c r="H214" s="193"/>
      <c r="I214" s="193"/>
      <c r="J214" s="193"/>
      <c r="K214" s="197"/>
      <c r="L214" s="46"/>
      <c r="M214" s="8"/>
      <c r="N214" s="8"/>
      <c r="O214" s="8"/>
      <c r="P214" s="8"/>
      <c r="Q214" s="8"/>
      <c r="R214" s="8"/>
      <c r="S214" s="8"/>
      <c r="T214" s="8"/>
      <c r="U214" s="8"/>
      <c r="V214" s="8"/>
      <c r="W214" s="8"/>
      <c r="X214" s="24"/>
      <c r="Y214" s="24"/>
      <c r="Z214" s="24"/>
      <c r="AA214" s="24"/>
      <c r="AB214" s="24"/>
      <c r="AC214" s="28"/>
      <c r="AD214" s="28"/>
      <c r="AE214" s="28"/>
      <c r="AF214" s="28"/>
      <c r="AG214" s="28"/>
      <c r="AH214" s="8"/>
      <c r="AI214" s="24"/>
      <c r="AJ214" s="24"/>
      <c r="AK214" s="24"/>
      <c r="AL214" s="24"/>
      <c r="AM214" s="24"/>
      <c r="AN214" s="28"/>
      <c r="AO214" s="28"/>
      <c r="AP214" s="28"/>
      <c r="AQ214" s="28"/>
      <c r="AR214" s="28"/>
      <c r="AS214" s="8"/>
      <c r="AT214" s="24"/>
      <c r="AU214" s="24"/>
      <c r="AV214" s="24"/>
      <c r="AW214" s="24"/>
      <c r="AX214" s="24"/>
      <c r="AY214" s="28"/>
      <c r="AZ214" s="28"/>
      <c r="BA214" s="28"/>
      <c r="BB214" s="28"/>
      <c r="BC214" s="28"/>
      <c r="BD214" s="8"/>
      <c r="BE214" s="24"/>
      <c r="BF214" s="24"/>
      <c r="BG214" s="24"/>
      <c r="BH214" s="24"/>
      <c r="BI214" s="24"/>
      <c r="BJ214" s="28"/>
      <c r="BK214" s="28"/>
      <c r="BL214" s="28"/>
      <c r="BM214" s="28"/>
      <c r="BN214" s="28"/>
      <c r="BO214" s="8"/>
      <c r="BP214" s="24"/>
      <c r="BQ214" s="24"/>
      <c r="BR214" s="24"/>
      <c r="BS214" s="24"/>
      <c r="BT214" s="24"/>
      <c r="BU214" s="28"/>
      <c r="BV214" s="28"/>
      <c r="BW214" s="28"/>
      <c r="BX214" s="28"/>
      <c r="BY214" s="28"/>
      <c r="BZ214" s="8"/>
      <c r="CA214" s="24"/>
      <c r="CB214" s="24"/>
      <c r="CC214" s="24"/>
      <c r="CD214" s="24"/>
      <c r="CE214" s="24"/>
      <c r="CF214" s="28"/>
      <c r="CG214" s="28"/>
      <c r="CH214" s="28"/>
      <c r="CI214" s="28"/>
      <c r="CJ214" s="28"/>
      <c r="CK214" s="8"/>
      <c r="CL214" s="24"/>
      <c r="CM214" s="24"/>
      <c r="CN214" s="24"/>
      <c r="CO214" s="24"/>
      <c r="CP214" s="24"/>
      <c r="CQ214" s="28"/>
      <c r="CR214" s="28"/>
      <c r="CS214" s="28"/>
      <c r="CT214" s="28"/>
      <c r="CU214" s="28"/>
      <c r="CV214" s="8"/>
      <c r="CW214" s="24"/>
      <c r="CX214" s="24"/>
      <c r="CY214" s="24"/>
      <c r="CZ214" s="24"/>
      <c r="DA214" s="24"/>
      <c r="DB214" s="28"/>
      <c r="DC214" s="28"/>
      <c r="DD214" s="28"/>
      <c r="DE214" s="28"/>
      <c r="DF214" s="28"/>
      <c r="DG214" s="8"/>
      <c r="DH214" s="24"/>
      <c r="DI214" s="24"/>
      <c r="DJ214" s="24"/>
      <c r="DK214" s="24"/>
      <c r="DL214" s="24"/>
      <c r="DM214" s="28"/>
      <c r="DN214" s="28"/>
      <c r="DO214" s="28"/>
      <c r="DP214" s="28"/>
      <c r="DQ214" s="28"/>
      <c r="DR214" s="8"/>
      <c r="DS214" s="24"/>
      <c r="DT214" s="24"/>
      <c r="DU214" s="24"/>
      <c r="DV214" s="24"/>
      <c r="DW214" s="24"/>
      <c r="DX214" s="28"/>
      <c r="DY214" s="28"/>
      <c r="DZ214" s="28"/>
      <c r="EA214" s="28"/>
      <c r="EB214" s="28"/>
      <c r="EC214" s="8"/>
      <c r="ED214" s="24"/>
      <c r="EE214" s="24"/>
      <c r="EF214" s="24"/>
      <c r="EG214" s="24"/>
      <c r="EH214" s="24"/>
      <c r="EI214" s="28"/>
      <c r="EJ214" s="28"/>
      <c r="EK214" s="28"/>
      <c r="EL214" s="28"/>
      <c r="EM214" s="28"/>
      <c r="EN214" s="8"/>
      <c r="EO214" s="24"/>
      <c r="EP214" s="24"/>
      <c r="EQ214" s="24"/>
      <c r="ER214" s="24"/>
      <c r="ES214" s="24"/>
      <c r="ET214" s="28"/>
      <c r="EU214" s="28"/>
      <c r="EV214" s="28"/>
      <c r="EW214" s="28"/>
      <c r="EX214" s="28"/>
      <c r="EY214" s="8"/>
      <c r="EZ214" s="24"/>
      <c r="FA214" s="24"/>
      <c r="FB214" s="24"/>
      <c r="FC214" s="24"/>
      <c r="FD214" s="24"/>
      <c r="FE214" s="28"/>
      <c r="FF214" s="28"/>
      <c r="FG214" s="28"/>
      <c r="FH214" s="28"/>
      <c r="FI214" s="28"/>
      <c r="FJ214" s="8"/>
      <c r="FK214" s="24"/>
      <c r="FL214" s="24"/>
      <c r="FM214" s="24"/>
      <c r="FN214" s="24"/>
      <c r="FO214" s="24"/>
      <c r="FP214" s="28"/>
      <c r="FQ214" s="28"/>
      <c r="FR214" s="28"/>
      <c r="FS214" s="28"/>
      <c r="FT214" s="28"/>
      <c r="FU214" s="8"/>
      <c r="FV214" s="24"/>
      <c r="FW214" s="24"/>
      <c r="FX214" s="24"/>
      <c r="FY214" s="24"/>
      <c r="FZ214" s="24"/>
      <c r="GA214" s="28"/>
      <c r="GB214" s="28"/>
      <c r="GC214" s="28"/>
      <c r="GD214" s="28"/>
      <c r="GE214" s="28"/>
      <c r="GF214" s="8"/>
      <c r="GG214" s="24"/>
      <c r="GH214" s="24"/>
      <c r="GI214" s="24"/>
      <c r="GJ214" s="24"/>
      <c r="GK214" s="24"/>
      <c r="GL214" s="28"/>
      <c r="GM214" s="28"/>
      <c r="GN214" s="28"/>
      <c r="GO214" s="28"/>
      <c r="GP214" s="28"/>
      <c r="GQ214" s="8"/>
      <c r="GR214" s="24"/>
      <c r="GS214" s="24"/>
      <c r="GT214" s="24"/>
      <c r="GU214" s="24"/>
      <c r="GV214" s="24"/>
      <c r="GW214" s="28"/>
      <c r="GX214" s="28"/>
      <c r="GY214" s="28"/>
      <c r="GZ214" s="28"/>
      <c r="HA214" s="28"/>
      <c r="HB214" s="8"/>
      <c r="HC214" s="24"/>
      <c r="HD214" s="24"/>
      <c r="HE214" s="24"/>
      <c r="HF214" s="24"/>
      <c r="HG214" s="24"/>
      <c r="HH214" s="28"/>
      <c r="HI214" s="28"/>
      <c r="HJ214" s="28"/>
      <c r="HK214" s="28"/>
      <c r="HL214" s="28"/>
      <c r="HM214" s="8"/>
      <c r="HN214" s="24"/>
      <c r="HO214" s="24"/>
      <c r="HP214" s="24"/>
      <c r="HQ214" s="24"/>
      <c r="HR214" s="24"/>
      <c r="HS214" s="28"/>
      <c r="HT214" s="28"/>
      <c r="HU214" s="28"/>
      <c r="HV214" s="28"/>
      <c r="HW214" s="28"/>
      <c r="HX214" s="8"/>
      <c r="HY214" s="24"/>
      <c r="HZ214" s="24"/>
      <c r="IA214" s="24"/>
      <c r="IB214" s="24"/>
      <c r="IC214" s="24"/>
      <c r="ID214" s="28"/>
      <c r="IE214" s="28"/>
      <c r="IF214" s="28"/>
      <c r="IG214" s="28"/>
      <c r="IH214" s="28"/>
      <c r="II214" s="8"/>
      <c r="IJ214" s="24"/>
      <c r="IK214" s="24"/>
      <c r="IL214" s="24"/>
      <c r="IM214" s="24"/>
      <c r="IN214" s="24"/>
      <c r="IO214" s="28"/>
      <c r="IP214" s="28"/>
      <c r="IQ214" s="28"/>
      <c r="IR214" s="28"/>
      <c r="IS214" s="28"/>
      <c r="IT214" s="8"/>
      <c r="IU214" s="24"/>
      <c r="IV214" s="24"/>
    </row>
    <row r="215" spans="1:256" ht="21" customHeight="1" thickBot="1" x14ac:dyDescent="0.3">
      <c r="A215" s="163">
        <v>7</v>
      </c>
      <c r="B215" s="189"/>
      <c r="C215" s="190"/>
      <c r="D215" s="190"/>
      <c r="E215" s="190"/>
      <c r="F215" s="191"/>
      <c r="G215" s="196"/>
      <c r="H215" s="193"/>
      <c r="I215" s="193"/>
      <c r="J215" s="193"/>
      <c r="K215" s="197"/>
      <c r="L215" s="46"/>
      <c r="M215" s="8"/>
      <c r="N215" s="8"/>
      <c r="O215" s="8"/>
      <c r="P215" s="8"/>
      <c r="Q215" s="8"/>
      <c r="R215" s="8"/>
      <c r="S215" s="8"/>
      <c r="T215" s="8"/>
      <c r="U215" s="8"/>
      <c r="V215" s="8"/>
      <c r="W215" s="8"/>
      <c r="X215" s="24"/>
      <c r="Y215" s="24"/>
      <c r="Z215" s="24"/>
      <c r="AA215" s="24"/>
      <c r="AB215" s="24"/>
      <c r="AC215" s="28"/>
      <c r="AD215" s="28"/>
      <c r="AE215" s="28"/>
      <c r="AF215" s="28"/>
      <c r="AG215" s="28"/>
      <c r="AH215" s="8"/>
      <c r="AI215" s="24"/>
      <c r="AJ215" s="24"/>
      <c r="AK215" s="24"/>
      <c r="AL215" s="24"/>
      <c r="AM215" s="24"/>
      <c r="AN215" s="28"/>
      <c r="AO215" s="28"/>
      <c r="AP215" s="28"/>
      <c r="AQ215" s="28"/>
      <c r="AR215" s="28"/>
      <c r="AS215" s="8"/>
      <c r="AT215" s="24"/>
      <c r="AU215" s="24"/>
      <c r="AV215" s="24"/>
      <c r="AW215" s="24"/>
      <c r="AX215" s="24"/>
      <c r="AY215" s="28"/>
      <c r="AZ215" s="28"/>
      <c r="BA215" s="28"/>
      <c r="BB215" s="28"/>
      <c r="BC215" s="28"/>
      <c r="BD215" s="8"/>
      <c r="BE215" s="24"/>
      <c r="BF215" s="24"/>
      <c r="BG215" s="24"/>
      <c r="BH215" s="24"/>
      <c r="BI215" s="24"/>
      <c r="BJ215" s="28"/>
      <c r="BK215" s="28"/>
      <c r="BL215" s="28"/>
      <c r="BM215" s="28"/>
      <c r="BN215" s="28"/>
      <c r="BO215" s="8"/>
      <c r="BP215" s="24"/>
      <c r="BQ215" s="24"/>
      <c r="BR215" s="24"/>
      <c r="BS215" s="24"/>
      <c r="BT215" s="24"/>
      <c r="BU215" s="28"/>
      <c r="BV215" s="28"/>
      <c r="BW215" s="28"/>
      <c r="BX215" s="28"/>
      <c r="BY215" s="28"/>
      <c r="BZ215" s="8"/>
      <c r="CA215" s="24"/>
      <c r="CB215" s="24"/>
      <c r="CC215" s="24"/>
      <c r="CD215" s="24"/>
      <c r="CE215" s="24"/>
      <c r="CF215" s="28"/>
      <c r="CG215" s="28"/>
      <c r="CH215" s="28"/>
      <c r="CI215" s="28"/>
      <c r="CJ215" s="28"/>
      <c r="CK215" s="8"/>
      <c r="CL215" s="24"/>
      <c r="CM215" s="24"/>
      <c r="CN215" s="24"/>
      <c r="CO215" s="24"/>
      <c r="CP215" s="24"/>
      <c r="CQ215" s="28"/>
      <c r="CR215" s="28"/>
      <c r="CS215" s="28"/>
      <c r="CT215" s="28"/>
      <c r="CU215" s="28"/>
      <c r="CV215" s="8"/>
      <c r="CW215" s="24"/>
      <c r="CX215" s="24"/>
      <c r="CY215" s="24"/>
      <c r="CZ215" s="24"/>
      <c r="DA215" s="24"/>
      <c r="DB215" s="28"/>
      <c r="DC215" s="28"/>
      <c r="DD215" s="28"/>
      <c r="DE215" s="28"/>
      <c r="DF215" s="28"/>
      <c r="DG215" s="8"/>
      <c r="DH215" s="24"/>
      <c r="DI215" s="24"/>
      <c r="DJ215" s="24"/>
      <c r="DK215" s="24"/>
      <c r="DL215" s="24"/>
      <c r="DM215" s="28"/>
      <c r="DN215" s="28"/>
      <c r="DO215" s="28"/>
      <c r="DP215" s="28"/>
      <c r="DQ215" s="28"/>
      <c r="DR215" s="8"/>
      <c r="DS215" s="24"/>
      <c r="DT215" s="24"/>
      <c r="DU215" s="24"/>
      <c r="DV215" s="24"/>
      <c r="DW215" s="24"/>
      <c r="DX215" s="28"/>
      <c r="DY215" s="28"/>
      <c r="DZ215" s="28"/>
      <c r="EA215" s="28"/>
      <c r="EB215" s="28"/>
      <c r="EC215" s="8"/>
      <c r="ED215" s="24"/>
      <c r="EE215" s="24"/>
      <c r="EF215" s="24"/>
      <c r="EG215" s="24"/>
      <c r="EH215" s="24"/>
      <c r="EI215" s="28"/>
      <c r="EJ215" s="28"/>
      <c r="EK215" s="28"/>
      <c r="EL215" s="28"/>
      <c r="EM215" s="28"/>
      <c r="EN215" s="8"/>
      <c r="EO215" s="24"/>
      <c r="EP215" s="24"/>
      <c r="EQ215" s="24"/>
      <c r="ER215" s="24"/>
      <c r="ES215" s="24"/>
      <c r="ET215" s="28"/>
      <c r="EU215" s="28"/>
      <c r="EV215" s="28"/>
      <c r="EW215" s="28"/>
      <c r="EX215" s="28"/>
      <c r="EY215" s="8"/>
      <c r="EZ215" s="24"/>
      <c r="FA215" s="24"/>
      <c r="FB215" s="24"/>
      <c r="FC215" s="24"/>
      <c r="FD215" s="24"/>
      <c r="FE215" s="28"/>
      <c r="FF215" s="28"/>
      <c r="FG215" s="28"/>
      <c r="FH215" s="28"/>
      <c r="FI215" s="28"/>
      <c r="FJ215" s="8"/>
      <c r="FK215" s="24"/>
      <c r="FL215" s="24"/>
      <c r="FM215" s="24"/>
      <c r="FN215" s="24"/>
      <c r="FO215" s="24"/>
      <c r="FP215" s="28"/>
      <c r="FQ215" s="28"/>
      <c r="FR215" s="28"/>
      <c r="FS215" s="28"/>
      <c r="FT215" s="28"/>
      <c r="FU215" s="8"/>
      <c r="FV215" s="24"/>
      <c r="FW215" s="24"/>
      <c r="FX215" s="24"/>
      <c r="FY215" s="24"/>
      <c r="FZ215" s="24"/>
      <c r="GA215" s="28"/>
      <c r="GB215" s="28"/>
      <c r="GC215" s="28"/>
      <c r="GD215" s="28"/>
      <c r="GE215" s="28"/>
      <c r="GF215" s="8"/>
      <c r="GG215" s="24"/>
      <c r="GH215" s="24"/>
      <c r="GI215" s="24"/>
      <c r="GJ215" s="24"/>
      <c r="GK215" s="24"/>
      <c r="GL215" s="28"/>
      <c r="GM215" s="28"/>
      <c r="GN215" s="28"/>
      <c r="GO215" s="28"/>
      <c r="GP215" s="28"/>
      <c r="GQ215" s="8"/>
      <c r="GR215" s="24"/>
      <c r="GS215" s="24"/>
      <c r="GT215" s="24"/>
      <c r="GU215" s="24"/>
      <c r="GV215" s="24"/>
      <c r="GW215" s="28"/>
      <c r="GX215" s="28"/>
      <c r="GY215" s="28"/>
      <c r="GZ215" s="28"/>
      <c r="HA215" s="28"/>
      <c r="HB215" s="8"/>
      <c r="HC215" s="24"/>
      <c r="HD215" s="24"/>
      <c r="HE215" s="24"/>
      <c r="HF215" s="24"/>
      <c r="HG215" s="24"/>
      <c r="HH215" s="28"/>
      <c r="HI215" s="28"/>
      <c r="HJ215" s="28"/>
      <c r="HK215" s="28"/>
      <c r="HL215" s="28"/>
      <c r="HM215" s="8"/>
      <c r="HN215" s="24"/>
      <c r="HO215" s="24"/>
      <c r="HP215" s="24"/>
      <c r="HQ215" s="24"/>
      <c r="HR215" s="24"/>
      <c r="HS215" s="28"/>
      <c r="HT215" s="28"/>
      <c r="HU215" s="28"/>
      <c r="HV215" s="28"/>
      <c r="HW215" s="28"/>
      <c r="HX215" s="8"/>
      <c r="HY215" s="24"/>
      <c r="HZ215" s="24"/>
      <c r="IA215" s="24"/>
      <c r="IB215" s="24"/>
      <c r="IC215" s="24"/>
      <c r="ID215" s="28"/>
      <c r="IE215" s="28"/>
      <c r="IF215" s="28"/>
      <c r="IG215" s="28"/>
      <c r="IH215" s="28"/>
      <c r="II215" s="8"/>
      <c r="IJ215" s="24"/>
      <c r="IK215" s="24"/>
      <c r="IL215" s="24"/>
      <c r="IM215" s="24"/>
      <c r="IN215" s="24"/>
      <c r="IO215" s="28"/>
      <c r="IP215" s="28"/>
      <c r="IQ215" s="28"/>
      <c r="IR215" s="28"/>
      <c r="IS215" s="28"/>
      <c r="IT215" s="8"/>
      <c r="IU215" s="24"/>
      <c r="IV215" s="24"/>
    </row>
    <row r="216" spans="1:256" ht="21" customHeight="1" thickBot="1" x14ac:dyDescent="0.3">
      <c r="A216" s="163">
        <v>8</v>
      </c>
      <c r="B216" s="189"/>
      <c r="C216" s="190"/>
      <c r="D216" s="190"/>
      <c r="E216" s="190"/>
      <c r="F216" s="191"/>
      <c r="G216" s="196"/>
      <c r="H216" s="193"/>
      <c r="I216" s="193"/>
      <c r="J216" s="193"/>
      <c r="K216" s="197"/>
      <c r="L216" s="46"/>
      <c r="M216" s="8"/>
      <c r="N216" s="8"/>
      <c r="O216" s="8"/>
      <c r="P216" s="8"/>
      <c r="Q216" s="8"/>
      <c r="R216" s="8"/>
      <c r="S216" s="8"/>
      <c r="T216" s="8"/>
      <c r="U216" s="8"/>
      <c r="V216" s="8"/>
      <c r="W216" s="8"/>
      <c r="X216" s="24"/>
      <c r="Y216" s="24"/>
      <c r="Z216" s="24"/>
      <c r="AA216" s="24"/>
      <c r="AB216" s="24"/>
      <c r="AC216" s="28"/>
      <c r="AD216" s="28"/>
      <c r="AE216" s="28"/>
      <c r="AF216" s="28"/>
      <c r="AG216" s="28"/>
      <c r="AH216" s="8"/>
      <c r="AI216" s="24"/>
      <c r="AJ216" s="24"/>
      <c r="AK216" s="24"/>
      <c r="AL216" s="24"/>
      <c r="AM216" s="24"/>
      <c r="AN216" s="28"/>
      <c r="AO216" s="28"/>
      <c r="AP216" s="28"/>
      <c r="AQ216" s="28"/>
      <c r="AR216" s="28"/>
      <c r="AS216" s="8"/>
      <c r="AT216" s="24"/>
      <c r="AU216" s="24"/>
      <c r="AV216" s="24"/>
      <c r="AW216" s="24"/>
      <c r="AX216" s="24"/>
      <c r="AY216" s="28"/>
      <c r="AZ216" s="28"/>
      <c r="BA216" s="28"/>
      <c r="BB216" s="28"/>
      <c r="BC216" s="28"/>
      <c r="BD216" s="8"/>
      <c r="BE216" s="24"/>
      <c r="BF216" s="24"/>
      <c r="BG216" s="24"/>
      <c r="BH216" s="24"/>
      <c r="BI216" s="24"/>
      <c r="BJ216" s="28"/>
      <c r="BK216" s="28"/>
      <c r="BL216" s="28"/>
      <c r="BM216" s="28"/>
      <c r="BN216" s="28"/>
      <c r="BO216" s="8"/>
      <c r="BP216" s="24"/>
      <c r="BQ216" s="24"/>
      <c r="BR216" s="24"/>
      <c r="BS216" s="24"/>
      <c r="BT216" s="24"/>
      <c r="BU216" s="28"/>
      <c r="BV216" s="28"/>
      <c r="BW216" s="28"/>
      <c r="BX216" s="28"/>
      <c r="BY216" s="28"/>
      <c r="BZ216" s="8"/>
      <c r="CA216" s="24"/>
      <c r="CB216" s="24"/>
      <c r="CC216" s="24"/>
      <c r="CD216" s="24"/>
      <c r="CE216" s="24"/>
      <c r="CF216" s="28"/>
      <c r="CG216" s="28"/>
      <c r="CH216" s="28"/>
      <c r="CI216" s="28"/>
      <c r="CJ216" s="28"/>
      <c r="CK216" s="8"/>
      <c r="CL216" s="24"/>
      <c r="CM216" s="24"/>
      <c r="CN216" s="24"/>
      <c r="CO216" s="24"/>
      <c r="CP216" s="24"/>
      <c r="CQ216" s="28"/>
      <c r="CR216" s="28"/>
      <c r="CS216" s="28"/>
      <c r="CT216" s="28"/>
      <c r="CU216" s="28"/>
      <c r="CV216" s="8"/>
      <c r="CW216" s="24"/>
      <c r="CX216" s="24"/>
      <c r="CY216" s="24"/>
      <c r="CZ216" s="24"/>
      <c r="DA216" s="24"/>
      <c r="DB216" s="28"/>
      <c r="DC216" s="28"/>
      <c r="DD216" s="28"/>
      <c r="DE216" s="28"/>
      <c r="DF216" s="28"/>
      <c r="DG216" s="8"/>
      <c r="DH216" s="24"/>
      <c r="DI216" s="24"/>
      <c r="DJ216" s="24"/>
      <c r="DK216" s="24"/>
      <c r="DL216" s="24"/>
      <c r="DM216" s="28"/>
      <c r="DN216" s="28"/>
      <c r="DO216" s="28"/>
      <c r="DP216" s="28"/>
      <c r="DQ216" s="28"/>
      <c r="DR216" s="8"/>
      <c r="DS216" s="24"/>
      <c r="DT216" s="24"/>
      <c r="DU216" s="24"/>
      <c r="DV216" s="24"/>
      <c r="DW216" s="24"/>
      <c r="DX216" s="28"/>
      <c r="DY216" s="28"/>
      <c r="DZ216" s="28"/>
      <c r="EA216" s="28"/>
      <c r="EB216" s="28"/>
      <c r="EC216" s="8"/>
      <c r="ED216" s="24"/>
      <c r="EE216" s="24"/>
      <c r="EF216" s="24"/>
      <c r="EG216" s="24"/>
      <c r="EH216" s="24"/>
      <c r="EI216" s="28"/>
      <c r="EJ216" s="28"/>
      <c r="EK216" s="28"/>
      <c r="EL216" s="28"/>
      <c r="EM216" s="28"/>
      <c r="EN216" s="8"/>
      <c r="EO216" s="24"/>
      <c r="EP216" s="24"/>
      <c r="EQ216" s="24"/>
      <c r="ER216" s="24"/>
      <c r="ES216" s="24"/>
      <c r="ET216" s="28"/>
      <c r="EU216" s="28"/>
      <c r="EV216" s="28"/>
      <c r="EW216" s="28"/>
      <c r="EX216" s="28"/>
      <c r="EY216" s="8"/>
      <c r="EZ216" s="24"/>
      <c r="FA216" s="24"/>
      <c r="FB216" s="24"/>
      <c r="FC216" s="24"/>
      <c r="FD216" s="24"/>
      <c r="FE216" s="28"/>
      <c r="FF216" s="28"/>
      <c r="FG216" s="28"/>
      <c r="FH216" s="28"/>
      <c r="FI216" s="28"/>
      <c r="FJ216" s="8"/>
      <c r="FK216" s="24"/>
      <c r="FL216" s="24"/>
      <c r="FM216" s="24"/>
      <c r="FN216" s="24"/>
      <c r="FO216" s="24"/>
      <c r="FP216" s="28"/>
      <c r="FQ216" s="28"/>
      <c r="FR216" s="28"/>
      <c r="FS216" s="28"/>
      <c r="FT216" s="28"/>
      <c r="FU216" s="8"/>
      <c r="FV216" s="24"/>
      <c r="FW216" s="24"/>
      <c r="FX216" s="24"/>
      <c r="FY216" s="24"/>
      <c r="FZ216" s="24"/>
      <c r="GA216" s="28"/>
      <c r="GB216" s="28"/>
      <c r="GC216" s="28"/>
      <c r="GD216" s="28"/>
      <c r="GE216" s="28"/>
      <c r="GF216" s="8"/>
      <c r="GG216" s="24"/>
      <c r="GH216" s="24"/>
      <c r="GI216" s="24"/>
      <c r="GJ216" s="24"/>
      <c r="GK216" s="24"/>
      <c r="GL216" s="28"/>
      <c r="GM216" s="28"/>
      <c r="GN216" s="28"/>
      <c r="GO216" s="28"/>
      <c r="GP216" s="28"/>
      <c r="GQ216" s="8"/>
      <c r="GR216" s="24"/>
      <c r="GS216" s="24"/>
      <c r="GT216" s="24"/>
      <c r="GU216" s="24"/>
      <c r="GV216" s="24"/>
      <c r="GW216" s="28"/>
      <c r="GX216" s="28"/>
      <c r="GY216" s="28"/>
      <c r="GZ216" s="28"/>
      <c r="HA216" s="28"/>
      <c r="HB216" s="8"/>
      <c r="HC216" s="24"/>
      <c r="HD216" s="24"/>
      <c r="HE216" s="24"/>
      <c r="HF216" s="24"/>
      <c r="HG216" s="24"/>
      <c r="HH216" s="28"/>
      <c r="HI216" s="28"/>
      <c r="HJ216" s="28"/>
      <c r="HK216" s="28"/>
      <c r="HL216" s="28"/>
      <c r="HM216" s="8"/>
      <c r="HN216" s="24"/>
      <c r="HO216" s="24"/>
      <c r="HP216" s="24"/>
      <c r="HQ216" s="24"/>
      <c r="HR216" s="24"/>
      <c r="HS216" s="28"/>
      <c r="HT216" s="28"/>
      <c r="HU216" s="28"/>
      <c r="HV216" s="28"/>
      <c r="HW216" s="28"/>
      <c r="HX216" s="8"/>
      <c r="HY216" s="24"/>
      <c r="HZ216" s="24"/>
      <c r="IA216" s="24"/>
      <c r="IB216" s="24"/>
      <c r="IC216" s="24"/>
      <c r="ID216" s="28"/>
      <c r="IE216" s="28"/>
      <c r="IF216" s="28"/>
      <c r="IG216" s="28"/>
      <c r="IH216" s="28"/>
      <c r="II216" s="8"/>
      <c r="IJ216" s="24"/>
      <c r="IK216" s="24"/>
      <c r="IL216" s="24"/>
      <c r="IM216" s="24"/>
      <c r="IN216" s="24"/>
      <c r="IO216" s="28"/>
      <c r="IP216" s="28"/>
      <c r="IQ216" s="28"/>
      <c r="IR216" s="28"/>
      <c r="IS216" s="28"/>
      <c r="IT216" s="8"/>
      <c r="IU216" s="24"/>
      <c r="IV216" s="24"/>
    </row>
    <row r="217" spans="1:256" ht="21" customHeight="1" thickBot="1" x14ac:dyDescent="0.3">
      <c r="A217" s="163">
        <v>9</v>
      </c>
      <c r="B217" s="189"/>
      <c r="C217" s="190"/>
      <c r="D217" s="190"/>
      <c r="E217" s="190"/>
      <c r="F217" s="191"/>
      <c r="G217" s="196"/>
      <c r="H217" s="193"/>
      <c r="I217" s="193"/>
      <c r="J217" s="193"/>
      <c r="K217" s="197"/>
      <c r="L217" s="46"/>
      <c r="M217" s="8"/>
      <c r="N217" s="8"/>
      <c r="O217" s="8"/>
      <c r="P217" s="8"/>
      <c r="Q217" s="8"/>
      <c r="R217" s="8"/>
      <c r="S217" s="8"/>
      <c r="T217" s="8"/>
      <c r="U217" s="8"/>
      <c r="V217" s="8"/>
      <c r="W217" s="8"/>
      <c r="X217" s="24"/>
      <c r="Y217" s="24"/>
      <c r="Z217" s="24"/>
      <c r="AA217" s="24"/>
      <c r="AB217" s="24"/>
      <c r="AC217" s="28"/>
      <c r="AD217" s="28"/>
      <c r="AE217" s="28"/>
      <c r="AF217" s="28"/>
      <c r="AG217" s="28"/>
      <c r="AH217" s="8"/>
      <c r="AI217" s="24"/>
      <c r="AJ217" s="24"/>
      <c r="AK217" s="24"/>
      <c r="AL217" s="24"/>
      <c r="AM217" s="24"/>
      <c r="AN217" s="28"/>
      <c r="AO217" s="28"/>
      <c r="AP217" s="28"/>
      <c r="AQ217" s="28"/>
      <c r="AR217" s="28"/>
      <c r="AS217" s="8"/>
      <c r="AT217" s="24"/>
      <c r="AU217" s="24"/>
      <c r="AV217" s="24"/>
      <c r="AW217" s="24"/>
      <c r="AX217" s="24"/>
      <c r="AY217" s="28"/>
      <c r="AZ217" s="28"/>
      <c r="BA217" s="28"/>
      <c r="BB217" s="28"/>
      <c r="BC217" s="28"/>
      <c r="BD217" s="8"/>
      <c r="BE217" s="24"/>
      <c r="BF217" s="24"/>
      <c r="BG217" s="24"/>
      <c r="BH217" s="24"/>
      <c r="BI217" s="24"/>
      <c r="BJ217" s="28"/>
      <c r="BK217" s="28"/>
      <c r="BL217" s="28"/>
      <c r="BM217" s="28"/>
      <c r="BN217" s="28"/>
      <c r="BO217" s="8"/>
      <c r="BP217" s="24"/>
      <c r="BQ217" s="24"/>
      <c r="BR217" s="24"/>
      <c r="BS217" s="24"/>
      <c r="BT217" s="24"/>
      <c r="BU217" s="28"/>
      <c r="BV217" s="28"/>
      <c r="BW217" s="28"/>
      <c r="BX217" s="28"/>
      <c r="BY217" s="28"/>
      <c r="BZ217" s="8"/>
      <c r="CA217" s="24"/>
      <c r="CB217" s="24"/>
      <c r="CC217" s="24"/>
      <c r="CD217" s="24"/>
      <c r="CE217" s="24"/>
      <c r="CF217" s="28"/>
      <c r="CG217" s="28"/>
      <c r="CH217" s="28"/>
      <c r="CI217" s="28"/>
      <c r="CJ217" s="28"/>
      <c r="CK217" s="8"/>
      <c r="CL217" s="24"/>
      <c r="CM217" s="24"/>
      <c r="CN217" s="24"/>
      <c r="CO217" s="24"/>
      <c r="CP217" s="24"/>
      <c r="CQ217" s="28"/>
      <c r="CR217" s="28"/>
      <c r="CS217" s="28"/>
      <c r="CT217" s="28"/>
      <c r="CU217" s="28"/>
      <c r="CV217" s="8"/>
      <c r="CW217" s="24"/>
      <c r="CX217" s="24"/>
      <c r="CY217" s="24"/>
      <c r="CZ217" s="24"/>
      <c r="DA217" s="24"/>
      <c r="DB217" s="28"/>
      <c r="DC217" s="28"/>
      <c r="DD217" s="28"/>
      <c r="DE217" s="28"/>
      <c r="DF217" s="28"/>
      <c r="DG217" s="8"/>
      <c r="DH217" s="24"/>
      <c r="DI217" s="24"/>
      <c r="DJ217" s="24"/>
      <c r="DK217" s="24"/>
      <c r="DL217" s="24"/>
      <c r="DM217" s="28"/>
      <c r="DN217" s="28"/>
      <c r="DO217" s="28"/>
      <c r="DP217" s="28"/>
      <c r="DQ217" s="28"/>
      <c r="DR217" s="8"/>
      <c r="DS217" s="24"/>
      <c r="DT217" s="24"/>
      <c r="DU217" s="24"/>
      <c r="DV217" s="24"/>
      <c r="DW217" s="24"/>
      <c r="DX217" s="28"/>
      <c r="DY217" s="28"/>
      <c r="DZ217" s="28"/>
      <c r="EA217" s="28"/>
      <c r="EB217" s="28"/>
      <c r="EC217" s="8"/>
      <c r="ED217" s="24"/>
      <c r="EE217" s="24"/>
      <c r="EF217" s="24"/>
      <c r="EG217" s="24"/>
      <c r="EH217" s="24"/>
      <c r="EI217" s="28"/>
      <c r="EJ217" s="28"/>
      <c r="EK217" s="28"/>
      <c r="EL217" s="28"/>
      <c r="EM217" s="28"/>
      <c r="EN217" s="8"/>
      <c r="EO217" s="24"/>
      <c r="EP217" s="24"/>
      <c r="EQ217" s="24"/>
      <c r="ER217" s="24"/>
      <c r="ES217" s="24"/>
      <c r="ET217" s="28"/>
      <c r="EU217" s="28"/>
      <c r="EV217" s="28"/>
      <c r="EW217" s="28"/>
      <c r="EX217" s="28"/>
      <c r="EY217" s="8"/>
      <c r="EZ217" s="24"/>
      <c r="FA217" s="24"/>
      <c r="FB217" s="24"/>
      <c r="FC217" s="24"/>
      <c r="FD217" s="24"/>
      <c r="FE217" s="28"/>
      <c r="FF217" s="28"/>
      <c r="FG217" s="28"/>
      <c r="FH217" s="28"/>
      <c r="FI217" s="28"/>
      <c r="FJ217" s="8"/>
      <c r="FK217" s="24"/>
      <c r="FL217" s="24"/>
      <c r="FM217" s="24"/>
      <c r="FN217" s="24"/>
      <c r="FO217" s="24"/>
      <c r="FP217" s="28"/>
      <c r="FQ217" s="28"/>
      <c r="FR217" s="28"/>
      <c r="FS217" s="28"/>
      <c r="FT217" s="28"/>
      <c r="FU217" s="8"/>
      <c r="FV217" s="24"/>
      <c r="FW217" s="24"/>
      <c r="FX217" s="24"/>
      <c r="FY217" s="24"/>
      <c r="FZ217" s="24"/>
      <c r="GA217" s="28"/>
      <c r="GB217" s="28"/>
      <c r="GC217" s="28"/>
      <c r="GD217" s="28"/>
      <c r="GE217" s="28"/>
      <c r="GF217" s="8"/>
      <c r="GG217" s="24"/>
      <c r="GH217" s="24"/>
      <c r="GI217" s="24"/>
      <c r="GJ217" s="24"/>
      <c r="GK217" s="24"/>
      <c r="GL217" s="28"/>
      <c r="GM217" s="28"/>
      <c r="GN217" s="28"/>
      <c r="GO217" s="28"/>
      <c r="GP217" s="28"/>
      <c r="GQ217" s="8"/>
      <c r="GR217" s="24"/>
      <c r="GS217" s="24"/>
      <c r="GT217" s="24"/>
      <c r="GU217" s="24"/>
      <c r="GV217" s="24"/>
      <c r="GW217" s="28"/>
      <c r="GX217" s="28"/>
      <c r="GY217" s="28"/>
      <c r="GZ217" s="28"/>
      <c r="HA217" s="28"/>
      <c r="HB217" s="8"/>
      <c r="HC217" s="24"/>
      <c r="HD217" s="24"/>
      <c r="HE217" s="24"/>
      <c r="HF217" s="24"/>
      <c r="HG217" s="24"/>
      <c r="HH217" s="28"/>
      <c r="HI217" s="28"/>
      <c r="HJ217" s="28"/>
      <c r="HK217" s="28"/>
      <c r="HL217" s="28"/>
      <c r="HM217" s="8"/>
      <c r="HN217" s="24"/>
      <c r="HO217" s="24"/>
      <c r="HP217" s="24"/>
      <c r="HQ217" s="24"/>
      <c r="HR217" s="24"/>
      <c r="HS217" s="28"/>
      <c r="HT217" s="28"/>
      <c r="HU217" s="28"/>
      <c r="HV217" s="28"/>
      <c r="HW217" s="28"/>
      <c r="HX217" s="8"/>
      <c r="HY217" s="24"/>
      <c r="HZ217" s="24"/>
      <c r="IA217" s="24"/>
      <c r="IB217" s="24"/>
      <c r="IC217" s="24"/>
      <c r="ID217" s="28"/>
      <c r="IE217" s="28"/>
      <c r="IF217" s="28"/>
      <c r="IG217" s="28"/>
      <c r="IH217" s="28"/>
      <c r="II217" s="8"/>
      <c r="IJ217" s="24"/>
      <c r="IK217" s="24"/>
      <c r="IL217" s="24"/>
      <c r="IM217" s="24"/>
      <c r="IN217" s="24"/>
      <c r="IO217" s="28"/>
      <c r="IP217" s="28"/>
      <c r="IQ217" s="28"/>
      <c r="IR217" s="28"/>
      <c r="IS217" s="28"/>
      <c r="IT217" s="8"/>
      <c r="IU217" s="24"/>
      <c r="IV217" s="24"/>
    </row>
    <row r="218" spans="1:256" ht="21" customHeight="1" thickBot="1" x14ac:dyDescent="0.3">
      <c r="A218" s="163">
        <v>10</v>
      </c>
      <c r="B218" s="189"/>
      <c r="C218" s="190"/>
      <c r="D218" s="190"/>
      <c r="E218" s="190"/>
      <c r="F218" s="191"/>
      <c r="G218" s="196"/>
      <c r="H218" s="193"/>
      <c r="I218" s="193"/>
      <c r="J218" s="193"/>
      <c r="K218" s="197"/>
      <c r="L218" s="46"/>
      <c r="M218" s="8"/>
      <c r="N218" s="8"/>
      <c r="O218" s="8"/>
      <c r="P218" s="8"/>
      <c r="Q218" s="8"/>
      <c r="R218" s="8"/>
      <c r="S218" s="8"/>
      <c r="T218" s="8"/>
      <c r="U218" s="8"/>
      <c r="V218" s="8"/>
      <c r="W218" s="8"/>
      <c r="X218" s="24"/>
      <c r="Y218" s="24"/>
      <c r="Z218" s="24"/>
      <c r="AA218" s="24"/>
      <c r="AB218" s="24"/>
      <c r="AC218" s="28"/>
      <c r="AD218" s="28"/>
      <c r="AE218" s="28"/>
      <c r="AF218" s="28"/>
      <c r="AG218" s="28"/>
      <c r="AH218" s="8"/>
      <c r="AI218" s="24"/>
      <c r="AJ218" s="24"/>
      <c r="AK218" s="24"/>
      <c r="AL218" s="24"/>
      <c r="AM218" s="24"/>
      <c r="AN218" s="28"/>
      <c r="AO218" s="28"/>
      <c r="AP218" s="28"/>
      <c r="AQ218" s="28"/>
      <c r="AR218" s="28"/>
      <c r="AS218" s="8"/>
      <c r="AT218" s="24"/>
      <c r="AU218" s="24"/>
      <c r="AV218" s="24"/>
      <c r="AW218" s="24"/>
      <c r="AX218" s="24"/>
      <c r="AY218" s="28"/>
      <c r="AZ218" s="28"/>
      <c r="BA218" s="28"/>
      <c r="BB218" s="28"/>
      <c r="BC218" s="28"/>
      <c r="BD218" s="8"/>
      <c r="BE218" s="24"/>
      <c r="BF218" s="24"/>
      <c r="BG218" s="24"/>
      <c r="BH218" s="24"/>
      <c r="BI218" s="24"/>
      <c r="BJ218" s="28"/>
      <c r="BK218" s="28"/>
      <c r="BL218" s="28"/>
      <c r="BM218" s="28"/>
      <c r="BN218" s="28"/>
      <c r="BO218" s="8"/>
      <c r="BP218" s="24"/>
      <c r="BQ218" s="24"/>
      <c r="BR218" s="24"/>
      <c r="BS218" s="24"/>
      <c r="BT218" s="24"/>
      <c r="BU218" s="28"/>
      <c r="BV218" s="28"/>
      <c r="BW218" s="28"/>
      <c r="BX218" s="28"/>
      <c r="BY218" s="28"/>
      <c r="BZ218" s="8"/>
      <c r="CA218" s="24"/>
      <c r="CB218" s="24"/>
      <c r="CC218" s="24"/>
      <c r="CD218" s="24"/>
      <c r="CE218" s="24"/>
      <c r="CF218" s="28"/>
      <c r="CG218" s="28"/>
      <c r="CH218" s="28"/>
      <c r="CI218" s="28"/>
      <c r="CJ218" s="28"/>
      <c r="CK218" s="8"/>
      <c r="CL218" s="24"/>
      <c r="CM218" s="24"/>
      <c r="CN218" s="24"/>
      <c r="CO218" s="24"/>
      <c r="CP218" s="24"/>
      <c r="CQ218" s="28"/>
      <c r="CR218" s="28"/>
      <c r="CS218" s="28"/>
      <c r="CT218" s="28"/>
      <c r="CU218" s="28"/>
      <c r="CV218" s="8"/>
      <c r="CW218" s="24"/>
      <c r="CX218" s="24"/>
      <c r="CY218" s="24"/>
      <c r="CZ218" s="24"/>
      <c r="DA218" s="24"/>
      <c r="DB218" s="28"/>
      <c r="DC218" s="28"/>
      <c r="DD218" s="28"/>
      <c r="DE218" s="28"/>
      <c r="DF218" s="28"/>
      <c r="DG218" s="8"/>
      <c r="DH218" s="24"/>
      <c r="DI218" s="24"/>
      <c r="DJ218" s="24"/>
      <c r="DK218" s="24"/>
      <c r="DL218" s="24"/>
      <c r="DM218" s="28"/>
      <c r="DN218" s="28"/>
      <c r="DO218" s="28"/>
      <c r="DP218" s="28"/>
      <c r="DQ218" s="28"/>
      <c r="DR218" s="8"/>
      <c r="DS218" s="24"/>
      <c r="DT218" s="24"/>
      <c r="DU218" s="24"/>
      <c r="DV218" s="24"/>
      <c r="DW218" s="24"/>
      <c r="DX218" s="28"/>
      <c r="DY218" s="28"/>
      <c r="DZ218" s="28"/>
      <c r="EA218" s="28"/>
      <c r="EB218" s="28"/>
      <c r="EC218" s="8"/>
      <c r="ED218" s="24"/>
      <c r="EE218" s="24"/>
      <c r="EF218" s="24"/>
      <c r="EG218" s="24"/>
      <c r="EH218" s="24"/>
      <c r="EI218" s="28"/>
      <c r="EJ218" s="28"/>
      <c r="EK218" s="28"/>
      <c r="EL218" s="28"/>
      <c r="EM218" s="28"/>
      <c r="EN218" s="8"/>
      <c r="EO218" s="24"/>
      <c r="EP218" s="24"/>
      <c r="EQ218" s="24"/>
      <c r="ER218" s="24"/>
      <c r="ES218" s="24"/>
      <c r="ET218" s="28"/>
      <c r="EU218" s="28"/>
      <c r="EV218" s="28"/>
      <c r="EW218" s="28"/>
      <c r="EX218" s="28"/>
      <c r="EY218" s="8"/>
      <c r="EZ218" s="24"/>
      <c r="FA218" s="24"/>
      <c r="FB218" s="24"/>
      <c r="FC218" s="24"/>
      <c r="FD218" s="24"/>
      <c r="FE218" s="28"/>
      <c r="FF218" s="28"/>
      <c r="FG218" s="28"/>
      <c r="FH218" s="28"/>
      <c r="FI218" s="28"/>
      <c r="FJ218" s="8"/>
      <c r="FK218" s="24"/>
      <c r="FL218" s="24"/>
      <c r="FM218" s="24"/>
      <c r="FN218" s="24"/>
      <c r="FO218" s="24"/>
      <c r="FP218" s="28"/>
      <c r="FQ218" s="28"/>
      <c r="FR218" s="28"/>
      <c r="FS218" s="28"/>
      <c r="FT218" s="28"/>
      <c r="FU218" s="8"/>
      <c r="FV218" s="24"/>
      <c r="FW218" s="24"/>
      <c r="FX218" s="24"/>
      <c r="FY218" s="24"/>
      <c r="FZ218" s="24"/>
      <c r="GA218" s="28"/>
      <c r="GB218" s="28"/>
      <c r="GC218" s="28"/>
      <c r="GD218" s="28"/>
      <c r="GE218" s="28"/>
      <c r="GF218" s="8"/>
      <c r="GG218" s="24"/>
      <c r="GH218" s="24"/>
      <c r="GI218" s="24"/>
      <c r="GJ218" s="24"/>
      <c r="GK218" s="24"/>
      <c r="GL218" s="28"/>
      <c r="GM218" s="28"/>
      <c r="GN218" s="28"/>
      <c r="GO218" s="28"/>
      <c r="GP218" s="28"/>
      <c r="GQ218" s="8"/>
      <c r="GR218" s="24"/>
      <c r="GS218" s="24"/>
      <c r="GT218" s="24"/>
      <c r="GU218" s="24"/>
      <c r="GV218" s="24"/>
      <c r="GW218" s="28"/>
      <c r="GX218" s="28"/>
      <c r="GY218" s="28"/>
      <c r="GZ218" s="28"/>
      <c r="HA218" s="28"/>
      <c r="HB218" s="8"/>
      <c r="HC218" s="24"/>
      <c r="HD218" s="24"/>
      <c r="HE218" s="24"/>
      <c r="HF218" s="24"/>
      <c r="HG218" s="24"/>
      <c r="HH218" s="28"/>
      <c r="HI218" s="28"/>
      <c r="HJ218" s="28"/>
      <c r="HK218" s="28"/>
      <c r="HL218" s="28"/>
      <c r="HM218" s="8"/>
      <c r="HN218" s="24"/>
      <c r="HO218" s="24"/>
      <c r="HP218" s="24"/>
      <c r="HQ218" s="24"/>
      <c r="HR218" s="24"/>
      <c r="HS218" s="28"/>
      <c r="HT218" s="28"/>
      <c r="HU218" s="28"/>
      <c r="HV218" s="28"/>
      <c r="HW218" s="28"/>
      <c r="HX218" s="8"/>
      <c r="HY218" s="24"/>
      <c r="HZ218" s="24"/>
      <c r="IA218" s="24"/>
      <c r="IB218" s="24"/>
      <c r="IC218" s="24"/>
      <c r="ID218" s="28"/>
      <c r="IE218" s="28"/>
      <c r="IF218" s="28"/>
      <c r="IG218" s="28"/>
      <c r="IH218" s="28"/>
      <c r="II218" s="8"/>
      <c r="IJ218" s="24"/>
      <c r="IK218" s="24"/>
      <c r="IL218" s="24"/>
      <c r="IM218" s="24"/>
      <c r="IN218" s="24"/>
      <c r="IO218" s="28"/>
      <c r="IP218" s="28"/>
      <c r="IQ218" s="28"/>
      <c r="IR218" s="28"/>
      <c r="IS218" s="28"/>
      <c r="IT218" s="8"/>
      <c r="IU218" s="24"/>
      <c r="IV218" s="24"/>
    </row>
    <row r="219" spans="1:256" ht="21" customHeight="1" thickBot="1" x14ac:dyDescent="0.3">
      <c r="A219" s="163">
        <v>11</v>
      </c>
      <c r="B219" s="189"/>
      <c r="C219" s="190"/>
      <c r="D219" s="190"/>
      <c r="E219" s="190"/>
      <c r="F219" s="191"/>
      <c r="G219" s="196"/>
      <c r="H219" s="193"/>
      <c r="I219" s="193"/>
      <c r="J219" s="193"/>
      <c r="K219" s="197"/>
      <c r="L219" s="46"/>
      <c r="M219" s="8"/>
      <c r="N219" s="8"/>
      <c r="O219" s="8"/>
      <c r="P219" s="8"/>
      <c r="Q219" s="8"/>
      <c r="R219" s="8"/>
      <c r="S219" s="8"/>
      <c r="T219" s="8"/>
      <c r="U219" s="8"/>
      <c r="V219" s="8"/>
      <c r="W219" s="8"/>
      <c r="X219" s="24"/>
      <c r="Y219" s="24"/>
      <c r="Z219" s="24"/>
      <c r="AA219" s="24"/>
      <c r="AB219" s="24"/>
      <c r="AC219" s="28"/>
      <c r="AD219" s="28"/>
      <c r="AE219" s="28"/>
      <c r="AF219" s="28"/>
      <c r="AG219" s="28"/>
      <c r="AH219" s="8"/>
      <c r="AI219" s="24"/>
      <c r="AJ219" s="24"/>
      <c r="AK219" s="24"/>
      <c r="AL219" s="24"/>
      <c r="AM219" s="24"/>
      <c r="AN219" s="28"/>
      <c r="AO219" s="28"/>
      <c r="AP219" s="28"/>
      <c r="AQ219" s="28"/>
      <c r="AR219" s="28"/>
      <c r="AS219" s="8"/>
      <c r="AT219" s="24"/>
      <c r="AU219" s="24"/>
      <c r="AV219" s="24"/>
      <c r="AW219" s="24"/>
      <c r="AX219" s="24"/>
      <c r="AY219" s="28"/>
      <c r="AZ219" s="28"/>
      <c r="BA219" s="28"/>
      <c r="BB219" s="28"/>
      <c r="BC219" s="28"/>
      <c r="BD219" s="8"/>
      <c r="BE219" s="24"/>
      <c r="BF219" s="24"/>
      <c r="BG219" s="24"/>
      <c r="BH219" s="24"/>
      <c r="BI219" s="24"/>
      <c r="BJ219" s="28"/>
      <c r="BK219" s="28"/>
      <c r="BL219" s="28"/>
      <c r="BM219" s="28"/>
      <c r="BN219" s="28"/>
      <c r="BO219" s="8"/>
      <c r="BP219" s="24"/>
      <c r="BQ219" s="24"/>
      <c r="BR219" s="24"/>
      <c r="BS219" s="24"/>
      <c r="BT219" s="24"/>
      <c r="BU219" s="28"/>
      <c r="BV219" s="28"/>
      <c r="BW219" s="28"/>
      <c r="BX219" s="28"/>
      <c r="BY219" s="28"/>
      <c r="BZ219" s="8"/>
      <c r="CA219" s="24"/>
      <c r="CB219" s="24"/>
      <c r="CC219" s="24"/>
      <c r="CD219" s="24"/>
      <c r="CE219" s="24"/>
      <c r="CF219" s="28"/>
      <c r="CG219" s="28"/>
      <c r="CH219" s="28"/>
      <c r="CI219" s="28"/>
      <c r="CJ219" s="28"/>
      <c r="CK219" s="8"/>
      <c r="CL219" s="24"/>
      <c r="CM219" s="24"/>
      <c r="CN219" s="24"/>
      <c r="CO219" s="24"/>
      <c r="CP219" s="24"/>
      <c r="CQ219" s="28"/>
      <c r="CR219" s="28"/>
      <c r="CS219" s="28"/>
      <c r="CT219" s="28"/>
      <c r="CU219" s="28"/>
      <c r="CV219" s="8"/>
      <c r="CW219" s="24"/>
      <c r="CX219" s="24"/>
      <c r="CY219" s="24"/>
      <c r="CZ219" s="24"/>
      <c r="DA219" s="24"/>
      <c r="DB219" s="28"/>
      <c r="DC219" s="28"/>
      <c r="DD219" s="28"/>
      <c r="DE219" s="28"/>
      <c r="DF219" s="28"/>
      <c r="DG219" s="8"/>
      <c r="DH219" s="24"/>
      <c r="DI219" s="24"/>
      <c r="DJ219" s="24"/>
      <c r="DK219" s="24"/>
      <c r="DL219" s="24"/>
      <c r="DM219" s="28"/>
      <c r="DN219" s="28"/>
      <c r="DO219" s="28"/>
      <c r="DP219" s="28"/>
      <c r="DQ219" s="28"/>
      <c r="DR219" s="8"/>
      <c r="DS219" s="24"/>
      <c r="DT219" s="24"/>
      <c r="DU219" s="24"/>
      <c r="DV219" s="24"/>
      <c r="DW219" s="24"/>
      <c r="DX219" s="28"/>
      <c r="DY219" s="28"/>
      <c r="DZ219" s="28"/>
      <c r="EA219" s="28"/>
      <c r="EB219" s="28"/>
      <c r="EC219" s="8"/>
      <c r="ED219" s="24"/>
      <c r="EE219" s="24"/>
      <c r="EF219" s="24"/>
      <c r="EG219" s="24"/>
      <c r="EH219" s="24"/>
      <c r="EI219" s="28"/>
      <c r="EJ219" s="28"/>
      <c r="EK219" s="28"/>
      <c r="EL219" s="28"/>
      <c r="EM219" s="28"/>
      <c r="EN219" s="8"/>
      <c r="EO219" s="24"/>
      <c r="EP219" s="24"/>
      <c r="EQ219" s="24"/>
      <c r="ER219" s="24"/>
      <c r="ES219" s="24"/>
      <c r="ET219" s="28"/>
      <c r="EU219" s="28"/>
      <c r="EV219" s="28"/>
      <c r="EW219" s="28"/>
      <c r="EX219" s="28"/>
      <c r="EY219" s="8"/>
      <c r="EZ219" s="24"/>
      <c r="FA219" s="24"/>
      <c r="FB219" s="24"/>
      <c r="FC219" s="24"/>
      <c r="FD219" s="24"/>
      <c r="FE219" s="28"/>
      <c r="FF219" s="28"/>
      <c r="FG219" s="28"/>
      <c r="FH219" s="28"/>
      <c r="FI219" s="28"/>
      <c r="FJ219" s="8"/>
      <c r="FK219" s="24"/>
      <c r="FL219" s="24"/>
      <c r="FM219" s="24"/>
      <c r="FN219" s="24"/>
      <c r="FO219" s="24"/>
      <c r="FP219" s="28"/>
      <c r="FQ219" s="28"/>
      <c r="FR219" s="28"/>
      <c r="FS219" s="28"/>
      <c r="FT219" s="28"/>
      <c r="FU219" s="8"/>
      <c r="FV219" s="24"/>
      <c r="FW219" s="24"/>
      <c r="FX219" s="24"/>
      <c r="FY219" s="24"/>
      <c r="FZ219" s="24"/>
      <c r="GA219" s="28"/>
      <c r="GB219" s="28"/>
      <c r="GC219" s="28"/>
      <c r="GD219" s="28"/>
      <c r="GE219" s="28"/>
      <c r="GF219" s="8"/>
      <c r="GG219" s="24"/>
      <c r="GH219" s="24"/>
      <c r="GI219" s="24"/>
      <c r="GJ219" s="24"/>
      <c r="GK219" s="24"/>
      <c r="GL219" s="28"/>
      <c r="GM219" s="28"/>
      <c r="GN219" s="28"/>
      <c r="GO219" s="28"/>
      <c r="GP219" s="28"/>
      <c r="GQ219" s="8"/>
      <c r="GR219" s="24"/>
      <c r="GS219" s="24"/>
      <c r="GT219" s="24"/>
      <c r="GU219" s="24"/>
      <c r="GV219" s="24"/>
      <c r="GW219" s="28"/>
      <c r="GX219" s="28"/>
      <c r="GY219" s="28"/>
      <c r="GZ219" s="28"/>
      <c r="HA219" s="28"/>
      <c r="HB219" s="8"/>
      <c r="HC219" s="24"/>
      <c r="HD219" s="24"/>
      <c r="HE219" s="24"/>
      <c r="HF219" s="24"/>
      <c r="HG219" s="24"/>
      <c r="HH219" s="28"/>
      <c r="HI219" s="28"/>
      <c r="HJ219" s="28"/>
      <c r="HK219" s="28"/>
      <c r="HL219" s="28"/>
      <c r="HM219" s="8"/>
      <c r="HN219" s="24"/>
      <c r="HO219" s="24"/>
      <c r="HP219" s="24"/>
      <c r="HQ219" s="24"/>
      <c r="HR219" s="24"/>
      <c r="HS219" s="28"/>
      <c r="HT219" s="28"/>
      <c r="HU219" s="28"/>
      <c r="HV219" s="28"/>
      <c r="HW219" s="28"/>
      <c r="HX219" s="8"/>
      <c r="HY219" s="24"/>
      <c r="HZ219" s="24"/>
      <c r="IA219" s="24"/>
      <c r="IB219" s="24"/>
      <c r="IC219" s="24"/>
      <c r="ID219" s="28"/>
      <c r="IE219" s="28"/>
      <c r="IF219" s="28"/>
      <c r="IG219" s="28"/>
      <c r="IH219" s="28"/>
      <c r="II219" s="8"/>
      <c r="IJ219" s="24"/>
      <c r="IK219" s="24"/>
      <c r="IL219" s="24"/>
      <c r="IM219" s="24"/>
      <c r="IN219" s="24"/>
      <c r="IO219" s="28"/>
      <c r="IP219" s="28"/>
      <c r="IQ219" s="28"/>
      <c r="IR219" s="28"/>
      <c r="IS219" s="28"/>
      <c r="IT219" s="8"/>
      <c r="IU219" s="24"/>
      <c r="IV219" s="24"/>
    </row>
    <row r="220" spans="1:256" ht="21" customHeight="1" thickBot="1" x14ac:dyDescent="0.3">
      <c r="A220" s="163">
        <v>12</v>
      </c>
      <c r="B220" s="189"/>
      <c r="C220" s="190"/>
      <c r="D220" s="190"/>
      <c r="E220" s="190"/>
      <c r="F220" s="191"/>
      <c r="G220" s="196"/>
      <c r="H220" s="193"/>
      <c r="I220" s="193"/>
      <c r="J220" s="193"/>
      <c r="K220" s="197"/>
      <c r="L220" s="46"/>
      <c r="M220" s="8"/>
      <c r="N220" s="8"/>
      <c r="O220" s="8"/>
      <c r="P220" s="8"/>
      <c r="Q220" s="8"/>
      <c r="R220" s="8"/>
      <c r="S220" s="8"/>
      <c r="T220" s="8"/>
      <c r="U220" s="8"/>
      <c r="V220" s="8"/>
      <c r="W220" s="8"/>
      <c r="X220" s="24"/>
      <c r="Y220" s="24"/>
      <c r="Z220" s="24"/>
      <c r="AA220" s="24"/>
      <c r="AB220" s="24"/>
      <c r="AC220" s="28"/>
      <c r="AD220" s="28"/>
      <c r="AE220" s="28"/>
      <c r="AF220" s="28"/>
      <c r="AG220" s="28"/>
      <c r="AH220" s="8"/>
      <c r="AI220" s="24"/>
      <c r="AJ220" s="24"/>
      <c r="AK220" s="24"/>
      <c r="AL220" s="24"/>
      <c r="AM220" s="24"/>
      <c r="AN220" s="28"/>
      <c r="AO220" s="28"/>
      <c r="AP220" s="28"/>
      <c r="AQ220" s="28"/>
      <c r="AR220" s="28"/>
      <c r="AS220" s="8"/>
      <c r="AT220" s="24"/>
      <c r="AU220" s="24"/>
      <c r="AV220" s="24"/>
      <c r="AW220" s="24"/>
      <c r="AX220" s="24"/>
      <c r="AY220" s="28"/>
      <c r="AZ220" s="28"/>
      <c r="BA220" s="28"/>
      <c r="BB220" s="28"/>
      <c r="BC220" s="28"/>
      <c r="BD220" s="8"/>
      <c r="BE220" s="24"/>
      <c r="BF220" s="24"/>
      <c r="BG220" s="24"/>
      <c r="BH220" s="24"/>
      <c r="BI220" s="24"/>
      <c r="BJ220" s="28"/>
      <c r="BK220" s="28"/>
      <c r="BL220" s="28"/>
      <c r="BM220" s="28"/>
      <c r="BN220" s="28"/>
      <c r="BO220" s="8"/>
      <c r="BP220" s="24"/>
      <c r="BQ220" s="24"/>
      <c r="BR220" s="24"/>
      <c r="BS220" s="24"/>
      <c r="BT220" s="24"/>
      <c r="BU220" s="28"/>
      <c r="BV220" s="28"/>
      <c r="BW220" s="28"/>
      <c r="BX220" s="28"/>
      <c r="BY220" s="28"/>
      <c r="BZ220" s="8"/>
      <c r="CA220" s="24"/>
      <c r="CB220" s="24"/>
      <c r="CC220" s="24"/>
      <c r="CD220" s="24"/>
      <c r="CE220" s="24"/>
      <c r="CF220" s="28"/>
      <c r="CG220" s="28"/>
      <c r="CH220" s="28"/>
      <c r="CI220" s="28"/>
      <c r="CJ220" s="28"/>
      <c r="CK220" s="8"/>
      <c r="CL220" s="24"/>
      <c r="CM220" s="24"/>
      <c r="CN220" s="24"/>
      <c r="CO220" s="24"/>
      <c r="CP220" s="24"/>
      <c r="CQ220" s="28"/>
      <c r="CR220" s="28"/>
      <c r="CS220" s="28"/>
      <c r="CT220" s="28"/>
      <c r="CU220" s="28"/>
      <c r="CV220" s="8"/>
      <c r="CW220" s="24"/>
      <c r="CX220" s="24"/>
      <c r="CY220" s="24"/>
      <c r="CZ220" s="24"/>
      <c r="DA220" s="24"/>
      <c r="DB220" s="28"/>
      <c r="DC220" s="28"/>
      <c r="DD220" s="28"/>
      <c r="DE220" s="28"/>
      <c r="DF220" s="28"/>
      <c r="DG220" s="8"/>
      <c r="DH220" s="24"/>
      <c r="DI220" s="24"/>
      <c r="DJ220" s="24"/>
      <c r="DK220" s="24"/>
      <c r="DL220" s="24"/>
      <c r="DM220" s="28"/>
      <c r="DN220" s="28"/>
      <c r="DO220" s="28"/>
      <c r="DP220" s="28"/>
      <c r="DQ220" s="28"/>
      <c r="DR220" s="8"/>
      <c r="DS220" s="24"/>
      <c r="DT220" s="24"/>
      <c r="DU220" s="24"/>
      <c r="DV220" s="24"/>
      <c r="DW220" s="24"/>
      <c r="DX220" s="28"/>
      <c r="DY220" s="28"/>
      <c r="DZ220" s="28"/>
      <c r="EA220" s="28"/>
      <c r="EB220" s="28"/>
      <c r="EC220" s="8"/>
      <c r="ED220" s="24"/>
      <c r="EE220" s="24"/>
      <c r="EF220" s="24"/>
      <c r="EG220" s="24"/>
      <c r="EH220" s="24"/>
      <c r="EI220" s="28"/>
      <c r="EJ220" s="28"/>
      <c r="EK220" s="28"/>
      <c r="EL220" s="28"/>
      <c r="EM220" s="28"/>
      <c r="EN220" s="8"/>
      <c r="EO220" s="24"/>
      <c r="EP220" s="24"/>
      <c r="EQ220" s="24"/>
      <c r="ER220" s="24"/>
      <c r="ES220" s="24"/>
      <c r="ET220" s="28"/>
      <c r="EU220" s="28"/>
      <c r="EV220" s="28"/>
      <c r="EW220" s="28"/>
      <c r="EX220" s="28"/>
      <c r="EY220" s="8"/>
      <c r="EZ220" s="24"/>
      <c r="FA220" s="24"/>
      <c r="FB220" s="24"/>
      <c r="FC220" s="24"/>
      <c r="FD220" s="24"/>
      <c r="FE220" s="28"/>
      <c r="FF220" s="28"/>
      <c r="FG220" s="28"/>
      <c r="FH220" s="28"/>
      <c r="FI220" s="28"/>
      <c r="FJ220" s="8"/>
      <c r="FK220" s="24"/>
      <c r="FL220" s="24"/>
      <c r="FM220" s="24"/>
      <c r="FN220" s="24"/>
      <c r="FO220" s="24"/>
      <c r="FP220" s="28"/>
      <c r="FQ220" s="28"/>
      <c r="FR220" s="28"/>
      <c r="FS220" s="28"/>
      <c r="FT220" s="28"/>
      <c r="FU220" s="8"/>
      <c r="FV220" s="24"/>
      <c r="FW220" s="24"/>
      <c r="FX220" s="24"/>
      <c r="FY220" s="24"/>
      <c r="FZ220" s="24"/>
      <c r="GA220" s="28"/>
      <c r="GB220" s="28"/>
      <c r="GC220" s="28"/>
      <c r="GD220" s="28"/>
      <c r="GE220" s="28"/>
      <c r="GF220" s="8"/>
      <c r="GG220" s="24"/>
      <c r="GH220" s="24"/>
      <c r="GI220" s="24"/>
      <c r="GJ220" s="24"/>
      <c r="GK220" s="24"/>
      <c r="GL220" s="28"/>
      <c r="GM220" s="28"/>
      <c r="GN220" s="28"/>
      <c r="GO220" s="28"/>
      <c r="GP220" s="28"/>
      <c r="GQ220" s="8"/>
      <c r="GR220" s="24"/>
      <c r="GS220" s="24"/>
      <c r="GT220" s="24"/>
      <c r="GU220" s="24"/>
      <c r="GV220" s="24"/>
      <c r="GW220" s="28"/>
      <c r="GX220" s="28"/>
      <c r="GY220" s="28"/>
      <c r="GZ220" s="28"/>
      <c r="HA220" s="28"/>
      <c r="HB220" s="8"/>
      <c r="HC220" s="24"/>
      <c r="HD220" s="24"/>
      <c r="HE220" s="24"/>
      <c r="HF220" s="24"/>
      <c r="HG220" s="24"/>
      <c r="HH220" s="28"/>
      <c r="HI220" s="28"/>
      <c r="HJ220" s="28"/>
      <c r="HK220" s="28"/>
      <c r="HL220" s="28"/>
      <c r="HM220" s="8"/>
      <c r="HN220" s="24"/>
      <c r="HO220" s="24"/>
      <c r="HP220" s="24"/>
      <c r="HQ220" s="24"/>
      <c r="HR220" s="24"/>
      <c r="HS220" s="28"/>
      <c r="HT220" s="28"/>
      <c r="HU220" s="28"/>
      <c r="HV220" s="28"/>
      <c r="HW220" s="28"/>
      <c r="HX220" s="8"/>
      <c r="HY220" s="24"/>
      <c r="HZ220" s="24"/>
      <c r="IA220" s="24"/>
      <c r="IB220" s="24"/>
      <c r="IC220" s="24"/>
      <c r="ID220" s="28"/>
      <c r="IE220" s="28"/>
      <c r="IF220" s="28"/>
      <c r="IG220" s="28"/>
      <c r="IH220" s="28"/>
      <c r="II220" s="8"/>
      <c r="IJ220" s="24"/>
      <c r="IK220" s="24"/>
      <c r="IL220" s="24"/>
      <c r="IM220" s="24"/>
      <c r="IN220" s="24"/>
      <c r="IO220" s="28"/>
      <c r="IP220" s="28"/>
      <c r="IQ220" s="28"/>
      <c r="IR220" s="28"/>
      <c r="IS220" s="28"/>
      <c r="IT220" s="8"/>
      <c r="IU220" s="24"/>
      <c r="IV220" s="24"/>
    </row>
    <row r="221" spans="1:256" ht="21" customHeight="1" thickBot="1" x14ac:dyDescent="0.3">
      <c r="A221" s="163">
        <v>13</v>
      </c>
      <c r="B221" s="189"/>
      <c r="C221" s="190"/>
      <c r="D221" s="190"/>
      <c r="E221" s="190"/>
      <c r="F221" s="191"/>
      <c r="G221" s="196"/>
      <c r="H221" s="193"/>
      <c r="I221" s="193"/>
      <c r="J221" s="193"/>
      <c r="K221" s="197"/>
      <c r="L221" s="46"/>
      <c r="M221" s="8"/>
      <c r="N221" s="8"/>
      <c r="O221" s="8"/>
      <c r="P221" s="8"/>
      <c r="Q221" s="8"/>
      <c r="R221" s="8"/>
      <c r="S221" s="8"/>
      <c r="T221" s="8"/>
      <c r="U221" s="8"/>
      <c r="V221" s="8"/>
      <c r="W221" s="8"/>
      <c r="X221" s="24"/>
      <c r="Y221" s="24"/>
      <c r="Z221" s="24"/>
      <c r="AA221" s="24"/>
      <c r="AB221" s="24"/>
      <c r="AC221" s="28"/>
      <c r="AD221" s="28"/>
      <c r="AE221" s="28"/>
      <c r="AF221" s="28"/>
      <c r="AG221" s="28"/>
      <c r="AH221" s="8"/>
      <c r="AI221" s="24"/>
      <c r="AJ221" s="24"/>
      <c r="AK221" s="24"/>
      <c r="AL221" s="24"/>
      <c r="AM221" s="24"/>
      <c r="AN221" s="28"/>
      <c r="AO221" s="28"/>
      <c r="AP221" s="28"/>
      <c r="AQ221" s="28"/>
      <c r="AR221" s="28"/>
      <c r="AS221" s="8"/>
      <c r="AT221" s="24"/>
      <c r="AU221" s="24"/>
      <c r="AV221" s="24"/>
      <c r="AW221" s="24"/>
      <c r="AX221" s="24"/>
      <c r="AY221" s="28"/>
      <c r="AZ221" s="28"/>
      <c r="BA221" s="28"/>
      <c r="BB221" s="28"/>
      <c r="BC221" s="28"/>
      <c r="BD221" s="8"/>
      <c r="BE221" s="24"/>
      <c r="BF221" s="24"/>
      <c r="BG221" s="24"/>
      <c r="BH221" s="24"/>
      <c r="BI221" s="24"/>
      <c r="BJ221" s="28"/>
      <c r="BK221" s="28"/>
      <c r="BL221" s="28"/>
      <c r="BM221" s="28"/>
      <c r="BN221" s="28"/>
      <c r="BO221" s="8"/>
      <c r="BP221" s="24"/>
      <c r="BQ221" s="24"/>
      <c r="BR221" s="24"/>
      <c r="BS221" s="24"/>
      <c r="BT221" s="24"/>
      <c r="BU221" s="28"/>
      <c r="BV221" s="28"/>
      <c r="BW221" s="28"/>
      <c r="BX221" s="28"/>
      <c r="BY221" s="28"/>
      <c r="BZ221" s="8"/>
      <c r="CA221" s="24"/>
      <c r="CB221" s="24"/>
      <c r="CC221" s="24"/>
      <c r="CD221" s="24"/>
      <c r="CE221" s="24"/>
      <c r="CF221" s="28"/>
      <c r="CG221" s="28"/>
      <c r="CH221" s="28"/>
      <c r="CI221" s="28"/>
      <c r="CJ221" s="28"/>
      <c r="CK221" s="8"/>
      <c r="CL221" s="24"/>
      <c r="CM221" s="24"/>
      <c r="CN221" s="24"/>
      <c r="CO221" s="24"/>
      <c r="CP221" s="24"/>
      <c r="CQ221" s="28"/>
      <c r="CR221" s="28"/>
      <c r="CS221" s="28"/>
      <c r="CT221" s="28"/>
      <c r="CU221" s="28"/>
      <c r="CV221" s="8"/>
      <c r="CW221" s="24"/>
      <c r="CX221" s="24"/>
      <c r="CY221" s="24"/>
      <c r="CZ221" s="24"/>
      <c r="DA221" s="24"/>
      <c r="DB221" s="28"/>
      <c r="DC221" s="28"/>
      <c r="DD221" s="28"/>
      <c r="DE221" s="28"/>
      <c r="DF221" s="28"/>
      <c r="DG221" s="8"/>
      <c r="DH221" s="24"/>
      <c r="DI221" s="24"/>
      <c r="DJ221" s="24"/>
      <c r="DK221" s="24"/>
      <c r="DL221" s="24"/>
      <c r="DM221" s="28"/>
      <c r="DN221" s="28"/>
      <c r="DO221" s="28"/>
      <c r="DP221" s="28"/>
      <c r="DQ221" s="28"/>
      <c r="DR221" s="8"/>
      <c r="DS221" s="24"/>
      <c r="DT221" s="24"/>
      <c r="DU221" s="24"/>
      <c r="DV221" s="24"/>
      <c r="DW221" s="24"/>
      <c r="DX221" s="28"/>
      <c r="DY221" s="28"/>
      <c r="DZ221" s="28"/>
      <c r="EA221" s="28"/>
      <c r="EB221" s="28"/>
      <c r="EC221" s="8"/>
      <c r="ED221" s="24"/>
      <c r="EE221" s="24"/>
      <c r="EF221" s="24"/>
      <c r="EG221" s="24"/>
      <c r="EH221" s="24"/>
      <c r="EI221" s="28"/>
      <c r="EJ221" s="28"/>
      <c r="EK221" s="28"/>
      <c r="EL221" s="28"/>
      <c r="EM221" s="28"/>
      <c r="EN221" s="8"/>
      <c r="EO221" s="24"/>
      <c r="EP221" s="24"/>
      <c r="EQ221" s="24"/>
      <c r="ER221" s="24"/>
      <c r="ES221" s="24"/>
      <c r="ET221" s="28"/>
      <c r="EU221" s="28"/>
      <c r="EV221" s="28"/>
      <c r="EW221" s="28"/>
      <c r="EX221" s="28"/>
      <c r="EY221" s="8"/>
      <c r="EZ221" s="24"/>
      <c r="FA221" s="24"/>
      <c r="FB221" s="24"/>
      <c r="FC221" s="24"/>
      <c r="FD221" s="24"/>
      <c r="FE221" s="28"/>
      <c r="FF221" s="28"/>
      <c r="FG221" s="28"/>
      <c r="FH221" s="28"/>
      <c r="FI221" s="28"/>
      <c r="FJ221" s="8"/>
      <c r="FK221" s="24"/>
      <c r="FL221" s="24"/>
      <c r="FM221" s="24"/>
      <c r="FN221" s="24"/>
      <c r="FO221" s="24"/>
      <c r="FP221" s="28"/>
      <c r="FQ221" s="28"/>
      <c r="FR221" s="28"/>
      <c r="FS221" s="28"/>
      <c r="FT221" s="28"/>
      <c r="FU221" s="8"/>
      <c r="FV221" s="24"/>
      <c r="FW221" s="24"/>
      <c r="FX221" s="24"/>
      <c r="FY221" s="24"/>
      <c r="FZ221" s="24"/>
      <c r="GA221" s="28"/>
      <c r="GB221" s="28"/>
      <c r="GC221" s="28"/>
      <c r="GD221" s="28"/>
      <c r="GE221" s="28"/>
      <c r="GF221" s="8"/>
      <c r="GG221" s="24"/>
      <c r="GH221" s="24"/>
      <c r="GI221" s="24"/>
      <c r="GJ221" s="24"/>
      <c r="GK221" s="24"/>
      <c r="GL221" s="28"/>
      <c r="GM221" s="28"/>
      <c r="GN221" s="28"/>
      <c r="GO221" s="28"/>
      <c r="GP221" s="28"/>
      <c r="GQ221" s="8"/>
      <c r="GR221" s="24"/>
      <c r="GS221" s="24"/>
      <c r="GT221" s="24"/>
      <c r="GU221" s="24"/>
      <c r="GV221" s="24"/>
      <c r="GW221" s="28"/>
      <c r="GX221" s="28"/>
      <c r="GY221" s="28"/>
      <c r="GZ221" s="28"/>
      <c r="HA221" s="28"/>
      <c r="HB221" s="8"/>
      <c r="HC221" s="24"/>
      <c r="HD221" s="24"/>
      <c r="HE221" s="24"/>
      <c r="HF221" s="24"/>
      <c r="HG221" s="24"/>
      <c r="HH221" s="28"/>
      <c r="HI221" s="28"/>
      <c r="HJ221" s="28"/>
      <c r="HK221" s="28"/>
      <c r="HL221" s="28"/>
      <c r="HM221" s="8"/>
      <c r="HN221" s="24"/>
      <c r="HO221" s="24"/>
      <c r="HP221" s="24"/>
      <c r="HQ221" s="24"/>
      <c r="HR221" s="24"/>
      <c r="HS221" s="28"/>
      <c r="HT221" s="28"/>
      <c r="HU221" s="28"/>
      <c r="HV221" s="28"/>
      <c r="HW221" s="28"/>
      <c r="HX221" s="8"/>
      <c r="HY221" s="24"/>
      <c r="HZ221" s="24"/>
      <c r="IA221" s="24"/>
      <c r="IB221" s="24"/>
      <c r="IC221" s="24"/>
      <c r="ID221" s="28"/>
      <c r="IE221" s="28"/>
      <c r="IF221" s="28"/>
      <c r="IG221" s="28"/>
      <c r="IH221" s="28"/>
      <c r="II221" s="8"/>
      <c r="IJ221" s="24"/>
      <c r="IK221" s="24"/>
      <c r="IL221" s="24"/>
      <c r="IM221" s="24"/>
      <c r="IN221" s="24"/>
      <c r="IO221" s="28"/>
      <c r="IP221" s="28"/>
      <c r="IQ221" s="28"/>
      <c r="IR221" s="28"/>
      <c r="IS221" s="28"/>
      <c r="IT221" s="8"/>
      <c r="IU221" s="24"/>
      <c r="IV221" s="24"/>
    </row>
    <row r="222" spans="1:256" ht="21" customHeight="1" thickBot="1" x14ac:dyDescent="0.3">
      <c r="A222" s="163">
        <v>14</v>
      </c>
      <c r="B222" s="189"/>
      <c r="C222" s="190"/>
      <c r="D222" s="190"/>
      <c r="E222" s="190"/>
      <c r="F222" s="191"/>
      <c r="G222" s="196"/>
      <c r="H222" s="193"/>
      <c r="I222" s="193"/>
      <c r="J222" s="193"/>
      <c r="K222" s="197"/>
      <c r="L222" s="46"/>
      <c r="M222" s="8"/>
      <c r="N222" s="8"/>
      <c r="O222" s="8"/>
      <c r="P222" s="8"/>
      <c r="Q222" s="8"/>
      <c r="R222" s="8"/>
      <c r="S222" s="8"/>
      <c r="T222" s="8"/>
      <c r="U222" s="8"/>
      <c r="V222" s="8"/>
      <c r="W222" s="8"/>
      <c r="X222" s="24"/>
      <c r="Y222" s="24"/>
      <c r="Z222" s="24"/>
      <c r="AA222" s="24"/>
      <c r="AB222" s="24"/>
      <c r="AC222" s="28"/>
      <c r="AD222" s="28"/>
      <c r="AE222" s="28"/>
      <c r="AF222" s="28"/>
      <c r="AG222" s="28"/>
      <c r="AH222" s="8"/>
      <c r="AI222" s="24"/>
      <c r="AJ222" s="24"/>
      <c r="AK222" s="24"/>
      <c r="AL222" s="24"/>
      <c r="AM222" s="24"/>
      <c r="AN222" s="28"/>
      <c r="AO222" s="28"/>
      <c r="AP222" s="28"/>
      <c r="AQ222" s="28"/>
      <c r="AR222" s="28"/>
      <c r="AS222" s="8"/>
      <c r="AT222" s="24"/>
      <c r="AU222" s="24"/>
      <c r="AV222" s="24"/>
      <c r="AW222" s="24"/>
      <c r="AX222" s="24"/>
      <c r="AY222" s="28"/>
      <c r="AZ222" s="28"/>
      <c r="BA222" s="28"/>
      <c r="BB222" s="28"/>
      <c r="BC222" s="28"/>
      <c r="BD222" s="8"/>
      <c r="BE222" s="24"/>
      <c r="BF222" s="24"/>
      <c r="BG222" s="24"/>
      <c r="BH222" s="24"/>
      <c r="BI222" s="24"/>
      <c r="BJ222" s="28"/>
      <c r="BK222" s="28"/>
      <c r="BL222" s="28"/>
      <c r="BM222" s="28"/>
      <c r="BN222" s="28"/>
      <c r="BO222" s="8"/>
      <c r="BP222" s="24"/>
      <c r="BQ222" s="24"/>
      <c r="BR222" s="24"/>
      <c r="BS222" s="24"/>
      <c r="BT222" s="24"/>
      <c r="BU222" s="28"/>
      <c r="BV222" s="28"/>
      <c r="BW222" s="28"/>
      <c r="BX222" s="28"/>
      <c r="BY222" s="28"/>
      <c r="BZ222" s="8"/>
      <c r="CA222" s="24"/>
      <c r="CB222" s="24"/>
      <c r="CC222" s="24"/>
      <c r="CD222" s="24"/>
      <c r="CE222" s="24"/>
      <c r="CF222" s="28"/>
      <c r="CG222" s="28"/>
      <c r="CH222" s="28"/>
      <c r="CI222" s="28"/>
      <c r="CJ222" s="28"/>
      <c r="CK222" s="8"/>
      <c r="CL222" s="24"/>
      <c r="CM222" s="24"/>
      <c r="CN222" s="24"/>
      <c r="CO222" s="24"/>
      <c r="CP222" s="24"/>
      <c r="CQ222" s="28"/>
      <c r="CR222" s="28"/>
      <c r="CS222" s="28"/>
      <c r="CT222" s="28"/>
      <c r="CU222" s="28"/>
      <c r="CV222" s="8"/>
      <c r="CW222" s="24"/>
      <c r="CX222" s="24"/>
      <c r="CY222" s="24"/>
      <c r="CZ222" s="24"/>
      <c r="DA222" s="24"/>
      <c r="DB222" s="28"/>
      <c r="DC222" s="28"/>
      <c r="DD222" s="28"/>
      <c r="DE222" s="28"/>
      <c r="DF222" s="28"/>
      <c r="DG222" s="8"/>
      <c r="DH222" s="24"/>
      <c r="DI222" s="24"/>
      <c r="DJ222" s="24"/>
      <c r="DK222" s="24"/>
      <c r="DL222" s="24"/>
      <c r="DM222" s="28"/>
      <c r="DN222" s="28"/>
      <c r="DO222" s="28"/>
      <c r="DP222" s="28"/>
      <c r="DQ222" s="28"/>
      <c r="DR222" s="8"/>
      <c r="DS222" s="24"/>
      <c r="DT222" s="24"/>
      <c r="DU222" s="24"/>
      <c r="DV222" s="24"/>
      <c r="DW222" s="24"/>
      <c r="DX222" s="28"/>
      <c r="DY222" s="28"/>
      <c r="DZ222" s="28"/>
      <c r="EA222" s="28"/>
      <c r="EB222" s="28"/>
      <c r="EC222" s="8"/>
      <c r="ED222" s="24"/>
      <c r="EE222" s="24"/>
      <c r="EF222" s="24"/>
      <c r="EG222" s="24"/>
      <c r="EH222" s="24"/>
      <c r="EI222" s="28"/>
      <c r="EJ222" s="28"/>
      <c r="EK222" s="28"/>
      <c r="EL222" s="28"/>
      <c r="EM222" s="28"/>
      <c r="EN222" s="8"/>
      <c r="EO222" s="24"/>
      <c r="EP222" s="24"/>
      <c r="EQ222" s="24"/>
      <c r="ER222" s="24"/>
      <c r="ES222" s="24"/>
      <c r="ET222" s="28"/>
      <c r="EU222" s="28"/>
      <c r="EV222" s="28"/>
      <c r="EW222" s="28"/>
      <c r="EX222" s="28"/>
      <c r="EY222" s="8"/>
      <c r="EZ222" s="24"/>
      <c r="FA222" s="24"/>
      <c r="FB222" s="24"/>
      <c r="FC222" s="24"/>
      <c r="FD222" s="24"/>
      <c r="FE222" s="28"/>
      <c r="FF222" s="28"/>
      <c r="FG222" s="28"/>
      <c r="FH222" s="28"/>
      <c r="FI222" s="28"/>
      <c r="FJ222" s="8"/>
      <c r="FK222" s="24"/>
      <c r="FL222" s="24"/>
      <c r="FM222" s="24"/>
      <c r="FN222" s="24"/>
      <c r="FO222" s="24"/>
      <c r="FP222" s="28"/>
      <c r="FQ222" s="28"/>
      <c r="FR222" s="28"/>
      <c r="FS222" s="28"/>
      <c r="FT222" s="28"/>
      <c r="FU222" s="8"/>
      <c r="FV222" s="24"/>
      <c r="FW222" s="24"/>
      <c r="FX222" s="24"/>
      <c r="FY222" s="24"/>
      <c r="FZ222" s="24"/>
      <c r="GA222" s="28"/>
      <c r="GB222" s="28"/>
      <c r="GC222" s="28"/>
      <c r="GD222" s="28"/>
      <c r="GE222" s="28"/>
      <c r="GF222" s="8"/>
      <c r="GG222" s="24"/>
      <c r="GH222" s="24"/>
      <c r="GI222" s="24"/>
      <c r="GJ222" s="24"/>
      <c r="GK222" s="24"/>
      <c r="GL222" s="28"/>
      <c r="GM222" s="28"/>
      <c r="GN222" s="28"/>
      <c r="GO222" s="28"/>
      <c r="GP222" s="28"/>
      <c r="GQ222" s="8"/>
      <c r="GR222" s="24"/>
      <c r="GS222" s="24"/>
      <c r="GT222" s="24"/>
      <c r="GU222" s="24"/>
      <c r="GV222" s="24"/>
      <c r="GW222" s="28"/>
      <c r="GX222" s="28"/>
      <c r="GY222" s="28"/>
      <c r="GZ222" s="28"/>
      <c r="HA222" s="28"/>
      <c r="HB222" s="8"/>
      <c r="HC222" s="24"/>
      <c r="HD222" s="24"/>
      <c r="HE222" s="24"/>
      <c r="HF222" s="24"/>
      <c r="HG222" s="24"/>
      <c r="HH222" s="28"/>
      <c r="HI222" s="28"/>
      <c r="HJ222" s="28"/>
      <c r="HK222" s="28"/>
      <c r="HL222" s="28"/>
      <c r="HM222" s="8"/>
      <c r="HN222" s="24"/>
      <c r="HO222" s="24"/>
      <c r="HP222" s="24"/>
      <c r="HQ222" s="24"/>
      <c r="HR222" s="24"/>
      <c r="HS222" s="28"/>
      <c r="HT222" s="28"/>
      <c r="HU222" s="28"/>
      <c r="HV222" s="28"/>
      <c r="HW222" s="28"/>
      <c r="HX222" s="8"/>
      <c r="HY222" s="24"/>
      <c r="HZ222" s="24"/>
      <c r="IA222" s="24"/>
      <c r="IB222" s="24"/>
      <c r="IC222" s="24"/>
      <c r="ID222" s="28"/>
      <c r="IE222" s="28"/>
      <c r="IF222" s="28"/>
      <c r="IG222" s="28"/>
      <c r="IH222" s="28"/>
      <c r="II222" s="8"/>
      <c r="IJ222" s="24"/>
      <c r="IK222" s="24"/>
      <c r="IL222" s="24"/>
      <c r="IM222" s="24"/>
      <c r="IN222" s="24"/>
      <c r="IO222" s="28"/>
      <c r="IP222" s="28"/>
      <c r="IQ222" s="28"/>
      <c r="IR222" s="28"/>
      <c r="IS222" s="28"/>
      <c r="IT222" s="8"/>
      <c r="IU222" s="24"/>
      <c r="IV222" s="24"/>
    </row>
    <row r="223" spans="1:256" ht="21" customHeight="1" thickBot="1" x14ac:dyDescent="0.3">
      <c r="A223" s="163">
        <v>15</v>
      </c>
      <c r="B223" s="189"/>
      <c r="C223" s="190"/>
      <c r="D223" s="190"/>
      <c r="E223" s="190"/>
      <c r="F223" s="191"/>
      <c r="G223" s="196"/>
      <c r="H223" s="193"/>
      <c r="I223" s="193"/>
      <c r="J223" s="193"/>
      <c r="K223" s="197"/>
      <c r="L223" s="46"/>
      <c r="M223" s="8"/>
      <c r="N223" s="8"/>
      <c r="O223" s="8"/>
      <c r="P223" s="8"/>
      <c r="Q223" s="8"/>
      <c r="R223" s="8"/>
      <c r="S223" s="8"/>
      <c r="T223" s="8"/>
      <c r="U223" s="8"/>
      <c r="V223" s="8"/>
      <c r="W223" s="8"/>
      <c r="X223" s="24"/>
      <c r="Y223" s="24"/>
      <c r="Z223" s="24"/>
      <c r="AA223" s="24"/>
      <c r="AB223" s="24"/>
      <c r="AC223" s="28"/>
      <c r="AD223" s="28"/>
      <c r="AE223" s="28"/>
      <c r="AF223" s="28"/>
      <c r="AG223" s="28"/>
      <c r="AH223" s="8"/>
      <c r="AI223" s="24"/>
      <c r="AJ223" s="24"/>
      <c r="AK223" s="24"/>
      <c r="AL223" s="24"/>
      <c r="AM223" s="24"/>
      <c r="AN223" s="28"/>
      <c r="AO223" s="28"/>
      <c r="AP223" s="28"/>
      <c r="AQ223" s="28"/>
      <c r="AR223" s="28"/>
      <c r="AS223" s="8"/>
      <c r="AT223" s="24"/>
      <c r="AU223" s="24"/>
      <c r="AV223" s="24"/>
      <c r="AW223" s="24"/>
      <c r="AX223" s="24"/>
      <c r="AY223" s="28"/>
      <c r="AZ223" s="28"/>
      <c r="BA223" s="28"/>
      <c r="BB223" s="28"/>
      <c r="BC223" s="28"/>
      <c r="BD223" s="8"/>
      <c r="BE223" s="24"/>
      <c r="BF223" s="24"/>
      <c r="BG223" s="24"/>
      <c r="BH223" s="24"/>
      <c r="BI223" s="24"/>
      <c r="BJ223" s="28"/>
      <c r="BK223" s="28"/>
      <c r="BL223" s="28"/>
      <c r="BM223" s="28"/>
      <c r="BN223" s="28"/>
      <c r="BO223" s="8"/>
      <c r="BP223" s="24"/>
      <c r="BQ223" s="24"/>
      <c r="BR223" s="24"/>
      <c r="BS223" s="24"/>
      <c r="BT223" s="24"/>
      <c r="BU223" s="28"/>
      <c r="BV223" s="28"/>
      <c r="BW223" s="28"/>
      <c r="BX223" s="28"/>
      <c r="BY223" s="28"/>
      <c r="BZ223" s="8"/>
      <c r="CA223" s="24"/>
      <c r="CB223" s="24"/>
      <c r="CC223" s="24"/>
      <c r="CD223" s="24"/>
      <c r="CE223" s="24"/>
      <c r="CF223" s="28"/>
      <c r="CG223" s="28"/>
      <c r="CH223" s="28"/>
      <c r="CI223" s="28"/>
      <c r="CJ223" s="28"/>
      <c r="CK223" s="8"/>
      <c r="CL223" s="24"/>
      <c r="CM223" s="24"/>
      <c r="CN223" s="24"/>
      <c r="CO223" s="24"/>
      <c r="CP223" s="24"/>
      <c r="CQ223" s="28"/>
      <c r="CR223" s="28"/>
      <c r="CS223" s="28"/>
      <c r="CT223" s="28"/>
      <c r="CU223" s="28"/>
      <c r="CV223" s="8"/>
      <c r="CW223" s="24"/>
      <c r="CX223" s="24"/>
      <c r="CY223" s="24"/>
      <c r="CZ223" s="24"/>
      <c r="DA223" s="24"/>
      <c r="DB223" s="28"/>
      <c r="DC223" s="28"/>
      <c r="DD223" s="28"/>
      <c r="DE223" s="28"/>
      <c r="DF223" s="28"/>
      <c r="DG223" s="8"/>
      <c r="DH223" s="24"/>
      <c r="DI223" s="24"/>
      <c r="DJ223" s="24"/>
      <c r="DK223" s="24"/>
      <c r="DL223" s="24"/>
      <c r="DM223" s="28"/>
      <c r="DN223" s="28"/>
      <c r="DO223" s="28"/>
      <c r="DP223" s="28"/>
      <c r="DQ223" s="28"/>
      <c r="DR223" s="8"/>
      <c r="DS223" s="24"/>
      <c r="DT223" s="24"/>
      <c r="DU223" s="24"/>
      <c r="DV223" s="24"/>
      <c r="DW223" s="24"/>
      <c r="DX223" s="28"/>
      <c r="DY223" s="28"/>
      <c r="DZ223" s="28"/>
      <c r="EA223" s="28"/>
      <c r="EB223" s="28"/>
      <c r="EC223" s="8"/>
      <c r="ED223" s="24"/>
      <c r="EE223" s="24"/>
      <c r="EF223" s="24"/>
      <c r="EG223" s="24"/>
      <c r="EH223" s="24"/>
      <c r="EI223" s="28"/>
      <c r="EJ223" s="28"/>
      <c r="EK223" s="28"/>
      <c r="EL223" s="28"/>
      <c r="EM223" s="28"/>
      <c r="EN223" s="8"/>
      <c r="EO223" s="24"/>
      <c r="EP223" s="24"/>
      <c r="EQ223" s="24"/>
      <c r="ER223" s="24"/>
      <c r="ES223" s="24"/>
      <c r="ET223" s="28"/>
      <c r="EU223" s="28"/>
      <c r="EV223" s="28"/>
      <c r="EW223" s="28"/>
      <c r="EX223" s="28"/>
      <c r="EY223" s="8"/>
      <c r="EZ223" s="24"/>
      <c r="FA223" s="24"/>
      <c r="FB223" s="24"/>
      <c r="FC223" s="24"/>
      <c r="FD223" s="24"/>
      <c r="FE223" s="28"/>
      <c r="FF223" s="28"/>
      <c r="FG223" s="28"/>
      <c r="FH223" s="28"/>
      <c r="FI223" s="28"/>
      <c r="FJ223" s="8"/>
      <c r="FK223" s="24"/>
      <c r="FL223" s="24"/>
      <c r="FM223" s="24"/>
      <c r="FN223" s="24"/>
      <c r="FO223" s="24"/>
      <c r="FP223" s="28"/>
      <c r="FQ223" s="28"/>
      <c r="FR223" s="28"/>
      <c r="FS223" s="28"/>
      <c r="FT223" s="28"/>
      <c r="FU223" s="8"/>
      <c r="FV223" s="24"/>
      <c r="FW223" s="24"/>
      <c r="FX223" s="24"/>
      <c r="FY223" s="24"/>
      <c r="FZ223" s="24"/>
      <c r="GA223" s="28"/>
      <c r="GB223" s="28"/>
      <c r="GC223" s="28"/>
      <c r="GD223" s="28"/>
      <c r="GE223" s="28"/>
      <c r="GF223" s="8"/>
      <c r="GG223" s="24"/>
      <c r="GH223" s="24"/>
      <c r="GI223" s="24"/>
      <c r="GJ223" s="24"/>
      <c r="GK223" s="24"/>
      <c r="GL223" s="28"/>
      <c r="GM223" s="28"/>
      <c r="GN223" s="28"/>
      <c r="GO223" s="28"/>
      <c r="GP223" s="28"/>
      <c r="GQ223" s="8"/>
      <c r="GR223" s="24"/>
      <c r="GS223" s="24"/>
      <c r="GT223" s="24"/>
      <c r="GU223" s="24"/>
      <c r="GV223" s="24"/>
      <c r="GW223" s="28"/>
      <c r="GX223" s="28"/>
      <c r="GY223" s="28"/>
      <c r="GZ223" s="28"/>
      <c r="HA223" s="28"/>
      <c r="HB223" s="8"/>
      <c r="HC223" s="24"/>
      <c r="HD223" s="24"/>
      <c r="HE223" s="24"/>
      <c r="HF223" s="24"/>
      <c r="HG223" s="24"/>
      <c r="HH223" s="28"/>
      <c r="HI223" s="28"/>
      <c r="HJ223" s="28"/>
      <c r="HK223" s="28"/>
      <c r="HL223" s="28"/>
      <c r="HM223" s="8"/>
      <c r="HN223" s="24"/>
      <c r="HO223" s="24"/>
      <c r="HP223" s="24"/>
      <c r="HQ223" s="24"/>
      <c r="HR223" s="24"/>
      <c r="HS223" s="28"/>
      <c r="HT223" s="28"/>
      <c r="HU223" s="28"/>
      <c r="HV223" s="28"/>
      <c r="HW223" s="28"/>
      <c r="HX223" s="8"/>
      <c r="HY223" s="24"/>
      <c r="HZ223" s="24"/>
      <c r="IA223" s="24"/>
      <c r="IB223" s="24"/>
      <c r="IC223" s="24"/>
      <c r="ID223" s="28"/>
      <c r="IE223" s="28"/>
      <c r="IF223" s="28"/>
      <c r="IG223" s="28"/>
      <c r="IH223" s="28"/>
      <c r="II223" s="8"/>
      <c r="IJ223" s="24"/>
      <c r="IK223" s="24"/>
      <c r="IL223" s="24"/>
      <c r="IM223" s="24"/>
      <c r="IN223" s="24"/>
      <c r="IO223" s="28"/>
      <c r="IP223" s="28"/>
      <c r="IQ223" s="28"/>
      <c r="IR223" s="28"/>
      <c r="IS223" s="28"/>
      <c r="IT223" s="8"/>
      <c r="IU223" s="24"/>
      <c r="IV223" s="24"/>
    </row>
    <row r="224" spans="1:256" ht="21" customHeight="1" thickBot="1" x14ac:dyDescent="0.3">
      <c r="A224" s="163">
        <v>16</v>
      </c>
      <c r="B224" s="189"/>
      <c r="C224" s="190"/>
      <c r="D224" s="190"/>
      <c r="E224" s="190"/>
      <c r="F224" s="191"/>
      <c r="G224" s="196"/>
      <c r="H224" s="193"/>
      <c r="I224" s="193"/>
      <c r="J224" s="193"/>
      <c r="K224" s="197"/>
      <c r="L224" s="46"/>
      <c r="M224" s="8"/>
      <c r="N224" s="8"/>
      <c r="O224" s="8"/>
      <c r="P224" s="8"/>
      <c r="Q224" s="8"/>
      <c r="R224" s="8"/>
      <c r="S224" s="8"/>
      <c r="T224" s="8"/>
      <c r="U224" s="8"/>
      <c r="V224" s="8"/>
      <c r="W224" s="8"/>
      <c r="X224" s="24"/>
      <c r="Y224" s="24"/>
      <c r="Z224" s="24"/>
      <c r="AA224" s="24"/>
      <c r="AB224" s="24"/>
      <c r="AC224" s="28"/>
      <c r="AD224" s="28"/>
      <c r="AE224" s="28"/>
      <c r="AF224" s="28"/>
      <c r="AG224" s="28"/>
      <c r="AH224" s="8"/>
      <c r="AI224" s="24"/>
      <c r="AJ224" s="24"/>
      <c r="AK224" s="24"/>
      <c r="AL224" s="24"/>
      <c r="AM224" s="24"/>
      <c r="AN224" s="28"/>
      <c r="AO224" s="28"/>
      <c r="AP224" s="28"/>
      <c r="AQ224" s="28"/>
      <c r="AR224" s="28"/>
      <c r="AS224" s="8"/>
      <c r="AT224" s="24"/>
      <c r="AU224" s="24"/>
      <c r="AV224" s="24"/>
      <c r="AW224" s="24"/>
      <c r="AX224" s="24"/>
      <c r="AY224" s="28"/>
      <c r="AZ224" s="28"/>
      <c r="BA224" s="28"/>
      <c r="BB224" s="28"/>
      <c r="BC224" s="28"/>
      <c r="BD224" s="8"/>
      <c r="BE224" s="24"/>
      <c r="BF224" s="24"/>
      <c r="BG224" s="24"/>
      <c r="BH224" s="24"/>
      <c r="BI224" s="24"/>
      <c r="BJ224" s="28"/>
      <c r="BK224" s="28"/>
      <c r="BL224" s="28"/>
      <c r="BM224" s="28"/>
      <c r="BN224" s="28"/>
      <c r="BO224" s="8"/>
      <c r="BP224" s="24"/>
      <c r="BQ224" s="24"/>
      <c r="BR224" s="24"/>
      <c r="BS224" s="24"/>
      <c r="BT224" s="24"/>
      <c r="BU224" s="28"/>
      <c r="BV224" s="28"/>
      <c r="BW224" s="28"/>
      <c r="BX224" s="28"/>
      <c r="BY224" s="28"/>
      <c r="BZ224" s="8"/>
      <c r="CA224" s="24"/>
      <c r="CB224" s="24"/>
      <c r="CC224" s="24"/>
      <c r="CD224" s="24"/>
      <c r="CE224" s="24"/>
      <c r="CF224" s="28"/>
      <c r="CG224" s="28"/>
      <c r="CH224" s="28"/>
      <c r="CI224" s="28"/>
      <c r="CJ224" s="28"/>
      <c r="CK224" s="8"/>
      <c r="CL224" s="24"/>
      <c r="CM224" s="24"/>
      <c r="CN224" s="24"/>
      <c r="CO224" s="24"/>
      <c r="CP224" s="24"/>
      <c r="CQ224" s="28"/>
      <c r="CR224" s="28"/>
      <c r="CS224" s="28"/>
      <c r="CT224" s="28"/>
      <c r="CU224" s="28"/>
      <c r="CV224" s="8"/>
      <c r="CW224" s="24"/>
      <c r="CX224" s="24"/>
      <c r="CY224" s="24"/>
      <c r="CZ224" s="24"/>
      <c r="DA224" s="24"/>
      <c r="DB224" s="28"/>
      <c r="DC224" s="28"/>
      <c r="DD224" s="28"/>
      <c r="DE224" s="28"/>
      <c r="DF224" s="28"/>
      <c r="DG224" s="8"/>
      <c r="DH224" s="24"/>
      <c r="DI224" s="24"/>
      <c r="DJ224" s="24"/>
      <c r="DK224" s="24"/>
      <c r="DL224" s="24"/>
      <c r="DM224" s="28"/>
      <c r="DN224" s="28"/>
      <c r="DO224" s="28"/>
      <c r="DP224" s="28"/>
      <c r="DQ224" s="28"/>
      <c r="DR224" s="8"/>
      <c r="DS224" s="24"/>
      <c r="DT224" s="24"/>
      <c r="DU224" s="24"/>
      <c r="DV224" s="24"/>
      <c r="DW224" s="24"/>
      <c r="DX224" s="28"/>
      <c r="DY224" s="28"/>
      <c r="DZ224" s="28"/>
      <c r="EA224" s="28"/>
      <c r="EB224" s="28"/>
      <c r="EC224" s="8"/>
      <c r="ED224" s="24"/>
      <c r="EE224" s="24"/>
      <c r="EF224" s="24"/>
      <c r="EG224" s="24"/>
      <c r="EH224" s="24"/>
      <c r="EI224" s="28"/>
      <c r="EJ224" s="28"/>
      <c r="EK224" s="28"/>
      <c r="EL224" s="28"/>
      <c r="EM224" s="28"/>
      <c r="EN224" s="8"/>
      <c r="EO224" s="24"/>
      <c r="EP224" s="24"/>
      <c r="EQ224" s="24"/>
      <c r="ER224" s="24"/>
      <c r="ES224" s="24"/>
      <c r="ET224" s="28"/>
      <c r="EU224" s="28"/>
      <c r="EV224" s="28"/>
      <c r="EW224" s="28"/>
      <c r="EX224" s="28"/>
      <c r="EY224" s="8"/>
      <c r="EZ224" s="24"/>
      <c r="FA224" s="24"/>
      <c r="FB224" s="24"/>
      <c r="FC224" s="24"/>
      <c r="FD224" s="24"/>
      <c r="FE224" s="28"/>
      <c r="FF224" s="28"/>
      <c r="FG224" s="28"/>
      <c r="FH224" s="28"/>
      <c r="FI224" s="28"/>
      <c r="FJ224" s="8"/>
      <c r="FK224" s="24"/>
      <c r="FL224" s="24"/>
      <c r="FM224" s="24"/>
      <c r="FN224" s="24"/>
      <c r="FO224" s="24"/>
      <c r="FP224" s="28"/>
      <c r="FQ224" s="28"/>
      <c r="FR224" s="28"/>
      <c r="FS224" s="28"/>
      <c r="FT224" s="28"/>
      <c r="FU224" s="8"/>
      <c r="FV224" s="24"/>
      <c r="FW224" s="24"/>
      <c r="FX224" s="24"/>
      <c r="FY224" s="24"/>
      <c r="FZ224" s="24"/>
      <c r="GA224" s="28"/>
      <c r="GB224" s="28"/>
      <c r="GC224" s="28"/>
      <c r="GD224" s="28"/>
      <c r="GE224" s="28"/>
      <c r="GF224" s="8"/>
      <c r="GG224" s="24"/>
      <c r="GH224" s="24"/>
      <c r="GI224" s="24"/>
      <c r="GJ224" s="24"/>
      <c r="GK224" s="24"/>
      <c r="GL224" s="28"/>
      <c r="GM224" s="28"/>
      <c r="GN224" s="28"/>
      <c r="GO224" s="28"/>
      <c r="GP224" s="28"/>
      <c r="GQ224" s="8"/>
      <c r="GR224" s="24"/>
      <c r="GS224" s="24"/>
      <c r="GT224" s="24"/>
      <c r="GU224" s="24"/>
      <c r="GV224" s="24"/>
      <c r="GW224" s="28"/>
      <c r="GX224" s="28"/>
      <c r="GY224" s="28"/>
      <c r="GZ224" s="28"/>
      <c r="HA224" s="28"/>
      <c r="HB224" s="8"/>
      <c r="HC224" s="24"/>
      <c r="HD224" s="24"/>
      <c r="HE224" s="24"/>
      <c r="HF224" s="24"/>
      <c r="HG224" s="24"/>
      <c r="HH224" s="28"/>
      <c r="HI224" s="28"/>
      <c r="HJ224" s="28"/>
      <c r="HK224" s="28"/>
      <c r="HL224" s="28"/>
      <c r="HM224" s="8"/>
      <c r="HN224" s="24"/>
      <c r="HO224" s="24"/>
      <c r="HP224" s="24"/>
      <c r="HQ224" s="24"/>
      <c r="HR224" s="24"/>
      <c r="HS224" s="28"/>
      <c r="HT224" s="28"/>
      <c r="HU224" s="28"/>
      <c r="HV224" s="28"/>
      <c r="HW224" s="28"/>
      <c r="HX224" s="8"/>
      <c r="HY224" s="24"/>
      <c r="HZ224" s="24"/>
      <c r="IA224" s="24"/>
      <c r="IB224" s="24"/>
      <c r="IC224" s="24"/>
      <c r="ID224" s="28"/>
      <c r="IE224" s="28"/>
      <c r="IF224" s="28"/>
      <c r="IG224" s="28"/>
      <c r="IH224" s="28"/>
      <c r="II224" s="8"/>
      <c r="IJ224" s="24"/>
      <c r="IK224" s="24"/>
      <c r="IL224" s="24"/>
      <c r="IM224" s="24"/>
      <c r="IN224" s="24"/>
      <c r="IO224" s="28"/>
      <c r="IP224" s="28"/>
      <c r="IQ224" s="28"/>
      <c r="IR224" s="28"/>
      <c r="IS224" s="28"/>
      <c r="IT224" s="8"/>
      <c r="IU224" s="24"/>
      <c r="IV224" s="24"/>
    </row>
    <row r="225" spans="1:256" ht="21" customHeight="1" thickBot="1" x14ac:dyDescent="0.3">
      <c r="A225" s="163">
        <v>17</v>
      </c>
      <c r="B225" s="189"/>
      <c r="C225" s="190"/>
      <c r="D225" s="190"/>
      <c r="E225" s="190"/>
      <c r="F225" s="191"/>
      <c r="G225" s="196"/>
      <c r="H225" s="193"/>
      <c r="I225" s="193"/>
      <c r="J225" s="193"/>
      <c r="K225" s="197"/>
      <c r="L225" s="46"/>
      <c r="M225" s="8"/>
      <c r="N225" s="8"/>
      <c r="O225" s="8"/>
      <c r="P225" s="8"/>
      <c r="Q225" s="8"/>
      <c r="R225" s="8"/>
      <c r="S225" s="8"/>
      <c r="T225" s="8"/>
      <c r="U225" s="8"/>
      <c r="V225" s="8"/>
      <c r="W225" s="8"/>
      <c r="X225" s="24"/>
      <c r="Y225" s="24"/>
      <c r="Z225" s="24"/>
      <c r="AA225" s="24"/>
      <c r="AB225" s="24"/>
      <c r="AC225" s="28"/>
      <c r="AD225" s="28"/>
      <c r="AE225" s="28"/>
      <c r="AF225" s="28"/>
      <c r="AG225" s="28"/>
      <c r="AH225" s="8"/>
      <c r="AI225" s="24"/>
      <c r="AJ225" s="24"/>
      <c r="AK225" s="24"/>
      <c r="AL225" s="24"/>
      <c r="AM225" s="24"/>
      <c r="AN225" s="28"/>
      <c r="AO225" s="28"/>
      <c r="AP225" s="28"/>
      <c r="AQ225" s="28"/>
      <c r="AR225" s="28"/>
      <c r="AS225" s="8"/>
      <c r="AT225" s="24"/>
      <c r="AU225" s="24"/>
      <c r="AV225" s="24"/>
      <c r="AW225" s="24"/>
      <c r="AX225" s="24"/>
      <c r="AY225" s="28"/>
      <c r="AZ225" s="28"/>
      <c r="BA225" s="28"/>
      <c r="BB225" s="28"/>
      <c r="BC225" s="28"/>
      <c r="BD225" s="8"/>
      <c r="BE225" s="24"/>
      <c r="BF225" s="24"/>
      <c r="BG225" s="24"/>
      <c r="BH225" s="24"/>
      <c r="BI225" s="24"/>
      <c r="BJ225" s="28"/>
      <c r="BK225" s="28"/>
      <c r="BL225" s="28"/>
      <c r="BM225" s="28"/>
      <c r="BN225" s="28"/>
      <c r="BO225" s="8"/>
      <c r="BP225" s="24"/>
      <c r="BQ225" s="24"/>
      <c r="BR225" s="24"/>
      <c r="BS225" s="24"/>
      <c r="BT225" s="24"/>
      <c r="BU225" s="28"/>
      <c r="BV225" s="28"/>
      <c r="BW225" s="28"/>
      <c r="BX225" s="28"/>
      <c r="BY225" s="28"/>
      <c r="BZ225" s="8"/>
      <c r="CA225" s="24"/>
      <c r="CB225" s="24"/>
      <c r="CC225" s="24"/>
      <c r="CD225" s="24"/>
      <c r="CE225" s="24"/>
      <c r="CF225" s="28"/>
      <c r="CG225" s="28"/>
      <c r="CH225" s="28"/>
      <c r="CI225" s="28"/>
      <c r="CJ225" s="28"/>
      <c r="CK225" s="8"/>
      <c r="CL225" s="24"/>
      <c r="CM225" s="24"/>
      <c r="CN225" s="24"/>
      <c r="CO225" s="24"/>
      <c r="CP225" s="24"/>
      <c r="CQ225" s="28"/>
      <c r="CR225" s="28"/>
      <c r="CS225" s="28"/>
      <c r="CT225" s="28"/>
      <c r="CU225" s="28"/>
      <c r="CV225" s="8"/>
      <c r="CW225" s="24"/>
      <c r="CX225" s="24"/>
      <c r="CY225" s="24"/>
      <c r="CZ225" s="24"/>
      <c r="DA225" s="24"/>
      <c r="DB225" s="28"/>
      <c r="DC225" s="28"/>
      <c r="DD225" s="28"/>
      <c r="DE225" s="28"/>
      <c r="DF225" s="28"/>
      <c r="DG225" s="8"/>
      <c r="DH225" s="24"/>
      <c r="DI225" s="24"/>
      <c r="DJ225" s="24"/>
      <c r="DK225" s="24"/>
      <c r="DL225" s="24"/>
      <c r="DM225" s="28"/>
      <c r="DN225" s="28"/>
      <c r="DO225" s="28"/>
      <c r="DP225" s="28"/>
      <c r="DQ225" s="28"/>
      <c r="DR225" s="8"/>
      <c r="DS225" s="24"/>
      <c r="DT225" s="24"/>
      <c r="DU225" s="24"/>
      <c r="DV225" s="24"/>
      <c r="DW225" s="24"/>
      <c r="DX225" s="28"/>
      <c r="DY225" s="28"/>
      <c r="DZ225" s="28"/>
      <c r="EA225" s="28"/>
      <c r="EB225" s="28"/>
      <c r="EC225" s="8"/>
      <c r="ED225" s="24"/>
      <c r="EE225" s="24"/>
      <c r="EF225" s="24"/>
      <c r="EG225" s="24"/>
      <c r="EH225" s="24"/>
      <c r="EI225" s="28"/>
      <c r="EJ225" s="28"/>
      <c r="EK225" s="28"/>
      <c r="EL225" s="28"/>
      <c r="EM225" s="28"/>
      <c r="EN225" s="8"/>
      <c r="EO225" s="24"/>
      <c r="EP225" s="24"/>
      <c r="EQ225" s="24"/>
      <c r="ER225" s="24"/>
      <c r="ES225" s="24"/>
      <c r="ET225" s="28"/>
      <c r="EU225" s="28"/>
      <c r="EV225" s="28"/>
      <c r="EW225" s="28"/>
      <c r="EX225" s="28"/>
      <c r="EY225" s="8"/>
      <c r="EZ225" s="24"/>
      <c r="FA225" s="24"/>
      <c r="FB225" s="24"/>
      <c r="FC225" s="24"/>
      <c r="FD225" s="24"/>
      <c r="FE225" s="28"/>
      <c r="FF225" s="28"/>
      <c r="FG225" s="28"/>
      <c r="FH225" s="28"/>
      <c r="FI225" s="28"/>
      <c r="FJ225" s="8"/>
      <c r="FK225" s="24"/>
      <c r="FL225" s="24"/>
      <c r="FM225" s="24"/>
      <c r="FN225" s="24"/>
      <c r="FO225" s="24"/>
      <c r="FP225" s="28"/>
      <c r="FQ225" s="28"/>
      <c r="FR225" s="28"/>
      <c r="FS225" s="28"/>
      <c r="FT225" s="28"/>
      <c r="FU225" s="8"/>
      <c r="FV225" s="24"/>
      <c r="FW225" s="24"/>
      <c r="FX225" s="24"/>
      <c r="FY225" s="24"/>
      <c r="FZ225" s="24"/>
      <c r="GA225" s="28"/>
      <c r="GB225" s="28"/>
      <c r="GC225" s="28"/>
      <c r="GD225" s="28"/>
      <c r="GE225" s="28"/>
      <c r="GF225" s="8"/>
      <c r="GG225" s="24"/>
      <c r="GH225" s="24"/>
      <c r="GI225" s="24"/>
      <c r="GJ225" s="24"/>
      <c r="GK225" s="24"/>
      <c r="GL225" s="28"/>
      <c r="GM225" s="28"/>
      <c r="GN225" s="28"/>
      <c r="GO225" s="28"/>
      <c r="GP225" s="28"/>
      <c r="GQ225" s="8"/>
      <c r="GR225" s="24"/>
      <c r="GS225" s="24"/>
      <c r="GT225" s="24"/>
      <c r="GU225" s="24"/>
      <c r="GV225" s="24"/>
      <c r="GW225" s="28"/>
      <c r="GX225" s="28"/>
      <c r="GY225" s="28"/>
      <c r="GZ225" s="28"/>
      <c r="HA225" s="28"/>
      <c r="HB225" s="8"/>
      <c r="HC225" s="24"/>
      <c r="HD225" s="24"/>
      <c r="HE225" s="24"/>
      <c r="HF225" s="24"/>
      <c r="HG225" s="24"/>
      <c r="HH225" s="28"/>
      <c r="HI225" s="28"/>
      <c r="HJ225" s="28"/>
      <c r="HK225" s="28"/>
      <c r="HL225" s="28"/>
      <c r="HM225" s="8"/>
      <c r="HN225" s="24"/>
      <c r="HO225" s="24"/>
      <c r="HP225" s="24"/>
      <c r="HQ225" s="24"/>
      <c r="HR225" s="24"/>
      <c r="HS225" s="28"/>
      <c r="HT225" s="28"/>
      <c r="HU225" s="28"/>
      <c r="HV225" s="28"/>
      <c r="HW225" s="28"/>
      <c r="HX225" s="8"/>
      <c r="HY225" s="24"/>
      <c r="HZ225" s="24"/>
      <c r="IA225" s="24"/>
      <c r="IB225" s="24"/>
      <c r="IC225" s="24"/>
      <c r="ID225" s="28"/>
      <c r="IE225" s="28"/>
      <c r="IF225" s="28"/>
      <c r="IG225" s="28"/>
      <c r="IH225" s="28"/>
      <c r="II225" s="8"/>
      <c r="IJ225" s="24"/>
      <c r="IK225" s="24"/>
      <c r="IL225" s="24"/>
      <c r="IM225" s="24"/>
      <c r="IN225" s="24"/>
      <c r="IO225" s="28"/>
      <c r="IP225" s="28"/>
      <c r="IQ225" s="28"/>
      <c r="IR225" s="28"/>
      <c r="IS225" s="28"/>
      <c r="IT225" s="8"/>
      <c r="IU225" s="24"/>
      <c r="IV225" s="24"/>
    </row>
    <row r="226" spans="1:256" ht="21" customHeight="1" thickBot="1" x14ac:dyDescent="0.3">
      <c r="A226" s="163">
        <v>18</v>
      </c>
      <c r="B226" s="189"/>
      <c r="C226" s="190"/>
      <c r="D226" s="190"/>
      <c r="E226" s="190"/>
      <c r="F226" s="191"/>
      <c r="G226" s="196"/>
      <c r="H226" s="193"/>
      <c r="I226" s="193"/>
      <c r="J226" s="193"/>
      <c r="K226" s="197"/>
      <c r="L226" s="46"/>
      <c r="M226" s="8"/>
      <c r="N226" s="8"/>
      <c r="O226" s="8"/>
      <c r="P226" s="8"/>
      <c r="Q226" s="8"/>
      <c r="R226" s="8"/>
      <c r="S226" s="8"/>
      <c r="T226" s="8"/>
      <c r="U226" s="8"/>
      <c r="V226" s="8"/>
      <c r="W226" s="8"/>
      <c r="X226" s="24"/>
      <c r="Y226" s="24"/>
      <c r="Z226" s="24"/>
      <c r="AA226" s="24"/>
      <c r="AB226" s="24"/>
      <c r="AC226" s="28"/>
      <c r="AD226" s="28"/>
      <c r="AE226" s="28"/>
      <c r="AF226" s="28"/>
      <c r="AG226" s="28"/>
      <c r="AH226" s="8"/>
      <c r="AI226" s="24"/>
      <c r="AJ226" s="24"/>
      <c r="AK226" s="24"/>
      <c r="AL226" s="24"/>
      <c r="AM226" s="24"/>
      <c r="AN226" s="28"/>
      <c r="AO226" s="28"/>
      <c r="AP226" s="28"/>
      <c r="AQ226" s="28"/>
      <c r="AR226" s="28"/>
      <c r="AS226" s="8"/>
      <c r="AT226" s="24"/>
      <c r="AU226" s="24"/>
      <c r="AV226" s="24"/>
      <c r="AW226" s="24"/>
      <c r="AX226" s="24"/>
      <c r="AY226" s="28"/>
      <c r="AZ226" s="28"/>
      <c r="BA226" s="28"/>
      <c r="BB226" s="28"/>
      <c r="BC226" s="28"/>
      <c r="BD226" s="8"/>
      <c r="BE226" s="24"/>
      <c r="BF226" s="24"/>
      <c r="BG226" s="24"/>
      <c r="BH226" s="24"/>
      <c r="BI226" s="24"/>
      <c r="BJ226" s="28"/>
      <c r="BK226" s="28"/>
      <c r="BL226" s="28"/>
      <c r="BM226" s="28"/>
      <c r="BN226" s="28"/>
      <c r="BO226" s="8"/>
      <c r="BP226" s="24"/>
      <c r="BQ226" s="24"/>
      <c r="BR226" s="24"/>
      <c r="BS226" s="24"/>
      <c r="BT226" s="24"/>
      <c r="BU226" s="28"/>
      <c r="BV226" s="28"/>
      <c r="BW226" s="28"/>
      <c r="BX226" s="28"/>
      <c r="BY226" s="28"/>
      <c r="BZ226" s="8"/>
      <c r="CA226" s="24"/>
      <c r="CB226" s="24"/>
      <c r="CC226" s="24"/>
      <c r="CD226" s="24"/>
      <c r="CE226" s="24"/>
      <c r="CF226" s="28"/>
      <c r="CG226" s="28"/>
      <c r="CH226" s="28"/>
      <c r="CI226" s="28"/>
      <c r="CJ226" s="28"/>
      <c r="CK226" s="8"/>
      <c r="CL226" s="24"/>
      <c r="CM226" s="24"/>
      <c r="CN226" s="24"/>
      <c r="CO226" s="24"/>
      <c r="CP226" s="24"/>
      <c r="CQ226" s="28"/>
      <c r="CR226" s="28"/>
      <c r="CS226" s="28"/>
      <c r="CT226" s="28"/>
      <c r="CU226" s="28"/>
      <c r="CV226" s="8"/>
      <c r="CW226" s="24"/>
      <c r="CX226" s="24"/>
      <c r="CY226" s="24"/>
      <c r="CZ226" s="24"/>
      <c r="DA226" s="24"/>
      <c r="DB226" s="28"/>
      <c r="DC226" s="28"/>
      <c r="DD226" s="28"/>
      <c r="DE226" s="28"/>
      <c r="DF226" s="28"/>
      <c r="DG226" s="8"/>
      <c r="DH226" s="24"/>
      <c r="DI226" s="24"/>
      <c r="DJ226" s="24"/>
      <c r="DK226" s="24"/>
      <c r="DL226" s="24"/>
      <c r="DM226" s="28"/>
      <c r="DN226" s="28"/>
      <c r="DO226" s="28"/>
      <c r="DP226" s="28"/>
      <c r="DQ226" s="28"/>
      <c r="DR226" s="8"/>
      <c r="DS226" s="24"/>
      <c r="DT226" s="24"/>
      <c r="DU226" s="24"/>
      <c r="DV226" s="24"/>
      <c r="DW226" s="24"/>
      <c r="DX226" s="28"/>
      <c r="DY226" s="28"/>
      <c r="DZ226" s="28"/>
      <c r="EA226" s="28"/>
      <c r="EB226" s="28"/>
      <c r="EC226" s="8"/>
      <c r="ED226" s="24"/>
      <c r="EE226" s="24"/>
      <c r="EF226" s="24"/>
      <c r="EG226" s="24"/>
      <c r="EH226" s="24"/>
      <c r="EI226" s="28"/>
      <c r="EJ226" s="28"/>
      <c r="EK226" s="28"/>
      <c r="EL226" s="28"/>
      <c r="EM226" s="28"/>
      <c r="EN226" s="8"/>
      <c r="EO226" s="24"/>
      <c r="EP226" s="24"/>
      <c r="EQ226" s="24"/>
      <c r="ER226" s="24"/>
      <c r="ES226" s="24"/>
      <c r="ET226" s="28"/>
      <c r="EU226" s="28"/>
      <c r="EV226" s="28"/>
      <c r="EW226" s="28"/>
      <c r="EX226" s="28"/>
      <c r="EY226" s="8"/>
      <c r="EZ226" s="24"/>
      <c r="FA226" s="24"/>
      <c r="FB226" s="24"/>
      <c r="FC226" s="24"/>
      <c r="FD226" s="24"/>
      <c r="FE226" s="28"/>
      <c r="FF226" s="28"/>
      <c r="FG226" s="28"/>
      <c r="FH226" s="28"/>
      <c r="FI226" s="28"/>
      <c r="FJ226" s="8"/>
      <c r="FK226" s="24"/>
      <c r="FL226" s="24"/>
      <c r="FM226" s="24"/>
      <c r="FN226" s="24"/>
      <c r="FO226" s="24"/>
      <c r="FP226" s="28"/>
      <c r="FQ226" s="28"/>
      <c r="FR226" s="28"/>
      <c r="FS226" s="28"/>
      <c r="FT226" s="28"/>
      <c r="FU226" s="8"/>
      <c r="FV226" s="24"/>
      <c r="FW226" s="24"/>
      <c r="FX226" s="24"/>
      <c r="FY226" s="24"/>
      <c r="FZ226" s="24"/>
      <c r="GA226" s="28"/>
      <c r="GB226" s="28"/>
      <c r="GC226" s="28"/>
      <c r="GD226" s="28"/>
      <c r="GE226" s="28"/>
      <c r="GF226" s="8"/>
      <c r="GG226" s="24"/>
      <c r="GH226" s="24"/>
      <c r="GI226" s="24"/>
      <c r="GJ226" s="24"/>
      <c r="GK226" s="24"/>
      <c r="GL226" s="28"/>
      <c r="GM226" s="28"/>
      <c r="GN226" s="28"/>
      <c r="GO226" s="28"/>
      <c r="GP226" s="28"/>
      <c r="GQ226" s="8"/>
      <c r="GR226" s="24"/>
      <c r="GS226" s="24"/>
      <c r="GT226" s="24"/>
      <c r="GU226" s="24"/>
      <c r="GV226" s="24"/>
      <c r="GW226" s="28"/>
      <c r="GX226" s="28"/>
      <c r="GY226" s="28"/>
      <c r="GZ226" s="28"/>
      <c r="HA226" s="28"/>
      <c r="HB226" s="8"/>
      <c r="HC226" s="24"/>
      <c r="HD226" s="24"/>
      <c r="HE226" s="24"/>
      <c r="HF226" s="24"/>
      <c r="HG226" s="24"/>
      <c r="HH226" s="28"/>
      <c r="HI226" s="28"/>
      <c r="HJ226" s="28"/>
      <c r="HK226" s="28"/>
      <c r="HL226" s="28"/>
      <c r="HM226" s="8"/>
      <c r="HN226" s="24"/>
      <c r="HO226" s="24"/>
      <c r="HP226" s="24"/>
      <c r="HQ226" s="24"/>
      <c r="HR226" s="24"/>
      <c r="HS226" s="28"/>
      <c r="HT226" s="28"/>
      <c r="HU226" s="28"/>
      <c r="HV226" s="28"/>
      <c r="HW226" s="28"/>
      <c r="HX226" s="8"/>
      <c r="HY226" s="24"/>
      <c r="HZ226" s="24"/>
      <c r="IA226" s="24"/>
      <c r="IB226" s="24"/>
      <c r="IC226" s="24"/>
      <c r="ID226" s="28"/>
      <c r="IE226" s="28"/>
      <c r="IF226" s="28"/>
      <c r="IG226" s="28"/>
      <c r="IH226" s="28"/>
      <c r="II226" s="8"/>
      <c r="IJ226" s="24"/>
      <c r="IK226" s="24"/>
      <c r="IL226" s="24"/>
      <c r="IM226" s="24"/>
      <c r="IN226" s="24"/>
      <c r="IO226" s="28"/>
      <c r="IP226" s="28"/>
      <c r="IQ226" s="28"/>
      <c r="IR226" s="28"/>
      <c r="IS226" s="28"/>
      <c r="IT226" s="8"/>
      <c r="IU226" s="24"/>
      <c r="IV226" s="24"/>
    </row>
    <row r="227" spans="1:256" ht="21" customHeight="1" thickBot="1" x14ac:dyDescent="0.3">
      <c r="A227" s="163">
        <v>19</v>
      </c>
      <c r="B227" s="189"/>
      <c r="C227" s="190"/>
      <c r="D227" s="190"/>
      <c r="E227" s="190"/>
      <c r="F227" s="191"/>
      <c r="G227" s="196"/>
      <c r="H227" s="193"/>
      <c r="I227" s="193"/>
      <c r="J227" s="193"/>
      <c r="K227" s="197"/>
      <c r="L227" s="46"/>
      <c r="M227" s="8"/>
      <c r="N227" s="8"/>
      <c r="O227" s="8"/>
      <c r="P227" s="8"/>
      <c r="Q227" s="8"/>
      <c r="R227" s="8"/>
      <c r="S227" s="8"/>
      <c r="T227" s="8"/>
      <c r="U227" s="8"/>
      <c r="V227" s="8"/>
      <c r="W227" s="8"/>
      <c r="X227" s="24"/>
      <c r="Y227" s="24"/>
      <c r="Z227" s="24"/>
      <c r="AA227" s="24"/>
      <c r="AB227" s="24"/>
      <c r="AC227" s="28"/>
      <c r="AD227" s="28"/>
      <c r="AE227" s="28"/>
      <c r="AF227" s="28"/>
      <c r="AG227" s="28"/>
      <c r="AH227" s="8"/>
      <c r="AI227" s="24"/>
      <c r="AJ227" s="24"/>
      <c r="AK227" s="24"/>
      <c r="AL227" s="24"/>
      <c r="AM227" s="24"/>
      <c r="AN227" s="28"/>
      <c r="AO227" s="28"/>
      <c r="AP227" s="28"/>
      <c r="AQ227" s="28"/>
      <c r="AR227" s="28"/>
      <c r="AS227" s="8"/>
      <c r="AT227" s="24"/>
      <c r="AU227" s="24"/>
      <c r="AV227" s="24"/>
      <c r="AW227" s="24"/>
      <c r="AX227" s="24"/>
      <c r="AY227" s="28"/>
      <c r="AZ227" s="28"/>
      <c r="BA227" s="28"/>
      <c r="BB227" s="28"/>
      <c r="BC227" s="28"/>
      <c r="BD227" s="8"/>
      <c r="BE227" s="24"/>
      <c r="BF227" s="24"/>
      <c r="BG227" s="24"/>
      <c r="BH227" s="24"/>
      <c r="BI227" s="24"/>
      <c r="BJ227" s="28"/>
      <c r="BK227" s="28"/>
      <c r="BL227" s="28"/>
      <c r="BM227" s="28"/>
      <c r="BN227" s="28"/>
      <c r="BO227" s="8"/>
      <c r="BP227" s="24"/>
      <c r="BQ227" s="24"/>
      <c r="BR227" s="24"/>
      <c r="BS227" s="24"/>
      <c r="BT227" s="24"/>
      <c r="BU227" s="28"/>
      <c r="BV227" s="28"/>
      <c r="BW227" s="28"/>
      <c r="BX227" s="28"/>
      <c r="BY227" s="28"/>
      <c r="BZ227" s="8"/>
      <c r="CA227" s="24"/>
      <c r="CB227" s="24"/>
      <c r="CC227" s="24"/>
      <c r="CD227" s="24"/>
      <c r="CE227" s="24"/>
      <c r="CF227" s="28"/>
      <c r="CG227" s="28"/>
      <c r="CH227" s="28"/>
      <c r="CI227" s="28"/>
      <c r="CJ227" s="28"/>
      <c r="CK227" s="8"/>
      <c r="CL227" s="24"/>
      <c r="CM227" s="24"/>
      <c r="CN227" s="24"/>
      <c r="CO227" s="24"/>
      <c r="CP227" s="24"/>
      <c r="CQ227" s="28"/>
      <c r="CR227" s="28"/>
      <c r="CS227" s="28"/>
      <c r="CT227" s="28"/>
      <c r="CU227" s="28"/>
      <c r="CV227" s="8"/>
      <c r="CW227" s="24"/>
      <c r="CX227" s="24"/>
      <c r="CY227" s="24"/>
      <c r="CZ227" s="24"/>
      <c r="DA227" s="24"/>
      <c r="DB227" s="28"/>
      <c r="DC227" s="28"/>
      <c r="DD227" s="28"/>
      <c r="DE227" s="28"/>
      <c r="DF227" s="28"/>
      <c r="DG227" s="8"/>
      <c r="DH227" s="24"/>
      <c r="DI227" s="24"/>
      <c r="DJ227" s="24"/>
      <c r="DK227" s="24"/>
      <c r="DL227" s="24"/>
      <c r="DM227" s="28"/>
      <c r="DN227" s="28"/>
      <c r="DO227" s="28"/>
      <c r="DP227" s="28"/>
      <c r="DQ227" s="28"/>
      <c r="DR227" s="8"/>
      <c r="DS227" s="24"/>
      <c r="DT227" s="24"/>
      <c r="DU227" s="24"/>
      <c r="DV227" s="24"/>
      <c r="DW227" s="24"/>
      <c r="DX227" s="28"/>
      <c r="DY227" s="28"/>
      <c r="DZ227" s="28"/>
      <c r="EA227" s="28"/>
      <c r="EB227" s="28"/>
      <c r="EC227" s="8"/>
      <c r="ED227" s="24"/>
      <c r="EE227" s="24"/>
      <c r="EF227" s="24"/>
      <c r="EG227" s="24"/>
      <c r="EH227" s="24"/>
      <c r="EI227" s="28"/>
      <c r="EJ227" s="28"/>
      <c r="EK227" s="28"/>
      <c r="EL227" s="28"/>
      <c r="EM227" s="28"/>
      <c r="EN227" s="8"/>
      <c r="EO227" s="24"/>
      <c r="EP227" s="24"/>
      <c r="EQ227" s="24"/>
      <c r="ER227" s="24"/>
      <c r="ES227" s="24"/>
      <c r="ET227" s="28"/>
      <c r="EU227" s="28"/>
      <c r="EV227" s="28"/>
      <c r="EW227" s="28"/>
      <c r="EX227" s="28"/>
      <c r="EY227" s="8"/>
      <c r="EZ227" s="24"/>
      <c r="FA227" s="24"/>
      <c r="FB227" s="24"/>
      <c r="FC227" s="24"/>
      <c r="FD227" s="24"/>
      <c r="FE227" s="28"/>
      <c r="FF227" s="28"/>
      <c r="FG227" s="28"/>
      <c r="FH227" s="28"/>
      <c r="FI227" s="28"/>
      <c r="FJ227" s="8"/>
      <c r="FK227" s="24"/>
      <c r="FL227" s="24"/>
      <c r="FM227" s="24"/>
      <c r="FN227" s="24"/>
      <c r="FO227" s="24"/>
      <c r="FP227" s="28"/>
      <c r="FQ227" s="28"/>
      <c r="FR227" s="28"/>
      <c r="FS227" s="28"/>
      <c r="FT227" s="28"/>
      <c r="FU227" s="8"/>
      <c r="FV227" s="24"/>
      <c r="FW227" s="24"/>
      <c r="FX227" s="24"/>
      <c r="FY227" s="24"/>
      <c r="FZ227" s="24"/>
      <c r="GA227" s="28"/>
      <c r="GB227" s="28"/>
      <c r="GC227" s="28"/>
      <c r="GD227" s="28"/>
      <c r="GE227" s="28"/>
      <c r="GF227" s="8"/>
      <c r="GG227" s="24"/>
      <c r="GH227" s="24"/>
      <c r="GI227" s="24"/>
      <c r="GJ227" s="24"/>
      <c r="GK227" s="24"/>
      <c r="GL227" s="28"/>
      <c r="GM227" s="28"/>
      <c r="GN227" s="28"/>
      <c r="GO227" s="28"/>
      <c r="GP227" s="28"/>
      <c r="GQ227" s="8"/>
      <c r="GR227" s="24"/>
      <c r="GS227" s="24"/>
      <c r="GT227" s="24"/>
      <c r="GU227" s="24"/>
      <c r="GV227" s="24"/>
      <c r="GW227" s="28"/>
      <c r="GX227" s="28"/>
      <c r="GY227" s="28"/>
      <c r="GZ227" s="28"/>
      <c r="HA227" s="28"/>
      <c r="HB227" s="8"/>
      <c r="HC227" s="24"/>
      <c r="HD227" s="24"/>
      <c r="HE227" s="24"/>
      <c r="HF227" s="24"/>
      <c r="HG227" s="24"/>
      <c r="HH227" s="28"/>
      <c r="HI227" s="28"/>
      <c r="HJ227" s="28"/>
      <c r="HK227" s="28"/>
      <c r="HL227" s="28"/>
      <c r="HM227" s="8"/>
      <c r="HN227" s="24"/>
      <c r="HO227" s="24"/>
      <c r="HP227" s="24"/>
      <c r="HQ227" s="24"/>
      <c r="HR227" s="24"/>
      <c r="HS227" s="28"/>
      <c r="HT227" s="28"/>
      <c r="HU227" s="28"/>
      <c r="HV227" s="28"/>
      <c r="HW227" s="28"/>
      <c r="HX227" s="8"/>
      <c r="HY227" s="24"/>
      <c r="HZ227" s="24"/>
      <c r="IA227" s="24"/>
      <c r="IB227" s="24"/>
      <c r="IC227" s="24"/>
      <c r="ID227" s="28"/>
      <c r="IE227" s="28"/>
      <c r="IF227" s="28"/>
      <c r="IG227" s="28"/>
      <c r="IH227" s="28"/>
      <c r="II227" s="8"/>
      <c r="IJ227" s="24"/>
      <c r="IK227" s="24"/>
      <c r="IL227" s="24"/>
      <c r="IM227" s="24"/>
      <c r="IN227" s="24"/>
      <c r="IO227" s="28"/>
      <c r="IP227" s="28"/>
      <c r="IQ227" s="28"/>
      <c r="IR227" s="28"/>
      <c r="IS227" s="28"/>
      <c r="IT227" s="8"/>
      <c r="IU227" s="24"/>
      <c r="IV227" s="24"/>
    </row>
    <row r="228" spans="1:256" ht="21" customHeight="1" thickBot="1" x14ac:dyDescent="0.3">
      <c r="A228" s="163">
        <v>20</v>
      </c>
      <c r="B228" s="189"/>
      <c r="C228" s="190"/>
      <c r="D228" s="190"/>
      <c r="E228" s="190"/>
      <c r="F228" s="191"/>
      <c r="G228" s="196"/>
      <c r="H228" s="193"/>
      <c r="I228" s="193"/>
      <c r="J228" s="193"/>
      <c r="K228" s="197"/>
      <c r="L228" s="46"/>
      <c r="M228" s="8"/>
      <c r="N228" s="8"/>
      <c r="O228" s="8"/>
      <c r="P228" s="8"/>
      <c r="Q228" s="8"/>
      <c r="R228" s="8"/>
      <c r="S228" s="8"/>
      <c r="T228" s="8"/>
      <c r="U228" s="8"/>
      <c r="V228" s="8"/>
      <c r="W228" s="8"/>
      <c r="X228" s="85"/>
      <c r="Y228" s="85"/>
      <c r="Z228" s="85"/>
      <c r="AA228" s="85"/>
      <c r="AB228" s="85"/>
      <c r="AC228" s="86"/>
      <c r="AD228" s="86"/>
      <c r="AE228" s="86"/>
      <c r="AF228" s="86"/>
      <c r="AG228" s="86"/>
      <c r="AH228" s="8"/>
      <c r="AI228" s="85"/>
      <c r="AJ228" s="85"/>
      <c r="AK228" s="85"/>
      <c r="AL228" s="85"/>
      <c r="AM228" s="85"/>
      <c r="AN228" s="86"/>
      <c r="AO228" s="86"/>
      <c r="AP228" s="86"/>
      <c r="AQ228" s="86"/>
      <c r="AR228" s="86"/>
      <c r="AS228" s="8"/>
      <c r="AT228" s="85"/>
      <c r="AU228" s="85"/>
      <c r="AV228" s="85"/>
      <c r="AW228" s="85"/>
      <c r="AX228" s="85"/>
      <c r="AY228" s="86"/>
      <c r="AZ228" s="86"/>
      <c r="BA228" s="86"/>
      <c r="BB228" s="86"/>
      <c r="BC228" s="86"/>
      <c r="BD228" s="8"/>
      <c r="BE228" s="85"/>
      <c r="BF228" s="85"/>
      <c r="BG228" s="85"/>
      <c r="BH228" s="85"/>
      <c r="BI228" s="85"/>
      <c r="BJ228" s="86"/>
      <c r="BK228" s="86"/>
      <c r="BL228" s="86"/>
      <c r="BM228" s="86"/>
      <c r="BN228" s="86"/>
      <c r="BO228" s="8"/>
      <c r="BP228" s="85"/>
      <c r="BQ228" s="85"/>
      <c r="BR228" s="85"/>
      <c r="BS228" s="85"/>
      <c r="BT228" s="85"/>
      <c r="BU228" s="86"/>
      <c r="BV228" s="86"/>
      <c r="BW228" s="86"/>
      <c r="BX228" s="86"/>
      <c r="BY228" s="86"/>
      <c r="BZ228" s="8"/>
      <c r="CA228" s="85"/>
      <c r="CB228" s="85"/>
      <c r="CC228" s="85"/>
      <c r="CD228" s="85"/>
      <c r="CE228" s="85"/>
      <c r="CF228" s="86"/>
      <c r="CG228" s="86"/>
      <c r="CH228" s="86"/>
      <c r="CI228" s="86"/>
      <c r="CJ228" s="86"/>
      <c r="CK228" s="8"/>
      <c r="CL228" s="85"/>
      <c r="CM228" s="85"/>
      <c r="CN228" s="85"/>
      <c r="CO228" s="85"/>
      <c r="CP228" s="85"/>
      <c r="CQ228" s="86"/>
      <c r="CR228" s="86"/>
      <c r="CS228" s="86"/>
      <c r="CT228" s="86"/>
      <c r="CU228" s="86"/>
      <c r="CV228" s="8"/>
      <c r="CW228" s="85"/>
      <c r="CX228" s="85"/>
      <c r="CY228" s="85"/>
      <c r="CZ228" s="85"/>
      <c r="DA228" s="85"/>
      <c r="DB228" s="86"/>
      <c r="DC228" s="86"/>
      <c r="DD228" s="86"/>
      <c r="DE228" s="86"/>
      <c r="DF228" s="86"/>
      <c r="DG228" s="8"/>
      <c r="DH228" s="85"/>
      <c r="DI228" s="85"/>
      <c r="DJ228" s="85"/>
      <c r="DK228" s="85"/>
      <c r="DL228" s="85"/>
      <c r="DM228" s="86"/>
      <c r="DN228" s="86"/>
      <c r="DO228" s="86"/>
      <c r="DP228" s="86"/>
      <c r="DQ228" s="86"/>
      <c r="DR228" s="8"/>
      <c r="DS228" s="85"/>
      <c r="DT228" s="85"/>
      <c r="DU228" s="85"/>
      <c r="DV228" s="85"/>
      <c r="DW228" s="85"/>
      <c r="DX228" s="86"/>
      <c r="DY228" s="86"/>
      <c r="DZ228" s="86"/>
      <c r="EA228" s="86"/>
      <c r="EB228" s="86"/>
      <c r="EC228" s="8"/>
      <c r="ED228" s="85"/>
      <c r="EE228" s="85"/>
      <c r="EF228" s="85"/>
      <c r="EG228" s="85"/>
      <c r="EH228" s="85"/>
      <c r="EI228" s="86"/>
      <c r="EJ228" s="86"/>
      <c r="EK228" s="86"/>
      <c r="EL228" s="86"/>
      <c r="EM228" s="86"/>
      <c r="EN228" s="8"/>
      <c r="EO228" s="85"/>
      <c r="EP228" s="85"/>
      <c r="EQ228" s="85"/>
      <c r="ER228" s="85"/>
      <c r="ES228" s="85"/>
      <c r="ET228" s="86"/>
      <c r="EU228" s="86"/>
      <c r="EV228" s="86"/>
      <c r="EW228" s="86"/>
      <c r="EX228" s="86"/>
      <c r="EY228" s="8"/>
      <c r="EZ228" s="85"/>
      <c r="FA228" s="85"/>
      <c r="FB228" s="85"/>
      <c r="FC228" s="85"/>
      <c r="FD228" s="85"/>
      <c r="FE228" s="86"/>
      <c r="FF228" s="86"/>
      <c r="FG228" s="86"/>
      <c r="FH228" s="86"/>
      <c r="FI228" s="86"/>
      <c r="FJ228" s="8"/>
      <c r="FK228" s="85"/>
      <c r="FL228" s="85"/>
      <c r="FM228" s="85"/>
      <c r="FN228" s="85"/>
      <c r="FO228" s="85"/>
      <c r="FP228" s="86"/>
      <c r="FQ228" s="86"/>
      <c r="FR228" s="86"/>
      <c r="FS228" s="86"/>
      <c r="FT228" s="86"/>
      <c r="FU228" s="8"/>
      <c r="FV228" s="85"/>
      <c r="FW228" s="85"/>
      <c r="FX228" s="85"/>
      <c r="FY228" s="85"/>
      <c r="FZ228" s="85"/>
      <c r="GA228" s="86"/>
      <c r="GB228" s="86"/>
      <c r="GC228" s="86"/>
      <c r="GD228" s="86"/>
      <c r="GE228" s="86"/>
      <c r="GF228" s="8"/>
      <c r="GG228" s="85"/>
      <c r="GH228" s="85"/>
      <c r="GI228" s="85"/>
      <c r="GJ228" s="85"/>
      <c r="GK228" s="85"/>
      <c r="GL228" s="86"/>
      <c r="GM228" s="86"/>
      <c r="GN228" s="86"/>
      <c r="GO228" s="86"/>
      <c r="GP228" s="86"/>
      <c r="GQ228" s="8"/>
      <c r="GR228" s="85"/>
      <c r="GS228" s="85"/>
      <c r="GT228" s="85"/>
      <c r="GU228" s="85"/>
      <c r="GV228" s="85"/>
      <c r="GW228" s="86"/>
      <c r="GX228" s="86"/>
      <c r="GY228" s="86"/>
      <c r="GZ228" s="86"/>
      <c r="HA228" s="86"/>
      <c r="HB228" s="8"/>
      <c r="HC228" s="85"/>
      <c r="HD228" s="85"/>
      <c r="HE228" s="85"/>
      <c r="HF228" s="85"/>
      <c r="HG228" s="85"/>
      <c r="HH228" s="86"/>
      <c r="HI228" s="86"/>
      <c r="HJ228" s="86"/>
      <c r="HK228" s="86"/>
      <c r="HL228" s="86"/>
      <c r="HM228" s="8"/>
      <c r="HN228" s="85"/>
      <c r="HO228" s="85"/>
      <c r="HP228" s="85"/>
      <c r="HQ228" s="85"/>
      <c r="HR228" s="85"/>
      <c r="HS228" s="86"/>
      <c r="HT228" s="86"/>
      <c r="HU228" s="86"/>
      <c r="HV228" s="86"/>
      <c r="HW228" s="86"/>
      <c r="HX228" s="8"/>
      <c r="HY228" s="85"/>
      <c r="HZ228" s="85"/>
      <c r="IA228" s="85"/>
      <c r="IB228" s="85"/>
      <c r="IC228" s="85"/>
      <c r="ID228" s="86"/>
      <c r="IE228" s="86"/>
      <c r="IF228" s="86"/>
      <c r="IG228" s="86"/>
      <c r="IH228" s="86"/>
      <c r="II228" s="8"/>
      <c r="IJ228" s="85"/>
      <c r="IK228" s="85"/>
      <c r="IL228" s="85"/>
      <c r="IM228" s="85"/>
      <c r="IN228" s="85"/>
      <c r="IO228" s="86"/>
      <c r="IP228" s="86"/>
      <c r="IQ228" s="86"/>
      <c r="IR228" s="86"/>
      <c r="IS228" s="86"/>
      <c r="IT228" s="8"/>
      <c r="IU228" s="85"/>
      <c r="IV228" s="85"/>
    </row>
    <row r="229" spans="1:256" ht="21" customHeight="1" thickBot="1" x14ac:dyDescent="0.3">
      <c r="A229" s="163">
        <v>21</v>
      </c>
      <c r="B229" s="189"/>
      <c r="C229" s="190"/>
      <c r="D229" s="190"/>
      <c r="E229" s="190"/>
      <c r="F229" s="191"/>
      <c r="G229" s="196"/>
      <c r="H229" s="193"/>
      <c r="I229" s="193"/>
      <c r="J229" s="193"/>
      <c r="K229" s="197"/>
      <c r="L229" s="46"/>
      <c r="M229" s="8"/>
      <c r="N229" s="8"/>
      <c r="O229" s="8"/>
      <c r="P229" s="8"/>
      <c r="Q229" s="8"/>
      <c r="R229" s="8"/>
      <c r="S229" s="8"/>
      <c r="T229" s="8"/>
      <c r="U229" s="8"/>
      <c r="V229" s="8"/>
      <c r="W229" s="8"/>
      <c r="X229" s="85"/>
      <c r="Y229" s="85"/>
      <c r="Z229" s="85"/>
      <c r="AA229" s="85"/>
      <c r="AB229" s="85"/>
      <c r="AC229" s="86"/>
      <c r="AD229" s="86"/>
      <c r="AE229" s="86"/>
      <c r="AF229" s="86"/>
      <c r="AG229" s="86"/>
      <c r="AH229" s="8"/>
      <c r="AI229" s="85"/>
      <c r="AJ229" s="85"/>
      <c r="AK229" s="85"/>
      <c r="AL229" s="85"/>
      <c r="AM229" s="85"/>
      <c r="AN229" s="86"/>
      <c r="AO229" s="86"/>
      <c r="AP229" s="86"/>
      <c r="AQ229" s="86"/>
      <c r="AR229" s="86"/>
      <c r="AS229" s="8"/>
      <c r="AT229" s="85"/>
      <c r="AU229" s="85"/>
      <c r="AV229" s="85"/>
      <c r="AW229" s="85"/>
      <c r="AX229" s="85"/>
      <c r="AY229" s="86"/>
      <c r="AZ229" s="86"/>
      <c r="BA229" s="86"/>
      <c r="BB229" s="86"/>
      <c r="BC229" s="86"/>
      <c r="BD229" s="8"/>
      <c r="BE229" s="85"/>
      <c r="BF229" s="85"/>
      <c r="BG229" s="85"/>
      <c r="BH229" s="85"/>
      <c r="BI229" s="85"/>
      <c r="BJ229" s="86"/>
      <c r="BK229" s="86"/>
      <c r="BL229" s="86"/>
      <c r="BM229" s="86"/>
      <c r="BN229" s="86"/>
      <c r="BO229" s="8"/>
      <c r="BP229" s="85"/>
      <c r="BQ229" s="85"/>
      <c r="BR229" s="85"/>
      <c r="BS229" s="85"/>
      <c r="BT229" s="85"/>
      <c r="BU229" s="86"/>
      <c r="BV229" s="86"/>
      <c r="BW229" s="86"/>
      <c r="BX229" s="86"/>
      <c r="BY229" s="86"/>
      <c r="BZ229" s="8"/>
      <c r="CA229" s="85"/>
      <c r="CB229" s="85"/>
      <c r="CC229" s="85"/>
      <c r="CD229" s="85"/>
      <c r="CE229" s="85"/>
      <c r="CF229" s="86"/>
      <c r="CG229" s="86"/>
      <c r="CH229" s="86"/>
      <c r="CI229" s="86"/>
      <c r="CJ229" s="86"/>
      <c r="CK229" s="8"/>
      <c r="CL229" s="85"/>
      <c r="CM229" s="85"/>
      <c r="CN229" s="85"/>
      <c r="CO229" s="85"/>
      <c r="CP229" s="85"/>
      <c r="CQ229" s="86"/>
      <c r="CR229" s="86"/>
      <c r="CS229" s="86"/>
      <c r="CT229" s="86"/>
      <c r="CU229" s="86"/>
      <c r="CV229" s="8"/>
      <c r="CW229" s="85"/>
      <c r="CX229" s="85"/>
      <c r="CY229" s="85"/>
      <c r="CZ229" s="85"/>
      <c r="DA229" s="85"/>
      <c r="DB229" s="86"/>
      <c r="DC229" s="86"/>
      <c r="DD229" s="86"/>
      <c r="DE229" s="86"/>
      <c r="DF229" s="86"/>
      <c r="DG229" s="8"/>
      <c r="DH229" s="85"/>
      <c r="DI229" s="85"/>
      <c r="DJ229" s="85"/>
      <c r="DK229" s="85"/>
      <c r="DL229" s="85"/>
      <c r="DM229" s="86"/>
      <c r="DN229" s="86"/>
      <c r="DO229" s="86"/>
      <c r="DP229" s="86"/>
      <c r="DQ229" s="86"/>
      <c r="DR229" s="8"/>
      <c r="DS229" s="85"/>
      <c r="DT229" s="85"/>
      <c r="DU229" s="85"/>
      <c r="DV229" s="85"/>
      <c r="DW229" s="85"/>
      <c r="DX229" s="86"/>
      <c r="DY229" s="86"/>
      <c r="DZ229" s="86"/>
      <c r="EA229" s="86"/>
      <c r="EB229" s="86"/>
      <c r="EC229" s="8"/>
      <c r="ED229" s="85"/>
      <c r="EE229" s="85"/>
      <c r="EF229" s="85"/>
      <c r="EG229" s="85"/>
      <c r="EH229" s="85"/>
      <c r="EI229" s="86"/>
      <c r="EJ229" s="86"/>
      <c r="EK229" s="86"/>
      <c r="EL229" s="86"/>
      <c r="EM229" s="86"/>
      <c r="EN229" s="8"/>
      <c r="EO229" s="85"/>
      <c r="EP229" s="85"/>
      <c r="EQ229" s="85"/>
      <c r="ER229" s="85"/>
      <c r="ES229" s="85"/>
      <c r="ET229" s="86"/>
      <c r="EU229" s="86"/>
      <c r="EV229" s="86"/>
      <c r="EW229" s="86"/>
      <c r="EX229" s="86"/>
      <c r="EY229" s="8"/>
      <c r="EZ229" s="85"/>
      <c r="FA229" s="85"/>
      <c r="FB229" s="85"/>
      <c r="FC229" s="85"/>
      <c r="FD229" s="85"/>
      <c r="FE229" s="86"/>
      <c r="FF229" s="86"/>
      <c r="FG229" s="86"/>
      <c r="FH229" s="86"/>
      <c r="FI229" s="86"/>
      <c r="FJ229" s="8"/>
      <c r="FK229" s="85"/>
      <c r="FL229" s="85"/>
      <c r="FM229" s="85"/>
      <c r="FN229" s="85"/>
      <c r="FO229" s="85"/>
      <c r="FP229" s="86"/>
      <c r="FQ229" s="86"/>
      <c r="FR229" s="86"/>
      <c r="FS229" s="86"/>
      <c r="FT229" s="86"/>
      <c r="FU229" s="8"/>
      <c r="FV229" s="85"/>
      <c r="FW229" s="85"/>
      <c r="FX229" s="85"/>
      <c r="FY229" s="85"/>
      <c r="FZ229" s="85"/>
      <c r="GA229" s="86"/>
      <c r="GB229" s="86"/>
      <c r="GC229" s="86"/>
      <c r="GD229" s="86"/>
      <c r="GE229" s="86"/>
      <c r="GF229" s="8"/>
      <c r="GG229" s="85"/>
      <c r="GH229" s="85"/>
      <c r="GI229" s="85"/>
      <c r="GJ229" s="85"/>
      <c r="GK229" s="85"/>
      <c r="GL229" s="86"/>
      <c r="GM229" s="86"/>
      <c r="GN229" s="86"/>
      <c r="GO229" s="86"/>
      <c r="GP229" s="86"/>
      <c r="GQ229" s="8"/>
      <c r="GR229" s="85"/>
      <c r="GS229" s="85"/>
      <c r="GT229" s="85"/>
      <c r="GU229" s="85"/>
      <c r="GV229" s="85"/>
      <c r="GW229" s="86"/>
      <c r="GX229" s="86"/>
      <c r="GY229" s="86"/>
      <c r="GZ229" s="86"/>
      <c r="HA229" s="86"/>
      <c r="HB229" s="8"/>
      <c r="HC229" s="85"/>
      <c r="HD229" s="85"/>
      <c r="HE229" s="85"/>
      <c r="HF229" s="85"/>
      <c r="HG229" s="85"/>
      <c r="HH229" s="86"/>
      <c r="HI229" s="86"/>
      <c r="HJ229" s="86"/>
      <c r="HK229" s="86"/>
      <c r="HL229" s="86"/>
      <c r="HM229" s="8"/>
      <c r="HN229" s="85"/>
      <c r="HO229" s="85"/>
      <c r="HP229" s="85"/>
      <c r="HQ229" s="85"/>
      <c r="HR229" s="85"/>
      <c r="HS229" s="86"/>
      <c r="HT229" s="86"/>
      <c r="HU229" s="86"/>
      <c r="HV229" s="86"/>
      <c r="HW229" s="86"/>
      <c r="HX229" s="8"/>
      <c r="HY229" s="85"/>
      <c r="HZ229" s="85"/>
      <c r="IA229" s="85"/>
      <c r="IB229" s="85"/>
      <c r="IC229" s="85"/>
      <c r="ID229" s="86"/>
      <c r="IE229" s="86"/>
      <c r="IF229" s="86"/>
      <c r="IG229" s="86"/>
      <c r="IH229" s="86"/>
      <c r="II229" s="8"/>
      <c r="IJ229" s="85"/>
      <c r="IK229" s="85"/>
      <c r="IL229" s="85"/>
      <c r="IM229" s="85"/>
      <c r="IN229" s="85"/>
      <c r="IO229" s="86"/>
      <c r="IP229" s="86"/>
      <c r="IQ229" s="86"/>
      <c r="IR229" s="86"/>
      <c r="IS229" s="86"/>
      <c r="IT229" s="8"/>
      <c r="IU229" s="85"/>
      <c r="IV229" s="85"/>
    </row>
    <row r="230" spans="1:256" ht="21" customHeight="1" thickBot="1" x14ac:dyDescent="0.3">
      <c r="A230" s="163">
        <v>22</v>
      </c>
      <c r="B230" s="189"/>
      <c r="C230" s="190"/>
      <c r="D230" s="190"/>
      <c r="E230" s="190"/>
      <c r="F230" s="191"/>
      <c r="G230" s="196"/>
      <c r="H230" s="193"/>
      <c r="I230" s="193"/>
      <c r="J230" s="193"/>
      <c r="K230" s="197"/>
      <c r="L230" s="46"/>
      <c r="M230" s="8"/>
      <c r="N230" s="8"/>
      <c r="O230" s="8"/>
      <c r="P230" s="8"/>
      <c r="Q230" s="8"/>
      <c r="R230" s="8"/>
      <c r="S230" s="8"/>
      <c r="T230" s="8"/>
      <c r="U230" s="8"/>
      <c r="V230" s="8"/>
      <c r="W230" s="8"/>
      <c r="X230" s="85"/>
      <c r="Y230" s="85"/>
      <c r="Z230" s="85"/>
      <c r="AA230" s="85"/>
      <c r="AB230" s="85"/>
      <c r="AC230" s="86"/>
      <c r="AD230" s="86"/>
      <c r="AE230" s="86"/>
      <c r="AF230" s="86"/>
      <c r="AG230" s="86"/>
      <c r="AH230" s="8"/>
      <c r="AI230" s="85"/>
      <c r="AJ230" s="85"/>
      <c r="AK230" s="85"/>
      <c r="AL230" s="85"/>
      <c r="AM230" s="85"/>
      <c r="AN230" s="86"/>
      <c r="AO230" s="86"/>
      <c r="AP230" s="86"/>
      <c r="AQ230" s="86"/>
      <c r="AR230" s="86"/>
      <c r="AS230" s="8"/>
      <c r="AT230" s="85"/>
      <c r="AU230" s="85"/>
      <c r="AV230" s="85"/>
      <c r="AW230" s="85"/>
      <c r="AX230" s="85"/>
      <c r="AY230" s="86"/>
      <c r="AZ230" s="86"/>
      <c r="BA230" s="86"/>
      <c r="BB230" s="86"/>
      <c r="BC230" s="86"/>
      <c r="BD230" s="8"/>
      <c r="BE230" s="85"/>
      <c r="BF230" s="85"/>
      <c r="BG230" s="85"/>
      <c r="BH230" s="85"/>
      <c r="BI230" s="85"/>
      <c r="BJ230" s="86"/>
      <c r="BK230" s="86"/>
      <c r="BL230" s="86"/>
      <c r="BM230" s="86"/>
      <c r="BN230" s="86"/>
      <c r="BO230" s="8"/>
      <c r="BP230" s="85"/>
      <c r="BQ230" s="85"/>
      <c r="BR230" s="85"/>
      <c r="BS230" s="85"/>
      <c r="BT230" s="85"/>
      <c r="BU230" s="86"/>
      <c r="BV230" s="86"/>
      <c r="BW230" s="86"/>
      <c r="BX230" s="86"/>
      <c r="BY230" s="86"/>
      <c r="BZ230" s="8"/>
      <c r="CA230" s="85"/>
      <c r="CB230" s="85"/>
      <c r="CC230" s="85"/>
      <c r="CD230" s="85"/>
      <c r="CE230" s="85"/>
      <c r="CF230" s="86"/>
      <c r="CG230" s="86"/>
      <c r="CH230" s="86"/>
      <c r="CI230" s="86"/>
      <c r="CJ230" s="86"/>
      <c r="CK230" s="8"/>
      <c r="CL230" s="85"/>
      <c r="CM230" s="85"/>
      <c r="CN230" s="85"/>
      <c r="CO230" s="85"/>
      <c r="CP230" s="85"/>
      <c r="CQ230" s="86"/>
      <c r="CR230" s="86"/>
      <c r="CS230" s="86"/>
      <c r="CT230" s="86"/>
      <c r="CU230" s="86"/>
      <c r="CV230" s="8"/>
      <c r="CW230" s="85"/>
      <c r="CX230" s="85"/>
      <c r="CY230" s="85"/>
      <c r="CZ230" s="85"/>
      <c r="DA230" s="85"/>
      <c r="DB230" s="86"/>
      <c r="DC230" s="86"/>
      <c r="DD230" s="86"/>
      <c r="DE230" s="86"/>
      <c r="DF230" s="86"/>
      <c r="DG230" s="8"/>
      <c r="DH230" s="85"/>
      <c r="DI230" s="85"/>
      <c r="DJ230" s="85"/>
      <c r="DK230" s="85"/>
      <c r="DL230" s="85"/>
      <c r="DM230" s="86"/>
      <c r="DN230" s="86"/>
      <c r="DO230" s="86"/>
      <c r="DP230" s="86"/>
      <c r="DQ230" s="86"/>
      <c r="DR230" s="8"/>
      <c r="DS230" s="85"/>
      <c r="DT230" s="85"/>
      <c r="DU230" s="85"/>
      <c r="DV230" s="85"/>
      <c r="DW230" s="85"/>
      <c r="DX230" s="86"/>
      <c r="DY230" s="86"/>
      <c r="DZ230" s="86"/>
      <c r="EA230" s="86"/>
      <c r="EB230" s="86"/>
      <c r="EC230" s="8"/>
      <c r="ED230" s="85"/>
      <c r="EE230" s="85"/>
      <c r="EF230" s="85"/>
      <c r="EG230" s="85"/>
      <c r="EH230" s="85"/>
      <c r="EI230" s="86"/>
      <c r="EJ230" s="86"/>
      <c r="EK230" s="86"/>
      <c r="EL230" s="86"/>
      <c r="EM230" s="86"/>
      <c r="EN230" s="8"/>
      <c r="EO230" s="85"/>
      <c r="EP230" s="85"/>
      <c r="EQ230" s="85"/>
      <c r="ER230" s="85"/>
      <c r="ES230" s="85"/>
      <c r="ET230" s="86"/>
      <c r="EU230" s="86"/>
      <c r="EV230" s="86"/>
      <c r="EW230" s="86"/>
      <c r="EX230" s="86"/>
      <c r="EY230" s="8"/>
      <c r="EZ230" s="85"/>
      <c r="FA230" s="85"/>
      <c r="FB230" s="85"/>
      <c r="FC230" s="85"/>
      <c r="FD230" s="85"/>
      <c r="FE230" s="86"/>
      <c r="FF230" s="86"/>
      <c r="FG230" s="86"/>
      <c r="FH230" s="86"/>
      <c r="FI230" s="86"/>
      <c r="FJ230" s="8"/>
      <c r="FK230" s="85"/>
      <c r="FL230" s="85"/>
      <c r="FM230" s="85"/>
      <c r="FN230" s="85"/>
      <c r="FO230" s="85"/>
      <c r="FP230" s="86"/>
      <c r="FQ230" s="86"/>
      <c r="FR230" s="86"/>
      <c r="FS230" s="86"/>
      <c r="FT230" s="86"/>
      <c r="FU230" s="8"/>
      <c r="FV230" s="85"/>
      <c r="FW230" s="85"/>
      <c r="FX230" s="85"/>
      <c r="FY230" s="85"/>
      <c r="FZ230" s="85"/>
      <c r="GA230" s="86"/>
      <c r="GB230" s="86"/>
      <c r="GC230" s="86"/>
      <c r="GD230" s="86"/>
      <c r="GE230" s="86"/>
      <c r="GF230" s="8"/>
      <c r="GG230" s="85"/>
      <c r="GH230" s="85"/>
      <c r="GI230" s="85"/>
      <c r="GJ230" s="85"/>
      <c r="GK230" s="85"/>
      <c r="GL230" s="86"/>
      <c r="GM230" s="86"/>
      <c r="GN230" s="86"/>
      <c r="GO230" s="86"/>
      <c r="GP230" s="86"/>
      <c r="GQ230" s="8"/>
      <c r="GR230" s="85"/>
      <c r="GS230" s="85"/>
      <c r="GT230" s="85"/>
      <c r="GU230" s="85"/>
      <c r="GV230" s="85"/>
      <c r="GW230" s="86"/>
      <c r="GX230" s="86"/>
      <c r="GY230" s="86"/>
      <c r="GZ230" s="86"/>
      <c r="HA230" s="86"/>
      <c r="HB230" s="8"/>
      <c r="HC230" s="85"/>
      <c r="HD230" s="85"/>
      <c r="HE230" s="85"/>
      <c r="HF230" s="85"/>
      <c r="HG230" s="85"/>
      <c r="HH230" s="86"/>
      <c r="HI230" s="86"/>
      <c r="HJ230" s="86"/>
      <c r="HK230" s="86"/>
      <c r="HL230" s="86"/>
      <c r="HM230" s="8"/>
      <c r="HN230" s="85"/>
      <c r="HO230" s="85"/>
      <c r="HP230" s="85"/>
      <c r="HQ230" s="85"/>
      <c r="HR230" s="85"/>
      <c r="HS230" s="86"/>
      <c r="HT230" s="86"/>
      <c r="HU230" s="86"/>
      <c r="HV230" s="86"/>
      <c r="HW230" s="86"/>
      <c r="HX230" s="8"/>
      <c r="HY230" s="85"/>
      <c r="HZ230" s="85"/>
      <c r="IA230" s="85"/>
      <c r="IB230" s="85"/>
      <c r="IC230" s="85"/>
      <c r="ID230" s="86"/>
      <c r="IE230" s="86"/>
      <c r="IF230" s="86"/>
      <c r="IG230" s="86"/>
      <c r="IH230" s="86"/>
      <c r="II230" s="8"/>
      <c r="IJ230" s="85"/>
      <c r="IK230" s="85"/>
      <c r="IL230" s="85"/>
      <c r="IM230" s="85"/>
      <c r="IN230" s="85"/>
      <c r="IO230" s="86"/>
      <c r="IP230" s="86"/>
      <c r="IQ230" s="86"/>
      <c r="IR230" s="86"/>
      <c r="IS230" s="86"/>
      <c r="IT230" s="8"/>
      <c r="IU230" s="85"/>
      <c r="IV230" s="85"/>
    </row>
    <row r="231" spans="1:256" ht="21" customHeight="1" thickBot="1" x14ac:dyDescent="0.3">
      <c r="A231" s="163">
        <v>23</v>
      </c>
      <c r="B231" s="189"/>
      <c r="C231" s="190"/>
      <c r="D231" s="190"/>
      <c r="E231" s="190"/>
      <c r="F231" s="191"/>
      <c r="G231" s="196"/>
      <c r="H231" s="193"/>
      <c r="I231" s="193"/>
      <c r="J231" s="193"/>
      <c r="K231" s="197"/>
      <c r="L231" s="46"/>
      <c r="M231" s="8"/>
      <c r="N231" s="8"/>
      <c r="O231" s="8"/>
      <c r="P231" s="8"/>
      <c r="Q231" s="8"/>
      <c r="R231" s="8"/>
      <c r="S231" s="8"/>
      <c r="T231" s="8"/>
      <c r="U231" s="8"/>
      <c r="V231" s="8"/>
      <c r="W231" s="8"/>
      <c r="X231" s="85"/>
      <c r="Y231" s="85"/>
      <c r="Z231" s="85"/>
      <c r="AA231" s="85"/>
      <c r="AB231" s="85"/>
      <c r="AC231" s="86"/>
      <c r="AD231" s="86"/>
      <c r="AE231" s="86"/>
      <c r="AF231" s="86"/>
      <c r="AG231" s="86"/>
      <c r="AH231" s="8"/>
      <c r="AI231" s="85"/>
      <c r="AJ231" s="85"/>
      <c r="AK231" s="85"/>
      <c r="AL231" s="85"/>
      <c r="AM231" s="85"/>
      <c r="AN231" s="86"/>
      <c r="AO231" s="86"/>
      <c r="AP231" s="86"/>
      <c r="AQ231" s="86"/>
      <c r="AR231" s="86"/>
      <c r="AS231" s="8"/>
      <c r="AT231" s="85"/>
      <c r="AU231" s="85"/>
      <c r="AV231" s="85"/>
      <c r="AW231" s="85"/>
      <c r="AX231" s="85"/>
      <c r="AY231" s="86"/>
      <c r="AZ231" s="86"/>
      <c r="BA231" s="86"/>
      <c r="BB231" s="86"/>
      <c r="BC231" s="86"/>
      <c r="BD231" s="8"/>
      <c r="BE231" s="85"/>
      <c r="BF231" s="85"/>
      <c r="BG231" s="85"/>
      <c r="BH231" s="85"/>
      <c r="BI231" s="85"/>
      <c r="BJ231" s="86"/>
      <c r="BK231" s="86"/>
      <c r="BL231" s="86"/>
      <c r="BM231" s="86"/>
      <c r="BN231" s="86"/>
      <c r="BO231" s="8"/>
      <c r="BP231" s="85"/>
      <c r="BQ231" s="85"/>
      <c r="BR231" s="85"/>
      <c r="BS231" s="85"/>
      <c r="BT231" s="85"/>
      <c r="BU231" s="86"/>
      <c r="BV231" s="86"/>
      <c r="BW231" s="86"/>
      <c r="BX231" s="86"/>
      <c r="BY231" s="86"/>
      <c r="BZ231" s="8"/>
      <c r="CA231" s="85"/>
      <c r="CB231" s="85"/>
      <c r="CC231" s="85"/>
      <c r="CD231" s="85"/>
      <c r="CE231" s="85"/>
      <c r="CF231" s="86"/>
      <c r="CG231" s="86"/>
      <c r="CH231" s="86"/>
      <c r="CI231" s="86"/>
      <c r="CJ231" s="86"/>
      <c r="CK231" s="8"/>
      <c r="CL231" s="85"/>
      <c r="CM231" s="85"/>
      <c r="CN231" s="85"/>
      <c r="CO231" s="85"/>
      <c r="CP231" s="85"/>
      <c r="CQ231" s="86"/>
      <c r="CR231" s="86"/>
      <c r="CS231" s="86"/>
      <c r="CT231" s="86"/>
      <c r="CU231" s="86"/>
      <c r="CV231" s="8"/>
      <c r="CW231" s="85"/>
      <c r="CX231" s="85"/>
      <c r="CY231" s="85"/>
      <c r="CZ231" s="85"/>
      <c r="DA231" s="85"/>
      <c r="DB231" s="86"/>
      <c r="DC231" s="86"/>
      <c r="DD231" s="86"/>
      <c r="DE231" s="86"/>
      <c r="DF231" s="86"/>
      <c r="DG231" s="8"/>
      <c r="DH231" s="85"/>
      <c r="DI231" s="85"/>
      <c r="DJ231" s="85"/>
      <c r="DK231" s="85"/>
      <c r="DL231" s="85"/>
      <c r="DM231" s="86"/>
      <c r="DN231" s="86"/>
      <c r="DO231" s="86"/>
      <c r="DP231" s="86"/>
      <c r="DQ231" s="86"/>
      <c r="DR231" s="8"/>
      <c r="DS231" s="85"/>
      <c r="DT231" s="85"/>
      <c r="DU231" s="85"/>
      <c r="DV231" s="85"/>
      <c r="DW231" s="85"/>
      <c r="DX231" s="86"/>
      <c r="DY231" s="86"/>
      <c r="DZ231" s="86"/>
      <c r="EA231" s="86"/>
      <c r="EB231" s="86"/>
      <c r="EC231" s="8"/>
      <c r="ED231" s="85"/>
      <c r="EE231" s="85"/>
      <c r="EF231" s="85"/>
      <c r="EG231" s="85"/>
      <c r="EH231" s="85"/>
      <c r="EI231" s="86"/>
      <c r="EJ231" s="86"/>
      <c r="EK231" s="86"/>
      <c r="EL231" s="86"/>
      <c r="EM231" s="86"/>
      <c r="EN231" s="8"/>
      <c r="EO231" s="85"/>
      <c r="EP231" s="85"/>
      <c r="EQ231" s="85"/>
      <c r="ER231" s="85"/>
      <c r="ES231" s="85"/>
      <c r="ET231" s="86"/>
      <c r="EU231" s="86"/>
      <c r="EV231" s="86"/>
      <c r="EW231" s="86"/>
      <c r="EX231" s="86"/>
      <c r="EY231" s="8"/>
      <c r="EZ231" s="85"/>
      <c r="FA231" s="85"/>
      <c r="FB231" s="85"/>
      <c r="FC231" s="85"/>
      <c r="FD231" s="85"/>
      <c r="FE231" s="86"/>
      <c r="FF231" s="86"/>
      <c r="FG231" s="86"/>
      <c r="FH231" s="86"/>
      <c r="FI231" s="86"/>
      <c r="FJ231" s="8"/>
      <c r="FK231" s="85"/>
      <c r="FL231" s="85"/>
      <c r="FM231" s="85"/>
      <c r="FN231" s="85"/>
      <c r="FO231" s="85"/>
      <c r="FP231" s="86"/>
      <c r="FQ231" s="86"/>
      <c r="FR231" s="86"/>
      <c r="FS231" s="86"/>
      <c r="FT231" s="86"/>
      <c r="FU231" s="8"/>
      <c r="FV231" s="85"/>
      <c r="FW231" s="85"/>
      <c r="FX231" s="85"/>
      <c r="FY231" s="85"/>
      <c r="FZ231" s="85"/>
      <c r="GA231" s="86"/>
      <c r="GB231" s="86"/>
      <c r="GC231" s="86"/>
      <c r="GD231" s="86"/>
      <c r="GE231" s="86"/>
      <c r="GF231" s="8"/>
      <c r="GG231" s="85"/>
      <c r="GH231" s="85"/>
      <c r="GI231" s="85"/>
      <c r="GJ231" s="85"/>
      <c r="GK231" s="85"/>
      <c r="GL231" s="86"/>
      <c r="GM231" s="86"/>
      <c r="GN231" s="86"/>
      <c r="GO231" s="86"/>
      <c r="GP231" s="86"/>
      <c r="GQ231" s="8"/>
      <c r="GR231" s="85"/>
      <c r="GS231" s="85"/>
      <c r="GT231" s="85"/>
      <c r="GU231" s="85"/>
      <c r="GV231" s="85"/>
      <c r="GW231" s="86"/>
      <c r="GX231" s="86"/>
      <c r="GY231" s="86"/>
      <c r="GZ231" s="86"/>
      <c r="HA231" s="86"/>
      <c r="HB231" s="8"/>
      <c r="HC231" s="85"/>
      <c r="HD231" s="85"/>
      <c r="HE231" s="85"/>
      <c r="HF231" s="85"/>
      <c r="HG231" s="85"/>
      <c r="HH231" s="86"/>
      <c r="HI231" s="86"/>
      <c r="HJ231" s="86"/>
      <c r="HK231" s="86"/>
      <c r="HL231" s="86"/>
      <c r="HM231" s="8"/>
      <c r="HN231" s="85"/>
      <c r="HO231" s="85"/>
      <c r="HP231" s="85"/>
      <c r="HQ231" s="85"/>
      <c r="HR231" s="85"/>
      <c r="HS231" s="86"/>
      <c r="HT231" s="86"/>
      <c r="HU231" s="86"/>
      <c r="HV231" s="86"/>
      <c r="HW231" s="86"/>
      <c r="HX231" s="8"/>
      <c r="HY231" s="85"/>
      <c r="HZ231" s="85"/>
      <c r="IA231" s="85"/>
      <c r="IB231" s="85"/>
      <c r="IC231" s="85"/>
      <c r="ID231" s="86"/>
      <c r="IE231" s="86"/>
      <c r="IF231" s="86"/>
      <c r="IG231" s="86"/>
      <c r="IH231" s="86"/>
      <c r="II231" s="8"/>
      <c r="IJ231" s="85"/>
      <c r="IK231" s="85"/>
      <c r="IL231" s="85"/>
      <c r="IM231" s="85"/>
      <c r="IN231" s="85"/>
      <c r="IO231" s="86"/>
      <c r="IP231" s="86"/>
      <c r="IQ231" s="86"/>
      <c r="IR231" s="86"/>
      <c r="IS231" s="86"/>
      <c r="IT231" s="8"/>
      <c r="IU231" s="85"/>
      <c r="IV231" s="85"/>
    </row>
    <row r="232" spans="1:256" ht="21" customHeight="1" thickBot="1" x14ac:dyDescent="0.3">
      <c r="A232" s="163">
        <v>24</v>
      </c>
      <c r="B232" s="189"/>
      <c r="C232" s="190"/>
      <c r="D232" s="190"/>
      <c r="E232" s="190"/>
      <c r="F232" s="191"/>
      <c r="G232" s="196"/>
      <c r="H232" s="193"/>
      <c r="I232" s="193"/>
      <c r="J232" s="193"/>
      <c r="K232" s="197"/>
      <c r="L232" s="46"/>
      <c r="M232" s="8"/>
      <c r="N232" s="8"/>
      <c r="O232" s="8"/>
      <c r="P232" s="8"/>
      <c r="Q232" s="8"/>
      <c r="R232" s="8"/>
      <c r="S232" s="8"/>
      <c r="T232" s="8"/>
      <c r="U232" s="8"/>
      <c r="V232" s="8"/>
      <c r="W232" s="8"/>
      <c r="X232" s="85"/>
      <c r="Y232" s="85"/>
      <c r="Z232" s="85"/>
      <c r="AA232" s="85"/>
      <c r="AB232" s="85"/>
      <c r="AC232" s="86"/>
      <c r="AD232" s="86"/>
      <c r="AE232" s="86"/>
      <c r="AF232" s="86"/>
      <c r="AG232" s="86"/>
      <c r="AH232" s="8"/>
      <c r="AI232" s="85"/>
      <c r="AJ232" s="85"/>
      <c r="AK232" s="85"/>
      <c r="AL232" s="85"/>
      <c r="AM232" s="85"/>
      <c r="AN232" s="86"/>
      <c r="AO232" s="86"/>
      <c r="AP232" s="86"/>
      <c r="AQ232" s="86"/>
      <c r="AR232" s="86"/>
      <c r="AS232" s="8"/>
      <c r="AT232" s="85"/>
      <c r="AU232" s="85"/>
      <c r="AV232" s="85"/>
      <c r="AW232" s="85"/>
      <c r="AX232" s="85"/>
      <c r="AY232" s="86"/>
      <c r="AZ232" s="86"/>
      <c r="BA232" s="86"/>
      <c r="BB232" s="86"/>
      <c r="BC232" s="86"/>
      <c r="BD232" s="8"/>
      <c r="BE232" s="85"/>
      <c r="BF232" s="85"/>
      <c r="BG232" s="85"/>
      <c r="BH232" s="85"/>
      <c r="BI232" s="85"/>
      <c r="BJ232" s="86"/>
      <c r="BK232" s="86"/>
      <c r="BL232" s="86"/>
      <c r="BM232" s="86"/>
      <c r="BN232" s="86"/>
      <c r="BO232" s="8"/>
      <c r="BP232" s="85"/>
      <c r="BQ232" s="85"/>
      <c r="BR232" s="85"/>
      <c r="BS232" s="85"/>
      <c r="BT232" s="85"/>
      <c r="BU232" s="86"/>
      <c r="BV232" s="86"/>
      <c r="BW232" s="86"/>
      <c r="BX232" s="86"/>
      <c r="BY232" s="86"/>
      <c r="BZ232" s="8"/>
      <c r="CA232" s="85"/>
      <c r="CB232" s="85"/>
      <c r="CC232" s="85"/>
      <c r="CD232" s="85"/>
      <c r="CE232" s="85"/>
      <c r="CF232" s="86"/>
      <c r="CG232" s="86"/>
      <c r="CH232" s="86"/>
      <c r="CI232" s="86"/>
      <c r="CJ232" s="86"/>
      <c r="CK232" s="8"/>
      <c r="CL232" s="85"/>
      <c r="CM232" s="85"/>
      <c r="CN232" s="85"/>
      <c r="CO232" s="85"/>
      <c r="CP232" s="85"/>
      <c r="CQ232" s="86"/>
      <c r="CR232" s="86"/>
      <c r="CS232" s="86"/>
      <c r="CT232" s="86"/>
      <c r="CU232" s="86"/>
      <c r="CV232" s="8"/>
      <c r="CW232" s="85"/>
      <c r="CX232" s="85"/>
      <c r="CY232" s="85"/>
      <c r="CZ232" s="85"/>
      <c r="DA232" s="85"/>
      <c r="DB232" s="86"/>
      <c r="DC232" s="86"/>
      <c r="DD232" s="86"/>
      <c r="DE232" s="86"/>
      <c r="DF232" s="86"/>
      <c r="DG232" s="8"/>
      <c r="DH232" s="85"/>
      <c r="DI232" s="85"/>
      <c r="DJ232" s="85"/>
      <c r="DK232" s="85"/>
      <c r="DL232" s="85"/>
      <c r="DM232" s="86"/>
      <c r="DN232" s="86"/>
      <c r="DO232" s="86"/>
      <c r="DP232" s="86"/>
      <c r="DQ232" s="86"/>
      <c r="DR232" s="8"/>
      <c r="DS232" s="85"/>
      <c r="DT232" s="85"/>
      <c r="DU232" s="85"/>
      <c r="DV232" s="85"/>
      <c r="DW232" s="85"/>
      <c r="DX232" s="86"/>
      <c r="DY232" s="86"/>
      <c r="DZ232" s="86"/>
      <c r="EA232" s="86"/>
      <c r="EB232" s="86"/>
      <c r="EC232" s="8"/>
      <c r="ED232" s="85"/>
      <c r="EE232" s="85"/>
      <c r="EF232" s="85"/>
      <c r="EG232" s="85"/>
      <c r="EH232" s="85"/>
      <c r="EI232" s="86"/>
      <c r="EJ232" s="86"/>
      <c r="EK232" s="86"/>
      <c r="EL232" s="86"/>
      <c r="EM232" s="86"/>
      <c r="EN232" s="8"/>
      <c r="EO232" s="85"/>
      <c r="EP232" s="85"/>
      <c r="EQ232" s="85"/>
      <c r="ER232" s="85"/>
      <c r="ES232" s="85"/>
      <c r="ET232" s="86"/>
      <c r="EU232" s="86"/>
      <c r="EV232" s="86"/>
      <c r="EW232" s="86"/>
      <c r="EX232" s="86"/>
      <c r="EY232" s="8"/>
      <c r="EZ232" s="85"/>
      <c r="FA232" s="85"/>
      <c r="FB232" s="85"/>
      <c r="FC232" s="85"/>
      <c r="FD232" s="85"/>
      <c r="FE232" s="86"/>
      <c r="FF232" s="86"/>
      <c r="FG232" s="86"/>
      <c r="FH232" s="86"/>
      <c r="FI232" s="86"/>
      <c r="FJ232" s="8"/>
      <c r="FK232" s="85"/>
      <c r="FL232" s="85"/>
      <c r="FM232" s="85"/>
      <c r="FN232" s="85"/>
      <c r="FO232" s="85"/>
      <c r="FP232" s="86"/>
      <c r="FQ232" s="86"/>
      <c r="FR232" s="86"/>
      <c r="FS232" s="86"/>
      <c r="FT232" s="86"/>
      <c r="FU232" s="8"/>
      <c r="FV232" s="85"/>
      <c r="FW232" s="85"/>
      <c r="FX232" s="85"/>
      <c r="FY232" s="85"/>
      <c r="FZ232" s="85"/>
      <c r="GA232" s="86"/>
      <c r="GB232" s="86"/>
      <c r="GC232" s="86"/>
      <c r="GD232" s="86"/>
      <c r="GE232" s="86"/>
      <c r="GF232" s="8"/>
      <c r="GG232" s="85"/>
      <c r="GH232" s="85"/>
      <c r="GI232" s="85"/>
      <c r="GJ232" s="85"/>
      <c r="GK232" s="85"/>
      <c r="GL232" s="86"/>
      <c r="GM232" s="86"/>
      <c r="GN232" s="86"/>
      <c r="GO232" s="86"/>
      <c r="GP232" s="86"/>
      <c r="GQ232" s="8"/>
      <c r="GR232" s="85"/>
      <c r="GS232" s="85"/>
      <c r="GT232" s="85"/>
      <c r="GU232" s="85"/>
      <c r="GV232" s="85"/>
      <c r="GW232" s="86"/>
      <c r="GX232" s="86"/>
      <c r="GY232" s="86"/>
      <c r="GZ232" s="86"/>
      <c r="HA232" s="86"/>
      <c r="HB232" s="8"/>
      <c r="HC232" s="85"/>
      <c r="HD232" s="85"/>
      <c r="HE232" s="85"/>
      <c r="HF232" s="85"/>
      <c r="HG232" s="85"/>
      <c r="HH232" s="86"/>
      <c r="HI232" s="86"/>
      <c r="HJ232" s="86"/>
      <c r="HK232" s="86"/>
      <c r="HL232" s="86"/>
      <c r="HM232" s="8"/>
      <c r="HN232" s="85"/>
      <c r="HO232" s="85"/>
      <c r="HP232" s="85"/>
      <c r="HQ232" s="85"/>
      <c r="HR232" s="85"/>
      <c r="HS232" s="86"/>
      <c r="HT232" s="86"/>
      <c r="HU232" s="86"/>
      <c r="HV232" s="86"/>
      <c r="HW232" s="86"/>
      <c r="HX232" s="8"/>
      <c r="HY232" s="85"/>
      <c r="HZ232" s="85"/>
      <c r="IA232" s="85"/>
      <c r="IB232" s="85"/>
      <c r="IC232" s="85"/>
      <c r="ID232" s="86"/>
      <c r="IE232" s="86"/>
      <c r="IF232" s="86"/>
      <c r="IG232" s="86"/>
      <c r="IH232" s="86"/>
      <c r="II232" s="8"/>
      <c r="IJ232" s="85"/>
      <c r="IK232" s="85"/>
      <c r="IL232" s="85"/>
      <c r="IM232" s="85"/>
      <c r="IN232" s="85"/>
      <c r="IO232" s="86"/>
      <c r="IP232" s="86"/>
      <c r="IQ232" s="86"/>
      <c r="IR232" s="86"/>
      <c r="IS232" s="86"/>
      <c r="IT232" s="8"/>
      <c r="IU232" s="85"/>
      <c r="IV232" s="85"/>
    </row>
    <row r="233" spans="1:256" ht="21" customHeight="1" thickBot="1" x14ac:dyDescent="0.3">
      <c r="A233" s="163">
        <v>25</v>
      </c>
      <c r="B233" s="189"/>
      <c r="C233" s="190"/>
      <c r="D233" s="190"/>
      <c r="E233" s="190"/>
      <c r="F233" s="191"/>
      <c r="G233" s="196"/>
      <c r="H233" s="193"/>
      <c r="I233" s="193"/>
      <c r="J233" s="193"/>
      <c r="K233" s="197"/>
      <c r="L233" s="46"/>
      <c r="M233" s="8"/>
      <c r="N233" s="8"/>
      <c r="O233" s="8"/>
      <c r="P233" s="8"/>
      <c r="Q233" s="8"/>
      <c r="R233" s="8"/>
      <c r="S233" s="8"/>
      <c r="T233" s="8"/>
      <c r="U233" s="8"/>
      <c r="V233" s="8"/>
      <c r="W233" s="8"/>
      <c r="X233" s="24"/>
      <c r="Y233" s="24"/>
      <c r="Z233" s="24"/>
      <c r="AA233" s="24"/>
      <c r="AB233" s="24"/>
      <c r="AC233" s="28"/>
      <c r="AD233" s="28"/>
      <c r="AE233" s="28"/>
      <c r="AF233" s="28"/>
      <c r="AG233" s="28"/>
      <c r="AH233" s="8"/>
      <c r="AI233" s="24"/>
      <c r="AJ233" s="24"/>
      <c r="AK233" s="24"/>
      <c r="AL233" s="24"/>
      <c r="AM233" s="24"/>
      <c r="AN233" s="28"/>
      <c r="AO233" s="28"/>
      <c r="AP233" s="28"/>
      <c r="AQ233" s="28"/>
      <c r="AR233" s="28"/>
      <c r="AS233" s="8"/>
      <c r="AT233" s="24"/>
      <c r="AU233" s="24"/>
      <c r="AV233" s="24"/>
      <c r="AW233" s="24"/>
      <c r="AX233" s="24"/>
      <c r="AY233" s="28"/>
      <c r="AZ233" s="28"/>
      <c r="BA233" s="28"/>
      <c r="BB233" s="28"/>
      <c r="BC233" s="28"/>
      <c r="BD233" s="8"/>
      <c r="BE233" s="24"/>
      <c r="BF233" s="24"/>
      <c r="BG233" s="24"/>
      <c r="BH233" s="24"/>
      <c r="BI233" s="24"/>
      <c r="BJ233" s="28"/>
      <c r="BK233" s="28"/>
      <c r="BL233" s="28"/>
      <c r="BM233" s="28"/>
      <c r="BN233" s="28"/>
      <c r="BO233" s="8"/>
      <c r="BP233" s="24"/>
      <c r="BQ233" s="24"/>
      <c r="BR233" s="24"/>
      <c r="BS233" s="24"/>
      <c r="BT233" s="24"/>
      <c r="BU233" s="28"/>
      <c r="BV233" s="28"/>
      <c r="BW233" s="28"/>
      <c r="BX233" s="28"/>
      <c r="BY233" s="28"/>
      <c r="BZ233" s="8"/>
      <c r="CA233" s="24"/>
      <c r="CB233" s="24"/>
      <c r="CC233" s="24"/>
      <c r="CD233" s="24"/>
      <c r="CE233" s="24"/>
      <c r="CF233" s="28"/>
      <c r="CG233" s="28"/>
      <c r="CH233" s="28"/>
      <c r="CI233" s="28"/>
      <c r="CJ233" s="28"/>
      <c r="CK233" s="8"/>
      <c r="CL233" s="24"/>
      <c r="CM233" s="24"/>
      <c r="CN233" s="24"/>
      <c r="CO233" s="24"/>
      <c r="CP233" s="24"/>
      <c r="CQ233" s="28"/>
      <c r="CR233" s="28"/>
      <c r="CS233" s="28"/>
      <c r="CT233" s="28"/>
      <c r="CU233" s="28"/>
      <c r="CV233" s="8"/>
      <c r="CW233" s="24"/>
      <c r="CX233" s="24"/>
      <c r="CY233" s="24"/>
      <c r="CZ233" s="24"/>
      <c r="DA233" s="24"/>
      <c r="DB233" s="28"/>
      <c r="DC233" s="28"/>
      <c r="DD233" s="28"/>
      <c r="DE233" s="28"/>
      <c r="DF233" s="28"/>
      <c r="DG233" s="8"/>
      <c r="DH233" s="24"/>
      <c r="DI233" s="24"/>
      <c r="DJ233" s="24"/>
      <c r="DK233" s="24"/>
      <c r="DL233" s="24"/>
      <c r="DM233" s="28"/>
      <c r="DN233" s="28"/>
      <c r="DO233" s="28"/>
      <c r="DP233" s="28"/>
      <c r="DQ233" s="28"/>
      <c r="DR233" s="8"/>
      <c r="DS233" s="24"/>
      <c r="DT233" s="24"/>
      <c r="DU233" s="24"/>
      <c r="DV233" s="24"/>
      <c r="DW233" s="24"/>
      <c r="DX233" s="28"/>
      <c r="DY233" s="28"/>
      <c r="DZ233" s="28"/>
      <c r="EA233" s="28"/>
      <c r="EB233" s="28"/>
      <c r="EC233" s="8"/>
      <c r="ED233" s="24"/>
      <c r="EE233" s="24"/>
      <c r="EF233" s="24"/>
      <c r="EG233" s="24"/>
      <c r="EH233" s="24"/>
      <c r="EI233" s="28"/>
      <c r="EJ233" s="28"/>
      <c r="EK233" s="28"/>
      <c r="EL233" s="28"/>
      <c r="EM233" s="28"/>
      <c r="EN233" s="8"/>
      <c r="EO233" s="24"/>
      <c r="EP233" s="24"/>
      <c r="EQ233" s="24"/>
      <c r="ER233" s="24"/>
      <c r="ES233" s="24"/>
      <c r="ET233" s="28"/>
      <c r="EU233" s="28"/>
      <c r="EV233" s="28"/>
      <c r="EW233" s="28"/>
      <c r="EX233" s="28"/>
      <c r="EY233" s="8"/>
      <c r="EZ233" s="24"/>
      <c r="FA233" s="24"/>
      <c r="FB233" s="24"/>
      <c r="FC233" s="24"/>
      <c r="FD233" s="24"/>
      <c r="FE233" s="28"/>
      <c r="FF233" s="28"/>
      <c r="FG233" s="28"/>
      <c r="FH233" s="28"/>
      <c r="FI233" s="28"/>
      <c r="FJ233" s="8"/>
      <c r="FK233" s="24"/>
      <c r="FL233" s="24"/>
      <c r="FM233" s="24"/>
      <c r="FN233" s="24"/>
      <c r="FO233" s="24"/>
      <c r="FP233" s="28"/>
      <c r="FQ233" s="28"/>
      <c r="FR233" s="28"/>
      <c r="FS233" s="28"/>
      <c r="FT233" s="28"/>
      <c r="FU233" s="8"/>
      <c r="FV233" s="24"/>
      <c r="FW233" s="24"/>
      <c r="FX233" s="24"/>
      <c r="FY233" s="24"/>
      <c r="FZ233" s="24"/>
      <c r="GA233" s="28"/>
      <c r="GB233" s="28"/>
      <c r="GC233" s="28"/>
      <c r="GD233" s="28"/>
      <c r="GE233" s="28"/>
      <c r="GF233" s="8"/>
      <c r="GG233" s="24"/>
      <c r="GH233" s="24"/>
      <c r="GI233" s="24"/>
      <c r="GJ233" s="24"/>
      <c r="GK233" s="24"/>
      <c r="GL233" s="28"/>
      <c r="GM233" s="28"/>
      <c r="GN233" s="28"/>
      <c r="GO233" s="28"/>
      <c r="GP233" s="28"/>
      <c r="GQ233" s="8"/>
      <c r="GR233" s="24"/>
      <c r="GS233" s="24"/>
      <c r="GT233" s="24"/>
      <c r="GU233" s="24"/>
      <c r="GV233" s="24"/>
      <c r="GW233" s="28"/>
      <c r="GX233" s="28"/>
      <c r="GY233" s="28"/>
      <c r="GZ233" s="28"/>
      <c r="HA233" s="28"/>
      <c r="HB233" s="8"/>
      <c r="HC233" s="24"/>
      <c r="HD233" s="24"/>
      <c r="HE233" s="24"/>
      <c r="HF233" s="24"/>
      <c r="HG233" s="24"/>
      <c r="HH233" s="28"/>
      <c r="HI233" s="28"/>
      <c r="HJ233" s="28"/>
      <c r="HK233" s="28"/>
      <c r="HL233" s="28"/>
      <c r="HM233" s="8"/>
      <c r="HN233" s="24"/>
      <c r="HO233" s="24"/>
      <c r="HP233" s="24"/>
      <c r="HQ233" s="24"/>
      <c r="HR233" s="24"/>
      <c r="HS233" s="28"/>
      <c r="HT233" s="28"/>
      <c r="HU233" s="28"/>
      <c r="HV233" s="28"/>
      <c r="HW233" s="28"/>
      <c r="HX233" s="8"/>
      <c r="HY233" s="24"/>
      <c r="HZ233" s="24"/>
      <c r="IA233" s="24"/>
      <c r="IB233" s="24"/>
      <c r="IC233" s="24"/>
      <c r="ID233" s="28"/>
      <c r="IE233" s="28"/>
      <c r="IF233" s="28"/>
      <c r="IG233" s="28"/>
      <c r="IH233" s="28"/>
      <c r="II233" s="8"/>
      <c r="IJ233" s="24"/>
      <c r="IK233" s="24"/>
      <c r="IL233" s="24"/>
      <c r="IM233" s="24"/>
      <c r="IN233" s="24"/>
      <c r="IO233" s="28"/>
      <c r="IP233" s="28"/>
      <c r="IQ233" s="28"/>
      <c r="IR233" s="28"/>
      <c r="IS233" s="28"/>
      <c r="IT233" s="8"/>
      <c r="IU233" s="24"/>
      <c r="IV233" s="24"/>
    </row>
    <row r="234" spans="1:256" ht="21" customHeight="1" thickBot="1" x14ac:dyDescent="0.3">
      <c r="A234" s="163">
        <v>26</v>
      </c>
      <c r="B234" s="189"/>
      <c r="C234" s="190"/>
      <c r="D234" s="190"/>
      <c r="E234" s="190"/>
      <c r="F234" s="191"/>
      <c r="G234" s="196"/>
      <c r="H234" s="193"/>
      <c r="I234" s="193"/>
      <c r="J234" s="193"/>
      <c r="K234" s="197"/>
      <c r="L234" s="46"/>
      <c r="M234" s="8"/>
      <c r="N234" s="8"/>
      <c r="O234" s="8"/>
      <c r="P234" s="8"/>
      <c r="Q234" s="8"/>
      <c r="R234" s="8"/>
      <c r="S234" s="8"/>
      <c r="T234" s="8"/>
      <c r="U234" s="8"/>
      <c r="V234" s="8"/>
      <c r="W234" s="8"/>
      <c r="X234" s="24"/>
      <c r="Y234" s="24"/>
      <c r="Z234" s="24"/>
      <c r="AA234" s="24"/>
      <c r="AB234" s="24"/>
      <c r="AC234" s="28"/>
      <c r="AD234" s="28"/>
      <c r="AE234" s="28"/>
      <c r="AF234" s="28"/>
      <c r="AG234" s="28"/>
      <c r="AH234" s="8"/>
      <c r="AI234" s="24"/>
      <c r="AJ234" s="24"/>
      <c r="AK234" s="24"/>
      <c r="AL234" s="24"/>
      <c r="AM234" s="24"/>
      <c r="AN234" s="28"/>
      <c r="AO234" s="28"/>
      <c r="AP234" s="28"/>
      <c r="AQ234" s="28"/>
      <c r="AR234" s="28"/>
      <c r="AS234" s="8"/>
      <c r="AT234" s="24"/>
      <c r="AU234" s="24"/>
      <c r="AV234" s="24"/>
      <c r="AW234" s="24"/>
      <c r="AX234" s="24"/>
      <c r="AY234" s="28"/>
      <c r="AZ234" s="28"/>
      <c r="BA234" s="28"/>
      <c r="BB234" s="28"/>
      <c r="BC234" s="28"/>
      <c r="BD234" s="8"/>
      <c r="BE234" s="24"/>
      <c r="BF234" s="24"/>
      <c r="BG234" s="24"/>
      <c r="BH234" s="24"/>
      <c r="BI234" s="24"/>
      <c r="BJ234" s="28"/>
      <c r="BK234" s="28"/>
      <c r="BL234" s="28"/>
      <c r="BM234" s="28"/>
      <c r="BN234" s="28"/>
      <c r="BO234" s="8"/>
      <c r="BP234" s="24"/>
      <c r="BQ234" s="24"/>
      <c r="BR234" s="24"/>
      <c r="BS234" s="24"/>
      <c r="BT234" s="24"/>
      <c r="BU234" s="28"/>
      <c r="BV234" s="28"/>
      <c r="BW234" s="28"/>
      <c r="BX234" s="28"/>
      <c r="BY234" s="28"/>
      <c r="BZ234" s="8"/>
      <c r="CA234" s="24"/>
      <c r="CB234" s="24"/>
      <c r="CC234" s="24"/>
      <c r="CD234" s="24"/>
      <c r="CE234" s="24"/>
      <c r="CF234" s="28"/>
      <c r="CG234" s="28"/>
      <c r="CH234" s="28"/>
      <c r="CI234" s="28"/>
      <c r="CJ234" s="28"/>
      <c r="CK234" s="8"/>
      <c r="CL234" s="24"/>
      <c r="CM234" s="24"/>
      <c r="CN234" s="24"/>
      <c r="CO234" s="24"/>
      <c r="CP234" s="24"/>
      <c r="CQ234" s="28"/>
      <c r="CR234" s="28"/>
      <c r="CS234" s="28"/>
      <c r="CT234" s="28"/>
      <c r="CU234" s="28"/>
      <c r="CV234" s="8"/>
      <c r="CW234" s="24"/>
      <c r="CX234" s="24"/>
      <c r="CY234" s="24"/>
      <c r="CZ234" s="24"/>
      <c r="DA234" s="24"/>
      <c r="DB234" s="28"/>
      <c r="DC234" s="28"/>
      <c r="DD234" s="28"/>
      <c r="DE234" s="28"/>
      <c r="DF234" s="28"/>
      <c r="DG234" s="8"/>
      <c r="DH234" s="24"/>
      <c r="DI234" s="24"/>
      <c r="DJ234" s="24"/>
      <c r="DK234" s="24"/>
      <c r="DL234" s="24"/>
      <c r="DM234" s="28"/>
      <c r="DN234" s="28"/>
      <c r="DO234" s="28"/>
      <c r="DP234" s="28"/>
      <c r="DQ234" s="28"/>
      <c r="DR234" s="8"/>
      <c r="DS234" s="24"/>
      <c r="DT234" s="24"/>
      <c r="DU234" s="24"/>
      <c r="DV234" s="24"/>
      <c r="DW234" s="24"/>
      <c r="DX234" s="28"/>
      <c r="DY234" s="28"/>
      <c r="DZ234" s="28"/>
      <c r="EA234" s="28"/>
      <c r="EB234" s="28"/>
      <c r="EC234" s="8"/>
      <c r="ED234" s="24"/>
      <c r="EE234" s="24"/>
      <c r="EF234" s="24"/>
      <c r="EG234" s="24"/>
      <c r="EH234" s="24"/>
      <c r="EI234" s="28"/>
      <c r="EJ234" s="28"/>
      <c r="EK234" s="28"/>
      <c r="EL234" s="28"/>
      <c r="EM234" s="28"/>
      <c r="EN234" s="8"/>
      <c r="EO234" s="24"/>
      <c r="EP234" s="24"/>
      <c r="EQ234" s="24"/>
      <c r="ER234" s="24"/>
      <c r="ES234" s="24"/>
      <c r="ET234" s="28"/>
      <c r="EU234" s="28"/>
      <c r="EV234" s="28"/>
      <c r="EW234" s="28"/>
      <c r="EX234" s="28"/>
      <c r="EY234" s="8"/>
      <c r="EZ234" s="24"/>
      <c r="FA234" s="24"/>
      <c r="FB234" s="24"/>
      <c r="FC234" s="24"/>
      <c r="FD234" s="24"/>
      <c r="FE234" s="28"/>
      <c r="FF234" s="28"/>
      <c r="FG234" s="28"/>
      <c r="FH234" s="28"/>
      <c r="FI234" s="28"/>
      <c r="FJ234" s="8"/>
      <c r="FK234" s="24"/>
      <c r="FL234" s="24"/>
      <c r="FM234" s="24"/>
      <c r="FN234" s="24"/>
      <c r="FO234" s="24"/>
      <c r="FP234" s="28"/>
      <c r="FQ234" s="28"/>
      <c r="FR234" s="28"/>
      <c r="FS234" s="28"/>
      <c r="FT234" s="28"/>
      <c r="FU234" s="8"/>
      <c r="FV234" s="24"/>
      <c r="FW234" s="24"/>
      <c r="FX234" s="24"/>
      <c r="FY234" s="24"/>
      <c r="FZ234" s="24"/>
      <c r="GA234" s="28"/>
      <c r="GB234" s="28"/>
      <c r="GC234" s="28"/>
      <c r="GD234" s="28"/>
      <c r="GE234" s="28"/>
      <c r="GF234" s="8"/>
      <c r="GG234" s="24"/>
      <c r="GH234" s="24"/>
      <c r="GI234" s="24"/>
      <c r="GJ234" s="24"/>
      <c r="GK234" s="24"/>
      <c r="GL234" s="28"/>
      <c r="GM234" s="28"/>
      <c r="GN234" s="28"/>
      <c r="GO234" s="28"/>
      <c r="GP234" s="28"/>
      <c r="GQ234" s="8"/>
      <c r="GR234" s="24"/>
      <c r="GS234" s="24"/>
      <c r="GT234" s="24"/>
      <c r="GU234" s="24"/>
      <c r="GV234" s="24"/>
      <c r="GW234" s="28"/>
      <c r="GX234" s="28"/>
      <c r="GY234" s="28"/>
      <c r="GZ234" s="28"/>
      <c r="HA234" s="28"/>
      <c r="HB234" s="8"/>
      <c r="HC234" s="24"/>
      <c r="HD234" s="24"/>
      <c r="HE234" s="24"/>
      <c r="HF234" s="24"/>
      <c r="HG234" s="24"/>
      <c r="HH234" s="28"/>
      <c r="HI234" s="28"/>
      <c r="HJ234" s="28"/>
      <c r="HK234" s="28"/>
      <c r="HL234" s="28"/>
      <c r="HM234" s="8"/>
      <c r="HN234" s="24"/>
      <c r="HO234" s="24"/>
      <c r="HP234" s="24"/>
      <c r="HQ234" s="24"/>
      <c r="HR234" s="24"/>
      <c r="HS234" s="28"/>
      <c r="HT234" s="28"/>
      <c r="HU234" s="28"/>
      <c r="HV234" s="28"/>
      <c r="HW234" s="28"/>
      <c r="HX234" s="8"/>
      <c r="HY234" s="24"/>
      <c r="HZ234" s="24"/>
      <c r="IA234" s="24"/>
      <c r="IB234" s="24"/>
      <c r="IC234" s="24"/>
      <c r="ID234" s="28"/>
      <c r="IE234" s="28"/>
      <c r="IF234" s="28"/>
      <c r="IG234" s="28"/>
      <c r="IH234" s="28"/>
      <c r="II234" s="8"/>
      <c r="IJ234" s="24"/>
      <c r="IK234" s="24"/>
      <c r="IL234" s="24"/>
      <c r="IM234" s="24"/>
      <c r="IN234" s="24"/>
      <c r="IO234" s="28"/>
      <c r="IP234" s="28"/>
      <c r="IQ234" s="28"/>
      <c r="IR234" s="28"/>
      <c r="IS234" s="28"/>
      <c r="IT234" s="8"/>
      <c r="IU234" s="24"/>
      <c r="IV234" s="24"/>
    </row>
    <row r="235" spans="1:256" ht="21" customHeight="1" thickBot="1" x14ac:dyDescent="0.3">
      <c r="A235" s="163">
        <v>27</v>
      </c>
      <c r="B235" s="189"/>
      <c r="C235" s="190"/>
      <c r="D235" s="190"/>
      <c r="E235" s="190"/>
      <c r="F235" s="191"/>
      <c r="G235" s="196"/>
      <c r="H235" s="193"/>
      <c r="I235" s="193"/>
      <c r="J235" s="193"/>
      <c r="K235" s="197"/>
      <c r="L235" s="46"/>
      <c r="M235" s="8"/>
      <c r="N235" s="8"/>
      <c r="O235" s="8"/>
      <c r="P235" s="8"/>
      <c r="Q235" s="8"/>
      <c r="R235" s="8"/>
      <c r="S235" s="8"/>
      <c r="T235" s="8"/>
      <c r="U235" s="8"/>
      <c r="V235" s="8"/>
      <c r="W235" s="8"/>
      <c r="X235" s="24"/>
      <c r="Y235" s="24"/>
      <c r="Z235" s="24"/>
      <c r="AA235" s="24"/>
      <c r="AB235" s="24"/>
      <c r="AC235" s="28"/>
      <c r="AD235" s="28"/>
      <c r="AE235" s="28"/>
      <c r="AF235" s="28"/>
      <c r="AG235" s="28"/>
      <c r="AH235" s="8"/>
      <c r="AI235" s="24"/>
      <c r="AJ235" s="24"/>
      <c r="AK235" s="24"/>
      <c r="AL235" s="24"/>
      <c r="AM235" s="24"/>
      <c r="AN235" s="28"/>
      <c r="AO235" s="28"/>
      <c r="AP235" s="28"/>
      <c r="AQ235" s="28"/>
      <c r="AR235" s="28"/>
      <c r="AS235" s="8"/>
      <c r="AT235" s="24"/>
      <c r="AU235" s="24"/>
      <c r="AV235" s="24"/>
      <c r="AW235" s="24"/>
      <c r="AX235" s="24"/>
      <c r="AY235" s="28"/>
      <c r="AZ235" s="28"/>
      <c r="BA235" s="28"/>
      <c r="BB235" s="28"/>
      <c r="BC235" s="28"/>
      <c r="BD235" s="8"/>
      <c r="BE235" s="24"/>
      <c r="BF235" s="24"/>
      <c r="BG235" s="24"/>
      <c r="BH235" s="24"/>
      <c r="BI235" s="24"/>
      <c r="BJ235" s="28"/>
      <c r="BK235" s="28"/>
      <c r="BL235" s="28"/>
      <c r="BM235" s="28"/>
      <c r="BN235" s="28"/>
      <c r="BO235" s="8"/>
      <c r="BP235" s="24"/>
      <c r="BQ235" s="24"/>
      <c r="BR235" s="24"/>
      <c r="BS235" s="24"/>
      <c r="BT235" s="24"/>
      <c r="BU235" s="28"/>
      <c r="BV235" s="28"/>
      <c r="BW235" s="28"/>
      <c r="BX235" s="28"/>
      <c r="BY235" s="28"/>
      <c r="BZ235" s="8"/>
      <c r="CA235" s="24"/>
      <c r="CB235" s="24"/>
      <c r="CC235" s="24"/>
      <c r="CD235" s="24"/>
      <c r="CE235" s="24"/>
      <c r="CF235" s="28"/>
      <c r="CG235" s="28"/>
      <c r="CH235" s="28"/>
      <c r="CI235" s="28"/>
      <c r="CJ235" s="28"/>
      <c r="CK235" s="8"/>
      <c r="CL235" s="24"/>
      <c r="CM235" s="24"/>
      <c r="CN235" s="24"/>
      <c r="CO235" s="24"/>
      <c r="CP235" s="24"/>
      <c r="CQ235" s="28"/>
      <c r="CR235" s="28"/>
      <c r="CS235" s="28"/>
      <c r="CT235" s="28"/>
      <c r="CU235" s="28"/>
      <c r="CV235" s="8"/>
      <c r="CW235" s="24"/>
      <c r="CX235" s="24"/>
      <c r="CY235" s="24"/>
      <c r="CZ235" s="24"/>
      <c r="DA235" s="24"/>
      <c r="DB235" s="28"/>
      <c r="DC235" s="28"/>
      <c r="DD235" s="28"/>
      <c r="DE235" s="28"/>
      <c r="DF235" s="28"/>
      <c r="DG235" s="8"/>
      <c r="DH235" s="24"/>
      <c r="DI235" s="24"/>
      <c r="DJ235" s="24"/>
      <c r="DK235" s="24"/>
      <c r="DL235" s="24"/>
      <c r="DM235" s="28"/>
      <c r="DN235" s="28"/>
      <c r="DO235" s="28"/>
      <c r="DP235" s="28"/>
      <c r="DQ235" s="28"/>
      <c r="DR235" s="8"/>
      <c r="DS235" s="24"/>
      <c r="DT235" s="24"/>
      <c r="DU235" s="24"/>
      <c r="DV235" s="24"/>
      <c r="DW235" s="24"/>
      <c r="DX235" s="28"/>
      <c r="DY235" s="28"/>
      <c r="DZ235" s="28"/>
      <c r="EA235" s="28"/>
      <c r="EB235" s="28"/>
      <c r="EC235" s="8"/>
      <c r="ED235" s="24"/>
      <c r="EE235" s="24"/>
      <c r="EF235" s="24"/>
      <c r="EG235" s="24"/>
      <c r="EH235" s="24"/>
      <c r="EI235" s="28"/>
      <c r="EJ235" s="28"/>
      <c r="EK235" s="28"/>
      <c r="EL235" s="28"/>
      <c r="EM235" s="28"/>
      <c r="EN235" s="8"/>
      <c r="EO235" s="24"/>
      <c r="EP235" s="24"/>
      <c r="EQ235" s="24"/>
      <c r="ER235" s="24"/>
      <c r="ES235" s="24"/>
      <c r="ET235" s="28"/>
      <c r="EU235" s="28"/>
      <c r="EV235" s="28"/>
      <c r="EW235" s="28"/>
      <c r="EX235" s="28"/>
      <c r="EY235" s="8"/>
      <c r="EZ235" s="24"/>
      <c r="FA235" s="24"/>
      <c r="FB235" s="24"/>
      <c r="FC235" s="24"/>
      <c r="FD235" s="24"/>
      <c r="FE235" s="28"/>
      <c r="FF235" s="28"/>
      <c r="FG235" s="28"/>
      <c r="FH235" s="28"/>
      <c r="FI235" s="28"/>
      <c r="FJ235" s="8"/>
      <c r="FK235" s="24"/>
      <c r="FL235" s="24"/>
      <c r="FM235" s="24"/>
      <c r="FN235" s="24"/>
      <c r="FO235" s="24"/>
      <c r="FP235" s="28"/>
      <c r="FQ235" s="28"/>
      <c r="FR235" s="28"/>
      <c r="FS235" s="28"/>
      <c r="FT235" s="28"/>
      <c r="FU235" s="8"/>
      <c r="FV235" s="24"/>
      <c r="FW235" s="24"/>
      <c r="FX235" s="24"/>
      <c r="FY235" s="24"/>
      <c r="FZ235" s="24"/>
      <c r="GA235" s="28"/>
      <c r="GB235" s="28"/>
      <c r="GC235" s="28"/>
      <c r="GD235" s="28"/>
      <c r="GE235" s="28"/>
      <c r="GF235" s="8"/>
      <c r="GG235" s="24"/>
      <c r="GH235" s="24"/>
      <c r="GI235" s="24"/>
      <c r="GJ235" s="24"/>
      <c r="GK235" s="24"/>
      <c r="GL235" s="28"/>
      <c r="GM235" s="28"/>
      <c r="GN235" s="28"/>
      <c r="GO235" s="28"/>
      <c r="GP235" s="28"/>
      <c r="GQ235" s="8"/>
      <c r="GR235" s="24"/>
      <c r="GS235" s="24"/>
      <c r="GT235" s="24"/>
      <c r="GU235" s="24"/>
      <c r="GV235" s="24"/>
      <c r="GW235" s="28"/>
      <c r="GX235" s="28"/>
      <c r="GY235" s="28"/>
      <c r="GZ235" s="28"/>
      <c r="HA235" s="28"/>
      <c r="HB235" s="8"/>
      <c r="HC235" s="24"/>
      <c r="HD235" s="24"/>
      <c r="HE235" s="24"/>
      <c r="HF235" s="24"/>
      <c r="HG235" s="24"/>
      <c r="HH235" s="28"/>
      <c r="HI235" s="28"/>
      <c r="HJ235" s="28"/>
      <c r="HK235" s="28"/>
      <c r="HL235" s="28"/>
      <c r="HM235" s="8"/>
      <c r="HN235" s="24"/>
      <c r="HO235" s="24"/>
      <c r="HP235" s="24"/>
      <c r="HQ235" s="24"/>
      <c r="HR235" s="24"/>
      <c r="HS235" s="28"/>
      <c r="HT235" s="28"/>
      <c r="HU235" s="28"/>
      <c r="HV235" s="28"/>
      <c r="HW235" s="28"/>
      <c r="HX235" s="8"/>
      <c r="HY235" s="24"/>
      <c r="HZ235" s="24"/>
      <c r="IA235" s="24"/>
      <c r="IB235" s="24"/>
      <c r="IC235" s="24"/>
      <c r="ID235" s="28"/>
      <c r="IE235" s="28"/>
      <c r="IF235" s="28"/>
      <c r="IG235" s="28"/>
      <c r="IH235" s="28"/>
      <c r="II235" s="8"/>
      <c r="IJ235" s="24"/>
      <c r="IK235" s="24"/>
      <c r="IL235" s="24"/>
      <c r="IM235" s="24"/>
      <c r="IN235" s="24"/>
      <c r="IO235" s="28"/>
      <c r="IP235" s="28"/>
      <c r="IQ235" s="28"/>
      <c r="IR235" s="28"/>
      <c r="IS235" s="28"/>
      <c r="IT235" s="8"/>
      <c r="IU235" s="24"/>
      <c r="IV235" s="24"/>
    </row>
    <row r="236" spans="1:256" ht="21" customHeight="1" thickBot="1" x14ac:dyDescent="0.3">
      <c r="A236" s="163">
        <v>28</v>
      </c>
      <c r="B236" s="189"/>
      <c r="C236" s="190"/>
      <c r="D236" s="190"/>
      <c r="E236" s="190"/>
      <c r="F236" s="191"/>
      <c r="G236" s="196"/>
      <c r="H236" s="193"/>
      <c r="I236" s="193"/>
      <c r="J236" s="193"/>
      <c r="K236" s="197"/>
      <c r="L236" s="46"/>
    </row>
    <row r="237" spans="1:256" ht="21" customHeight="1" thickBot="1" x14ac:dyDescent="0.3">
      <c r="A237" s="163">
        <v>29</v>
      </c>
      <c r="B237" s="189"/>
      <c r="C237" s="190"/>
      <c r="D237" s="190"/>
      <c r="E237" s="190"/>
      <c r="F237" s="191"/>
      <c r="G237" s="196"/>
      <c r="H237" s="193"/>
      <c r="I237" s="193"/>
      <c r="J237" s="193"/>
      <c r="K237" s="197"/>
    </row>
    <row r="238" spans="1:256" ht="21" customHeight="1" thickBot="1" x14ac:dyDescent="0.3">
      <c r="A238" s="163">
        <v>30</v>
      </c>
      <c r="B238" s="189"/>
      <c r="C238" s="190"/>
      <c r="D238" s="190"/>
      <c r="E238" s="190"/>
      <c r="F238" s="191"/>
      <c r="G238" s="196"/>
      <c r="H238" s="193"/>
      <c r="I238" s="193"/>
      <c r="J238" s="193"/>
      <c r="K238" s="197"/>
    </row>
    <row r="239" spans="1:256" ht="5.25" customHeight="1" x14ac:dyDescent="0.25">
      <c r="A239" s="225"/>
      <c r="B239" s="225"/>
      <c r="C239" s="225"/>
      <c r="D239" s="225"/>
      <c r="E239" s="225"/>
      <c r="F239" s="225"/>
      <c r="G239" s="225"/>
      <c r="H239" s="225"/>
      <c r="I239" s="225"/>
      <c r="J239" s="225"/>
      <c r="K239" s="225"/>
    </row>
    <row r="240" spans="1:256" ht="32.1" customHeight="1" thickBot="1" x14ac:dyDescent="0.3">
      <c r="A240" s="134">
        <v>24</v>
      </c>
      <c r="B240" s="198" t="s">
        <v>2174</v>
      </c>
      <c r="C240" s="198"/>
      <c r="D240" s="198"/>
      <c r="E240" s="198"/>
      <c r="F240" s="198"/>
      <c r="G240" s="198"/>
      <c r="H240" s="198"/>
      <c r="I240" s="198"/>
      <c r="J240" s="198"/>
      <c r="K240" s="198"/>
      <c r="L240" s="201" t="s">
        <v>2444</v>
      </c>
      <c r="M240" s="10"/>
      <c r="N240" s="10"/>
      <c r="O240" s="10"/>
      <c r="P240" s="10"/>
      <c r="Q240" s="10"/>
      <c r="R240" s="10"/>
      <c r="S240" s="10"/>
      <c r="T240" s="10"/>
      <c r="U240" s="10"/>
      <c r="V240" s="10"/>
      <c r="W240" s="10"/>
    </row>
    <row r="241" spans="1:256" ht="20.100000000000001" customHeight="1" thickBot="1" x14ac:dyDescent="0.3">
      <c r="A241" s="179"/>
      <c r="B241" s="277" t="s">
        <v>2103</v>
      </c>
      <c r="C241" s="277"/>
      <c r="D241" s="277"/>
      <c r="E241" s="277" t="s">
        <v>46</v>
      </c>
      <c r="F241" s="277"/>
      <c r="G241" s="277" t="s">
        <v>2104</v>
      </c>
      <c r="H241" s="277"/>
      <c r="I241" s="277"/>
      <c r="J241" s="277" t="s">
        <v>2105</v>
      </c>
      <c r="K241" s="277"/>
      <c r="L241" s="201"/>
      <c r="M241" s="7"/>
      <c r="N241" s="7"/>
      <c r="O241" s="7"/>
      <c r="P241" s="7"/>
      <c r="Q241" s="7"/>
      <c r="R241" s="7"/>
      <c r="S241" s="7"/>
      <c r="T241" s="7"/>
      <c r="U241" s="7"/>
      <c r="V241" s="7"/>
      <c r="W241" s="7"/>
      <c r="X241" s="248"/>
      <c r="Y241" s="248"/>
      <c r="Z241" s="248"/>
      <c r="AA241" s="27"/>
      <c r="AB241" s="248"/>
      <c r="AC241" s="248"/>
      <c r="AD241" s="248"/>
      <c r="AE241" s="248"/>
      <c r="AF241" s="248"/>
      <c r="AG241" s="248"/>
      <c r="AH241" s="7"/>
      <c r="AI241" s="248"/>
      <c r="AJ241" s="248"/>
      <c r="AK241" s="248"/>
      <c r="AL241" s="27"/>
      <c r="AM241" s="248"/>
      <c r="AN241" s="248"/>
      <c r="AO241" s="248"/>
      <c r="AP241" s="248"/>
      <c r="AQ241" s="248"/>
      <c r="AR241" s="248"/>
      <c r="AS241" s="7"/>
      <c r="AT241" s="248"/>
      <c r="AU241" s="248"/>
      <c r="AV241" s="248"/>
      <c r="AW241" s="27"/>
      <c r="AX241" s="248"/>
      <c r="AY241" s="248"/>
      <c r="AZ241" s="248"/>
      <c r="BA241" s="248"/>
      <c r="BB241" s="248"/>
      <c r="BC241" s="248"/>
      <c r="BD241" s="7"/>
      <c r="BE241" s="248"/>
      <c r="BF241" s="248"/>
      <c r="BG241" s="248"/>
      <c r="BH241" s="27"/>
      <c r="BI241" s="248"/>
      <c r="BJ241" s="248"/>
      <c r="BK241" s="248"/>
      <c r="BL241" s="248"/>
      <c r="BM241" s="248"/>
      <c r="BN241" s="248"/>
      <c r="BO241" s="7"/>
      <c r="BP241" s="248"/>
      <c r="BQ241" s="248"/>
      <c r="BR241" s="248"/>
      <c r="BS241" s="27"/>
      <c r="BT241" s="248"/>
      <c r="BU241" s="248"/>
      <c r="BV241" s="248"/>
      <c r="BW241" s="248"/>
      <c r="BX241" s="248"/>
      <c r="BY241" s="248"/>
      <c r="BZ241" s="7"/>
      <c r="CA241" s="248"/>
      <c r="CB241" s="248"/>
      <c r="CC241" s="248"/>
      <c r="CD241" s="27"/>
      <c r="CE241" s="248"/>
      <c r="CF241" s="248"/>
      <c r="CG241" s="248"/>
      <c r="CH241" s="248"/>
      <c r="CI241" s="248"/>
      <c r="CJ241" s="248"/>
      <c r="CK241" s="7"/>
      <c r="CL241" s="248"/>
      <c r="CM241" s="248"/>
      <c r="CN241" s="248"/>
      <c r="CO241" s="27"/>
      <c r="CP241" s="248"/>
      <c r="CQ241" s="248"/>
      <c r="CR241" s="248"/>
      <c r="CS241" s="248"/>
      <c r="CT241" s="248"/>
      <c r="CU241" s="248"/>
      <c r="CV241" s="7"/>
      <c r="CW241" s="248"/>
      <c r="CX241" s="248"/>
      <c r="CY241" s="248"/>
      <c r="CZ241" s="27"/>
      <c r="DA241" s="248"/>
      <c r="DB241" s="248"/>
      <c r="DC241" s="248"/>
      <c r="DD241" s="248"/>
      <c r="DE241" s="248"/>
      <c r="DF241" s="248"/>
      <c r="DG241" s="7"/>
      <c r="DH241" s="248"/>
      <c r="DI241" s="248"/>
      <c r="DJ241" s="248"/>
      <c r="DK241" s="27"/>
      <c r="DL241" s="248"/>
      <c r="DM241" s="248"/>
      <c r="DN241" s="248"/>
      <c r="DO241" s="248"/>
      <c r="DP241" s="248"/>
      <c r="DQ241" s="248"/>
      <c r="DR241" s="7"/>
      <c r="DS241" s="248"/>
      <c r="DT241" s="248"/>
      <c r="DU241" s="248"/>
      <c r="DV241" s="27"/>
      <c r="DW241" s="248"/>
      <c r="DX241" s="248"/>
      <c r="DY241" s="248"/>
      <c r="DZ241" s="248"/>
      <c r="EA241" s="248"/>
      <c r="EB241" s="248"/>
      <c r="EC241" s="7"/>
      <c r="ED241" s="248"/>
      <c r="EE241" s="248"/>
      <c r="EF241" s="248"/>
      <c r="EG241" s="27"/>
      <c r="EH241" s="248"/>
      <c r="EI241" s="248"/>
      <c r="EJ241" s="248"/>
      <c r="EK241" s="248"/>
      <c r="EL241" s="248"/>
      <c r="EM241" s="248"/>
      <c r="EN241" s="7"/>
      <c r="EO241" s="248"/>
      <c r="EP241" s="248"/>
      <c r="EQ241" s="248"/>
      <c r="ER241" s="27"/>
      <c r="ES241" s="248"/>
      <c r="ET241" s="248"/>
      <c r="EU241" s="248"/>
      <c r="EV241" s="248"/>
      <c r="EW241" s="248"/>
      <c r="EX241" s="248"/>
      <c r="EY241" s="7"/>
      <c r="EZ241" s="248"/>
      <c r="FA241" s="248"/>
      <c r="FB241" s="248"/>
      <c r="FC241" s="27"/>
      <c r="FD241" s="248"/>
      <c r="FE241" s="248"/>
      <c r="FF241" s="248"/>
      <c r="FG241" s="248"/>
      <c r="FH241" s="248"/>
      <c r="FI241" s="248"/>
      <c r="FJ241" s="7"/>
      <c r="FK241" s="248"/>
      <c r="FL241" s="248"/>
      <c r="FM241" s="248"/>
      <c r="FN241" s="27"/>
      <c r="FO241" s="248"/>
      <c r="FP241" s="248"/>
      <c r="FQ241" s="248"/>
      <c r="FR241" s="248"/>
      <c r="FS241" s="248"/>
      <c r="FT241" s="248"/>
      <c r="FU241" s="7"/>
      <c r="FV241" s="248"/>
      <c r="FW241" s="248"/>
      <c r="FX241" s="248"/>
      <c r="FY241" s="27"/>
      <c r="FZ241" s="248"/>
      <c r="GA241" s="248"/>
      <c r="GB241" s="248"/>
      <c r="GC241" s="248"/>
      <c r="GD241" s="248"/>
      <c r="GE241" s="248"/>
      <c r="GF241" s="7"/>
      <c r="GG241" s="248"/>
      <c r="GH241" s="248"/>
      <c r="GI241" s="248"/>
      <c r="GJ241" s="27"/>
      <c r="GK241" s="248"/>
      <c r="GL241" s="248"/>
      <c r="GM241" s="248"/>
      <c r="GN241" s="248"/>
      <c r="GO241" s="248"/>
      <c r="GP241" s="248"/>
      <c r="GQ241" s="7"/>
      <c r="GR241" s="248"/>
      <c r="GS241" s="248"/>
      <c r="GT241" s="248"/>
      <c r="GU241" s="27"/>
      <c r="GV241" s="248"/>
      <c r="GW241" s="248"/>
      <c r="GX241" s="248"/>
      <c r="GY241" s="248"/>
      <c r="GZ241" s="248"/>
      <c r="HA241" s="248"/>
      <c r="HB241" s="7"/>
      <c r="HC241" s="248"/>
      <c r="HD241" s="248"/>
      <c r="HE241" s="248"/>
      <c r="HF241" s="27"/>
      <c r="HG241" s="248"/>
      <c r="HH241" s="248"/>
      <c r="HI241" s="248"/>
      <c r="HJ241" s="248"/>
      <c r="HK241" s="248"/>
      <c r="HL241" s="248"/>
      <c r="HM241" s="7"/>
      <c r="HN241" s="248"/>
      <c r="HO241" s="248"/>
      <c r="HP241" s="248"/>
      <c r="HQ241" s="27"/>
      <c r="HR241" s="248"/>
      <c r="HS241" s="248"/>
      <c r="HT241" s="248"/>
      <c r="HU241" s="248"/>
      <c r="HV241" s="248"/>
      <c r="HW241" s="248"/>
      <c r="HX241" s="7"/>
      <c r="HY241" s="248"/>
      <c r="HZ241" s="248"/>
      <c r="IA241" s="248"/>
      <c r="IB241" s="27"/>
      <c r="IC241" s="248"/>
      <c r="ID241" s="248"/>
      <c r="IE241" s="248"/>
      <c r="IF241" s="248"/>
      <c r="IG241" s="248"/>
      <c r="IH241" s="248"/>
      <c r="II241" s="7"/>
      <c r="IJ241" s="248"/>
      <c r="IK241" s="248"/>
      <c r="IL241" s="248"/>
      <c r="IM241" s="27"/>
      <c r="IN241" s="248"/>
      <c r="IO241" s="248"/>
      <c r="IP241" s="248"/>
      <c r="IQ241" s="248"/>
      <c r="IR241" s="248"/>
      <c r="IS241" s="248"/>
      <c r="IT241" s="7"/>
      <c r="IU241" s="248"/>
      <c r="IV241" s="248"/>
    </row>
    <row r="242" spans="1:256" ht="36" customHeight="1" thickBot="1" x14ac:dyDescent="0.3">
      <c r="A242" s="163">
        <v>1</v>
      </c>
      <c r="B242" s="270"/>
      <c r="C242" s="271"/>
      <c r="D242" s="272"/>
      <c r="E242" s="278"/>
      <c r="F242" s="279"/>
      <c r="G242" s="270"/>
      <c r="H242" s="271"/>
      <c r="I242" s="332"/>
      <c r="J242" s="231"/>
      <c r="K242" s="233"/>
      <c r="L242" s="35"/>
      <c r="M242" s="10"/>
      <c r="N242" s="10"/>
      <c r="O242" s="10"/>
      <c r="P242" s="10"/>
      <c r="Q242" s="10"/>
      <c r="R242" s="10"/>
      <c r="S242" s="10"/>
      <c r="T242" s="10"/>
      <c r="U242" s="10"/>
      <c r="V242" s="10"/>
      <c r="W242" s="10"/>
    </row>
    <row r="243" spans="1:256" ht="36" customHeight="1" thickBot="1" x14ac:dyDescent="0.3">
      <c r="A243" s="163">
        <v>2</v>
      </c>
      <c r="B243" s="231"/>
      <c r="C243" s="232"/>
      <c r="D243" s="233"/>
      <c r="E243" s="278"/>
      <c r="F243" s="279"/>
      <c r="G243" s="231"/>
      <c r="H243" s="232"/>
      <c r="I243" s="315"/>
      <c r="J243" s="231"/>
      <c r="K243" s="233"/>
      <c r="M243" s="10"/>
      <c r="N243" s="10"/>
      <c r="O243" s="10"/>
      <c r="P243" s="10"/>
      <c r="Q243" s="10"/>
      <c r="R243" s="10"/>
      <c r="S243" s="10"/>
      <c r="T243" s="10"/>
      <c r="U243" s="10"/>
      <c r="V243" s="10"/>
      <c r="W243" s="10"/>
    </row>
    <row r="244" spans="1:256" ht="36" customHeight="1" thickBot="1" x14ac:dyDescent="0.3">
      <c r="A244" s="163">
        <v>3</v>
      </c>
      <c r="B244" s="231"/>
      <c r="C244" s="232"/>
      <c r="D244" s="233"/>
      <c r="E244" s="278"/>
      <c r="F244" s="279"/>
      <c r="G244" s="231"/>
      <c r="H244" s="232"/>
      <c r="I244" s="315"/>
      <c r="J244" s="231"/>
      <c r="K244" s="233"/>
      <c r="M244" s="10"/>
      <c r="N244" s="10"/>
      <c r="O244" s="10"/>
      <c r="P244" s="10"/>
      <c r="Q244" s="10"/>
      <c r="R244" s="10"/>
      <c r="S244" s="10"/>
      <c r="T244" s="10"/>
      <c r="U244" s="10"/>
      <c r="V244" s="10"/>
      <c r="W244" s="10"/>
    </row>
    <row r="245" spans="1:256" ht="36" customHeight="1" thickBot="1" x14ac:dyDescent="0.3">
      <c r="A245" s="163">
        <v>4</v>
      </c>
      <c r="B245" s="231"/>
      <c r="C245" s="232"/>
      <c r="D245" s="233"/>
      <c r="E245" s="278"/>
      <c r="F245" s="279"/>
      <c r="G245" s="231"/>
      <c r="H245" s="232"/>
      <c r="I245" s="315"/>
      <c r="J245" s="231"/>
      <c r="K245" s="233"/>
      <c r="M245" s="10"/>
      <c r="N245" s="10"/>
      <c r="O245" s="10"/>
      <c r="P245" s="10"/>
      <c r="Q245" s="10"/>
      <c r="R245" s="10"/>
      <c r="S245" s="10"/>
      <c r="T245" s="10"/>
      <c r="U245" s="10"/>
      <c r="V245" s="10"/>
      <c r="W245" s="10"/>
    </row>
    <row r="246" spans="1:256" ht="36" customHeight="1" thickBot="1" x14ac:dyDescent="0.3">
      <c r="A246" s="163">
        <v>5</v>
      </c>
      <c r="B246" s="231"/>
      <c r="C246" s="232"/>
      <c r="D246" s="233"/>
      <c r="E246" s="278"/>
      <c r="F246" s="279"/>
      <c r="G246" s="231"/>
      <c r="H246" s="232"/>
      <c r="I246" s="315"/>
      <c r="J246" s="231"/>
      <c r="K246" s="233"/>
      <c r="M246" s="10"/>
      <c r="N246" s="10"/>
      <c r="O246" s="10"/>
      <c r="P246" s="10"/>
      <c r="Q246" s="10"/>
      <c r="R246" s="10"/>
      <c r="S246" s="10"/>
      <c r="T246" s="10"/>
      <c r="U246" s="10"/>
      <c r="V246" s="10"/>
      <c r="W246" s="10"/>
    </row>
    <row r="247" spans="1:256" ht="36" customHeight="1" thickBot="1" x14ac:dyDescent="0.3">
      <c r="A247" s="163">
        <v>6</v>
      </c>
      <c r="B247" s="231"/>
      <c r="C247" s="232"/>
      <c r="D247" s="233"/>
      <c r="E247" s="278"/>
      <c r="F247" s="279"/>
      <c r="G247" s="231"/>
      <c r="H247" s="232"/>
      <c r="I247" s="315"/>
      <c r="J247" s="231"/>
      <c r="K247" s="233"/>
      <c r="M247" s="10"/>
      <c r="N247" s="10"/>
      <c r="O247" s="10"/>
      <c r="P247" s="10"/>
      <c r="Q247" s="10"/>
      <c r="R247" s="10"/>
      <c r="S247" s="10"/>
      <c r="T247" s="10"/>
      <c r="U247" s="10"/>
      <c r="V247" s="10"/>
      <c r="W247" s="10"/>
    </row>
    <row r="248" spans="1:256" ht="36" customHeight="1" thickBot="1" x14ac:dyDescent="0.3">
      <c r="A248" s="163">
        <v>7</v>
      </c>
      <c r="B248" s="231"/>
      <c r="C248" s="232"/>
      <c r="D248" s="233"/>
      <c r="E248" s="278"/>
      <c r="F248" s="279"/>
      <c r="G248" s="231"/>
      <c r="H248" s="232"/>
      <c r="I248" s="315"/>
      <c r="J248" s="231"/>
      <c r="K248" s="233"/>
      <c r="M248" s="10"/>
      <c r="N248" s="10"/>
      <c r="O248" s="10"/>
      <c r="P248" s="10"/>
      <c r="Q248" s="10"/>
      <c r="R248" s="10"/>
      <c r="S248" s="10"/>
      <c r="T248" s="10"/>
      <c r="U248" s="10"/>
      <c r="V248" s="10"/>
      <c r="W248" s="10"/>
    </row>
    <row r="249" spans="1:256" ht="36" customHeight="1" thickBot="1" x14ac:dyDescent="0.3">
      <c r="A249" s="163">
        <v>8</v>
      </c>
      <c r="B249" s="231"/>
      <c r="C249" s="232"/>
      <c r="D249" s="233"/>
      <c r="E249" s="278"/>
      <c r="F249" s="279"/>
      <c r="G249" s="231"/>
      <c r="H249" s="232"/>
      <c r="I249" s="315"/>
      <c r="J249" s="231"/>
      <c r="K249" s="233"/>
      <c r="M249" s="10"/>
      <c r="N249" s="10"/>
      <c r="O249" s="10"/>
      <c r="P249" s="10"/>
      <c r="Q249" s="10"/>
      <c r="R249" s="10"/>
      <c r="S249" s="10"/>
      <c r="T249" s="10"/>
      <c r="U249" s="10"/>
      <c r="V249" s="10"/>
      <c r="W249" s="10"/>
    </row>
    <row r="250" spans="1:256" ht="36" customHeight="1" thickBot="1" x14ac:dyDescent="0.3">
      <c r="A250" s="163">
        <v>9</v>
      </c>
      <c r="B250" s="231"/>
      <c r="C250" s="232"/>
      <c r="D250" s="233"/>
      <c r="E250" s="278"/>
      <c r="F250" s="279"/>
      <c r="G250" s="231"/>
      <c r="H250" s="232"/>
      <c r="I250" s="315"/>
      <c r="J250" s="231"/>
      <c r="K250" s="233"/>
      <c r="M250" s="10"/>
      <c r="N250" s="10"/>
      <c r="O250" s="10"/>
      <c r="P250" s="10"/>
      <c r="Q250" s="10"/>
      <c r="R250" s="10"/>
      <c r="S250" s="10"/>
      <c r="T250" s="10"/>
      <c r="U250" s="10"/>
      <c r="V250" s="10"/>
      <c r="W250" s="10"/>
    </row>
    <row r="251" spans="1:256" ht="36" customHeight="1" thickBot="1" x14ac:dyDescent="0.3">
      <c r="A251" s="163">
        <v>10</v>
      </c>
      <c r="B251" s="231"/>
      <c r="C251" s="232"/>
      <c r="D251" s="233"/>
      <c r="E251" s="278"/>
      <c r="F251" s="279"/>
      <c r="G251" s="231"/>
      <c r="H251" s="232"/>
      <c r="I251" s="315"/>
      <c r="J251" s="231"/>
      <c r="K251" s="233"/>
      <c r="M251" s="10"/>
      <c r="N251" s="10"/>
      <c r="O251" s="10"/>
      <c r="P251" s="10"/>
      <c r="Q251" s="10"/>
      <c r="R251" s="10"/>
      <c r="S251" s="10"/>
      <c r="T251" s="10"/>
      <c r="U251" s="10"/>
      <c r="V251" s="10"/>
      <c r="W251" s="10"/>
    </row>
    <row r="252" spans="1:256" ht="36" customHeight="1" thickBot="1" x14ac:dyDescent="0.3">
      <c r="A252" s="163">
        <v>11</v>
      </c>
      <c r="B252" s="231"/>
      <c r="C252" s="232"/>
      <c r="D252" s="233"/>
      <c r="E252" s="278"/>
      <c r="F252" s="279"/>
      <c r="G252" s="231"/>
      <c r="H252" s="232"/>
      <c r="I252" s="315"/>
      <c r="J252" s="231"/>
      <c r="K252" s="233"/>
      <c r="M252" s="10"/>
      <c r="N252" s="10"/>
      <c r="O252" s="10"/>
      <c r="P252" s="10"/>
      <c r="Q252" s="10"/>
      <c r="R252" s="10"/>
      <c r="S252" s="10"/>
      <c r="T252" s="10"/>
      <c r="U252" s="10"/>
      <c r="V252" s="10"/>
      <c r="W252" s="10"/>
    </row>
    <row r="253" spans="1:256" ht="36" customHeight="1" thickBot="1" x14ac:dyDescent="0.3">
      <c r="A253" s="163">
        <v>12</v>
      </c>
      <c r="B253" s="231"/>
      <c r="C253" s="232"/>
      <c r="D253" s="233"/>
      <c r="E253" s="278"/>
      <c r="F253" s="279"/>
      <c r="G253" s="231"/>
      <c r="H253" s="232"/>
      <c r="I253" s="315"/>
      <c r="J253" s="231"/>
      <c r="K253" s="233"/>
      <c r="M253" s="10"/>
      <c r="N253" s="10"/>
      <c r="O253" s="10"/>
      <c r="P253" s="10"/>
      <c r="Q253" s="10"/>
      <c r="R253" s="10"/>
      <c r="S253" s="10"/>
      <c r="T253" s="10"/>
      <c r="U253" s="10"/>
      <c r="V253" s="10"/>
      <c r="W253" s="10"/>
    </row>
    <row r="254" spans="1:256" ht="36" customHeight="1" thickBot="1" x14ac:dyDescent="0.3">
      <c r="A254" s="163">
        <v>13</v>
      </c>
      <c r="B254" s="231"/>
      <c r="C254" s="232"/>
      <c r="D254" s="233"/>
      <c r="E254" s="278"/>
      <c r="F254" s="279"/>
      <c r="G254" s="231"/>
      <c r="H254" s="232"/>
      <c r="I254" s="315"/>
      <c r="J254" s="231"/>
      <c r="K254" s="233"/>
      <c r="M254" s="10"/>
      <c r="N254" s="10"/>
      <c r="O254" s="10"/>
      <c r="P254" s="10"/>
      <c r="Q254" s="10"/>
      <c r="R254" s="10"/>
      <c r="S254" s="10"/>
      <c r="T254" s="10"/>
      <c r="U254" s="10"/>
      <c r="V254" s="10"/>
      <c r="W254" s="10"/>
    </row>
    <row r="255" spans="1:256" ht="36" customHeight="1" thickBot="1" x14ac:dyDescent="0.3">
      <c r="A255" s="163">
        <v>14</v>
      </c>
      <c r="B255" s="231"/>
      <c r="C255" s="232"/>
      <c r="D255" s="233"/>
      <c r="E255" s="278"/>
      <c r="F255" s="279"/>
      <c r="G255" s="231"/>
      <c r="H255" s="232"/>
      <c r="I255" s="315"/>
      <c r="J255" s="231"/>
      <c r="K255" s="233"/>
      <c r="M255" s="10"/>
      <c r="N255" s="10"/>
      <c r="O255" s="10"/>
      <c r="P255" s="10"/>
      <c r="Q255" s="10"/>
      <c r="R255" s="10"/>
      <c r="S255" s="10"/>
      <c r="T255" s="10"/>
      <c r="U255" s="10"/>
      <c r="V255" s="10"/>
      <c r="W255" s="10"/>
    </row>
    <row r="256" spans="1:256" ht="36" customHeight="1" thickBot="1" x14ac:dyDescent="0.3">
      <c r="A256" s="163">
        <v>15</v>
      </c>
      <c r="B256" s="231"/>
      <c r="C256" s="232"/>
      <c r="D256" s="233"/>
      <c r="E256" s="278"/>
      <c r="F256" s="279"/>
      <c r="G256" s="231"/>
      <c r="H256" s="232"/>
      <c r="I256" s="315"/>
      <c r="J256" s="231"/>
      <c r="K256" s="233"/>
      <c r="M256" s="10"/>
      <c r="N256" s="10"/>
      <c r="O256" s="10"/>
      <c r="P256" s="10"/>
      <c r="Q256" s="10"/>
      <c r="R256" s="10"/>
      <c r="S256" s="10"/>
      <c r="T256" s="10"/>
      <c r="U256" s="10"/>
      <c r="V256" s="10"/>
      <c r="W256" s="10"/>
    </row>
    <row r="257" spans="1:23" ht="36" customHeight="1" thickBot="1" x14ac:dyDescent="0.3">
      <c r="A257" s="163">
        <v>16</v>
      </c>
      <c r="B257" s="231"/>
      <c r="C257" s="232"/>
      <c r="D257" s="233"/>
      <c r="E257" s="278"/>
      <c r="F257" s="279"/>
      <c r="G257" s="231"/>
      <c r="H257" s="232"/>
      <c r="I257" s="315"/>
      <c r="J257" s="231"/>
      <c r="K257" s="233"/>
      <c r="M257" s="10"/>
      <c r="N257" s="10"/>
      <c r="O257" s="10"/>
      <c r="P257" s="10"/>
      <c r="Q257" s="10"/>
      <c r="R257" s="10"/>
      <c r="S257" s="10"/>
      <c r="T257" s="10"/>
      <c r="U257" s="10"/>
      <c r="V257" s="10"/>
      <c r="W257" s="10"/>
    </row>
    <row r="258" spans="1:23" ht="36" customHeight="1" thickBot="1" x14ac:dyDescent="0.3">
      <c r="A258" s="163">
        <v>17</v>
      </c>
      <c r="B258" s="231"/>
      <c r="C258" s="232"/>
      <c r="D258" s="233"/>
      <c r="E258" s="278"/>
      <c r="F258" s="279"/>
      <c r="G258" s="231"/>
      <c r="H258" s="232"/>
      <c r="I258" s="315"/>
      <c r="J258" s="231"/>
      <c r="K258" s="233"/>
      <c r="M258" s="10"/>
      <c r="N258" s="10"/>
      <c r="O258" s="10"/>
      <c r="P258" s="10"/>
      <c r="Q258" s="10"/>
      <c r="R258" s="10"/>
      <c r="S258" s="10"/>
      <c r="T258" s="10"/>
      <c r="U258" s="10"/>
      <c r="V258" s="10"/>
      <c r="W258" s="10"/>
    </row>
    <row r="259" spans="1:23" ht="36" customHeight="1" thickBot="1" x14ac:dyDescent="0.3">
      <c r="A259" s="163">
        <v>18</v>
      </c>
      <c r="B259" s="231"/>
      <c r="C259" s="232"/>
      <c r="D259" s="233"/>
      <c r="E259" s="278"/>
      <c r="F259" s="279"/>
      <c r="G259" s="231"/>
      <c r="H259" s="232"/>
      <c r="I259" s="315"/>
      <c r="J259" s="231"/>
      <c r="K259" s="233"/>
      <c r="M259" s="10"/>
      <c r="N259" s="10"/>
      <c r="O259" s="10"/>
      <c r="P259" s="10"/>
      <c r="Q259" s="10"/>
      <c r="R259" s="10"/>
      <c r="S259" s="10"/>
      <c r="T259" s="10"/>
      <c r="U259" s="10"/>
      <c r="V259" s="10"/>
      <c r="W259" s="10"/>
    </row>
    <row r="260" spans="1:23" ht="36" customHeight="1" thickBot="1" x14ac:dyDescent="0.3">
      <c r="A260" s="163">
        <v>19</v>
      </c>
      <c r="B260" s="231"/>
      <c r="C260" s="232"/>
      <c r="D260" s="233"/>
      <c r="E260" s="278"/>
      <c r="F260" s="279"/>
      <c r="G260" s="231"/>
      <c r="H260" s="232"/>
      <c r="I260" s="315"/>
      <c r="J260" s="231"/>
      <c r="K260" s="233"/>
      <c r="M260" s="10"/>
      <c r="N260" s="10"/>
      <c r="O260" s="10"/>
      <c r="P260" s="10"/>
      <c r="Q260" s="10"/>
      <c r="R260" s="10"/>
      <c r="S260" s="10"/>
      <c r="T260" s="10"/>
      <c r="U260" s="10"/>
      <c r="V260" s="10"/>
      <c r="W260" s="10"/>
    </row>
    <row r="261" spans="1:23" ht="36" customHeight="1" thickBot="1" x14ac:dyDescent="0.3">
      <c r="A261" s="163">
        <v>20</v>
      </c>
      <c r="B261" s="231"/>
      <c r="C261" s="232"/>
      <c r="D261" s="233"/>
      <c r="E261" s="278"/>
      <c r="F261" s="279"/>
      <c r="G261" s="231"/>
      <c r="H261" s="232"/>
      <c r="I261" s="315"/>
      <c r="J261" s="231"/>
      <c r="K261" s="233"/>
      <c r="M261" s="10"/>
      <c r="N261" s="10"/>
      <c r="O261" s="10"/>
      <c r="P261" s="10"/>
      <c r="Q261" s="10"/>
      <c r="R261" s="10"/>
      <c r="S261" s="10"/>
      <c r="T261" s="10"/>
      <c r="U261" s="10"/>
      <c r="V261" s="10"/>
      <c r="W261" s="10"/>
    </row>
    <row r="262" spans="1:23" ht="5.25" customHeight="1" x14ac:dyDescent="0.25">
      <c r="A262" s="225"/>
      <c r="B262" s="225"/>
      <c r="C262" s="225"/>
      <c r="D262" s="225"/>
      <c r="E262" s="225"/>
      <c r="F262" s="225"/>
      <c r="G262" s="225"/>
      <c r="H262" s="225"/>
      <c r="I262" s="225"/>
      <c r="J262" s="225"/>
      <c r="K262" s="225"/>
    </row>
    <row r="263" spans="1:23" ht="18" customHeight="1" x14ac:dyDescent="0.25">
      <c r="A263" s="134">
        <v>25</v>
      </c>
      <c r="B263" s="198" t="s">
        <v>2175</v>
      </c>
      <c r="C263" s="198"/>
      <c r="D263" s="198"/>
      <c r="E263" s="198"/>
      <c r="F263" s="198"/>
      <c r="G263" s="198"/>
      <c r="H263" s="198"/>
      <c r="I263" s="198"/>
      <c r="J263" s="198"/>
      <c r="K263" s="198"/>
    </row>
    <row r="264" spans="1:23" ht="45.95" customHeight="1" x14ac:dyDescent="0.25">
      <c r="A264" s="140"/>
      <c r="B264" s="250"/>
      <c r="C264" s="250"/>
      <c r="D264" s="250"/>
      <c r="E264" s="250"/>
      <c r="F264" s="250"/>
      <c r="G264" s="250"/>
      <c r="H264" s="250"/>
      <c r="I264" s="250"/>
      <c r="J264" s="250"/>
      <c r="K264" s="250"/>
      <c r="L264" s="52"/>
    </row>
    <row r="265" spans="1:23" ht="6" customHeight="1" x14ac:dyDescent="0.25">
      <c r="A265" s="316"/>
      <c r="B265" s="316"/>
      <c r="C265" s="316"/>
      <c r="D265" s="316"/>
      <c r="E265" s="316"/>
      <c r="F265" s="316"/>
      <c r="G265" s="316"/>
      <c r="H265" s="316"/>
      <c r="I265" s="316"/>
      <c r="J265" s="316"/>
      <c r="K265" s="316"/>
    </row>
    <row r="266" spans="1:23" ht="30" customHeight="1" x14ac:dyDescent="0.25">
      <c r="A266" s="223" t="s">
        <v>2145</v>
      </c>
      <c r="B266" s="223"/>
      <c r="C266" s="223"/>
      <c r="D266" s="223"/>
      <c r="E266" s="223"/>
      <c r="F266" s="223"/>
      <c r="G266" s="223"/>
      <c r="H266" s="223"/>
      <c r="I266" s="223"/>
      <c r="J266" s="223"/>
      <c r="K266" s="223"/>
      <c r="L266" s="40" t="s">
        <v>2055</v>
      </c>
    </row>
    <row r="267" spans="1:23" ht="5.25" customHeight="1" x14ac:dyDescent="0.25">
      <c r="A267" s="225"/>
      <c r="B267" s="225"/>
      <c r="C267" s="225"/>
      <c r="D267" s="225"/>
      <c r="E267" s="225"/>
      <c r="F267" s="225"/>
      <c r="G267" s="225"/>
      <c r="H267" s="225"/>
      <c r="I267" s="225"/>
      <c r="J267" s="225"/>
      <c r="K267" s="225"/>
    </row>
    <row r="268" spans="1:23" ht="18" customHeight="1" x14ac:dyDescent="0.25">
      <c r="A268" s="134">
        <v>26</v>
      </c>
      <c r="B268" s="198" t="s">
        <v>2256</v>
      </c>
      <c r="C268" s="198"/>
      <c r="D268" s="198"/>
      <c r="E268" s="198"/>
      <c r="F268" s="198"/>
      <c r="G268" s="198"/>
      <c r="H268" s="198"/>
      <c r="I268" s="198"/>
      <c r="J268" s="198"/>
      <c r="K268" s="198"/>
      <c r="L268" s="47"/>
    </row>
    <row r="269" spans="1:23" ht="18" customHeight="1" x14ac:dyDescent="0.25">
      <c r="A269" s="11"/>
      <c r="B269" s="217" t="s">
        <v>2199</v>
      </c>
      <c r="C269" s="217"/>
      <c r="D269" s="217"/>
      <c r="E269" s="217"/>
      <c r="F269" s="250"/>
      <c r="G269" s="250"/>
      <c r="H269" s="250"/>
      <c r="I269" s="250"/>
      <c r="J269" s="250"/>
      <c r="K269" s="250"/>
    </row>
    <row r="270" spans="1:23" ht="6" customHeight="1" x14ac:dyDescent="0.25">
      <c r="A270" s="225"/>
      <c r="B270" s="225"/>
      <c r="C270" s="225"/>
      <c r="D270" s="225"/>
      <c r="E270" s="225"/>
      <c r="F270" s="225"/>
      <c r="G270" s="225"/>
      <c r="H270" s="225"/>
      <c r="I270" s="225"/>
      <c r="J270" s="225"/>
      <c r="K270" s="225"/>
    </row>
    <row r="271" spans="1:23" ht="30" customHeight="1" x14ac:dyDescent="0.25">
      <c r="A271" s="223" t="s">
        <v>2146</v>
      </c>
      <c r="B271" s="223"/>
      <c r="C271" s="223"/>
      <c r="D271" s="223"/>
      <c r="E271" s="223"/>
      <c r="F271" s="223"/>
      <c r="G271" s="223"/>
      <c r="H271" s="223"/>
      <c r="I271" s="223"/>
      <c r="J271" s="223"/>
      <c r="K271" s="223"/>
      <c r="L271" s="40" t="s">
        <v>2055</v>
      </c>
    </row>
    <row r="272" spans="1:23" ht="5.25" customHeight="1" x14ac:dyDescent="0.25">
      <c r="A272" s="225"/>
      <c r="B272" s="225"/>
      <c r="C272" s="225"/>
      <c r="D272" s="225"/>
      <c r="E272" s="225"/>
      <c r="F272" s="225"/>
      <c r="G272" s="225"/>
      <c r="H272" s="225"/>
      <c r="I272" s="225"/>
      <c r="J272" s="225"/>
      <c r="K272" s="225"/>
    </row>
    <row r="273" spans="1:12" ht="36.75" customHeight="1" x14ac:dyDescent="0.25">
      <c r="A273" s="134">
        <v>27</v>
      </c>
      <c r="B273" s="198" t="s">
        <v>2220</v>
      </c>
      <c r="C273" s="198"/>
      <c r="D273" s="198"/>
      <c r="E273" s="198"/>
      <c r="F273" s="198"/>
      <c r="G273" s="198"/>
      <c r="H273" s="198"/>
      <c r="I273" s="198"/>
      <c r="J273" s="198"/>
      <c r="K273" s="198"/>
      <c r="L273" s="116" t="s">
        <v>2495</v>
      </c>
    </row>
    <row r="274" spans="1:12" x14ac:dyDescent="0.25">
      <c r="A274" s="198"/>
      <c r="B274" s="198"/>
      <c r="C274" s="198"/>
      <c r="D274" s="198"/>
      <c r="E274" s="198"/>
      <c r="F274" s="198"/>
      <c r="G274" s="198"/>
      <c r="H274" s="198"/>
      <c r="I274" s="198"/>
      <c r="J274" s="198"/>
      <c r="K274" s="134"/>
      <c r="L274" s="94" t="s">
        <v>2433</v>
      </c>
    </row>
    <row r="275" spans="1:12" ht="32.1" customHeight="1" x14ac:dyDescent="0.25">
      <c r="A275" s="158">
        <v>1</v>
      </c>
      <c r="B275" s="274" t="s">
        <v>27</v>
      </c>
      <c r="C275" s="274"/>
      <c r="D275" s="274"/>
      <c r="E275" s="274"/>
      <c r="F275" s="274"/>
      <c r="G275" s="274"/>
      <c r="H275" s="274"/>
      <c r="I275" s="274"/>
      <c r="J275" s="274"/>
      <c r="K275" s="146"/>
      <c r="L275" s="95" t="str">
        <f>IF((L276+L278+L281+L290+L293+L295+L297+L299+L301+L303)&lt;3,"Niet ontvankelijk: onvoldoende voorwaarden voldaan!",IF((L276+L278+L281+L290+L293+L295+L297+L299+L301+L303)=3,"OK indien animatie: drie voorwaarden voldaan!","OK: voldoende voorwaarden voldaan"))</f>
        <v>Niet ontvankelijk: onvoldoende voorwaarden voldaan!</v>
      </c>
    </row>
    <row r="276" spans="1:12" ht="18" customHeight="1" thickBot="1" x14ac:dyDescent="0.3">
      <c r="A276" s="157"/>
      <c r="B276" s="217" t="s">
        <v>2176</v>
      </c>
      <c r="C276" s="217"/>
      <c r="D276" s="217"/>
      <c r="E276" s="217"/>
      <c r="F276" s="193"/>
      <c r="G276" s="193"/>
      <c r="H276" s="193"/>
      <c r="I276" s="193"/>
      <c r="J276" s="193"/>
      <c r="K276" s="193"/>
      <c r="L276" s="88">
        <f>IF(K275="Ja",1,0)</f>
        <v>0</v>
      </c>
    </row>
    <row r="277" spans="1:12" ht="18" customHeight="1" thickBot="1" x14ac:dyDescent="0.3">
      <c r="A277" s="167"/>
      <c r="B277" s="228" t="s">
        <v>2538</v>
      </c>
      <c r="C277" s="228"/>
      <c r="D277" s="228"/>
      <c r="E277" s="228"/>
      <c r="F277" s="193"/>
      <c r="G277" s="193"/>
      <c r="H277" s="193"/>
      <c r="I277" s="193"/>
      <c r="J277" s="193"/>
      <c r="K277" s="193"/>
      <c r="L277" s="88"/>
    </row>
    <row r="278" spans="1:12" ht="32.1" customHeight="1" x14ac:dyDescent="0.25">
      <c r="A278" s="168">
        <v>2</v>
      </c>
      <c r="B278" s="308" t="s">
        <v>2539</v>
      </c>
      <c r="C278" s="308"/>
      <c r="D278" s="308"/>
      <c r="E278" s="308"/>
      <c r="F278" s="308"/>
      <c r="G278" s="308"/>
      <c r="H278" s="308"/>
      <c r="I278" s="308"/>
      <c r="J278" s="308"/>
      <c r="K278" s="146"/>
      <c r="L278" s="88">
        <f>IF(K278="Ja",1,0)</f>
        <v>0</v>
      </c>
    </row>
    <row r="279" spans="1:12" ht="18" customHeight="1" thickBot="1" x14ac:dyDescent="0.3">
      <c r="A279" s="157"/>
      <c r="B279" s="217" t="s">
        <v>2540</v>
      </c>
      <c r="C279" s="217"/>
      <c r="D279" s="217"/>
      <c r="E279" s="217"/>
      <c r="F279" s="193"/>
      <c r="G279" s="193"/>
      <c r="H279" s="193"/>
      <c r="I279" s="193"/>
      <c r="J279" s="193"/>
      <c r="K279" s="193"/>
      <c r="L279" s="88"/>
    </row>
    <row r="280" spans="1:12" ht="18" customHeight="1" thickBot="1" x14ac:dyDescent="0.3">
      <c r="A280" s="167"/>
      <c r="B280" s="228" t="s">
        <v>2541</v>
      </c>
      <c r="C280" s="228"/>
      <c r="D280" s="228"/>
      <c r="E280" s="228"/>
      <c r="F280" s="193"/>
      <c r="G280" s="193"/>
      <c r="H280" s="193"/>
      <c r="I280" s="193"/>
      <c r="J280" s="193"/>
      <c r="K280" s="193"/>
      <c r="L280" s="88"/>
    </row>
    <row r="281" spans="1:12" ht="15.95" customHeight="1" x14ac:dyDescent="0.25">
      <c r="A281" s="145">
        <v>3</v>
      </c>
      <c r="B281" s="274" t="s">
        <v>2227</v>
      </c>
      <c r="C281" s="274"/>
      <c r="D281" s="274"/>
      <c r="E281" s="274"/>
      <c r="F281" s="274"/>
      <c r="G281" s="274"/>
      <c r="H281" s="274"/>
      <c r="I281" s="274"/>
      <c r="J281" s="274"/>
      <c r="K281" s="146"/>
      <c r="L281" s="88">
        <f>IF(K281="Ja",1,0)</f>
        <v>0</v>
      </c>
    </row>
    <row r="282" spans="1:12" ht="18" customHeight="1" thickBot="1" x14ac:dyDescent="0.3">
      <c r="A282" s="140"/>
      <c r="B282" s="217" t="s">
        <v>2128</v>
      </c>
      <c r="C282" s="217"/>
      <c r="D282" s="217"/>
      <c r="E282" s="217"/>
      <c r="F282" s="250"/>
      <c r="G282" s="250"/>
      <c r="H282" s="250"/>
      <c r="I282" s="250"/>
      <c r="J282" s="250"/>
      <c r="K282" s="250"/>
      <c r="L282" s="88"/>
    </row>
    <row r="283" spans="1:12" ht="32.1" customHeight="1" thickBot="1" x14ac:dyDescent="0.3">
      <c r="A283" s="140"/>
      <c r="B283" s="249" t="s">
        <v>2169</v>
      </c>
      <c r="C283" s="249"/>
      <c r="D283" s="249"/>
      <c r="E283" s="249"/>
      <c r="F283" s="335"/>
      <c r="G283" s="335"/>
      <c r="H283" s="335"/>
      <c r="I283" s="335"/>
      <c r="J283" s="335"/>
      <c r="K283" s="335"/>
      <c r="L283" s="88"/>
    </row>
    <row r="284" spans="1:12" ht="18" customHeight="1" thickBot="1" x14ac:dyDescent="0.3">
      <c r="A284" s="140"/>
      <c r="B284" s="217" t="s">
        <v>2129</v>
      </c>
      <c r="C284" s="217"/>
      <c r="D284" s="217"/>
      <c r="E284" s="217"/>
      <c r="F284" s="190"/>
      <c r="G284" s="190"/>
      <c r="H284" s="190"/>
      <c r="I284" s="190"/>
      <c r="J284" s="190"/>
      <c r="K284" s="190"/>
      <c r="L284" s="88"/>
    </row>
    <row r="285" spans="1:12" ht="32.1" customHeight="1" thickBot="1" x14ac:dyDescent="0.3">
      <c r="A285" s="140"/>
      <c r="B285" s="249" t="s">
        <v>2169</v>
      </c>
      <c r="C285" s="249"/>
      <c r="D285" s="249"/>
      <c r="E285" s="249"/>
      <c r="F285" s="276"/>
      <c r="G285" s="276"/>
      <c r="H285" s="276"/>
      <c r="I285" s="276"/>
      <c r="J285" s="276"/>
      <c r="K285" s="276"/>
      <c r="L285" s="88"/>
    </row>
    <row r="286" spans="1:12" ht="18" customHeight="1" thickBot="1" x14ac:dyDescent="0.3">
      <c r="A286" s="140"/>
      <c r="B286" s="217" t="s">
        <v>2130</v>
      </c>
      <c r="C286" s="217"/>
      <c r="D286" s="217"/>
      <c r="E286" s="217"/>
      <c r="F286" s="250"/>
      <c r="G286" s="250"/>
      <c r="H286" s="250"/>
      <c r="I286" s="250"/>
      <c r="J286" s="250"/>
      <c r="K286" s="250"/>
      <c r="L286" s="88"/>
    </row>
    <row r="287" spans="1:12" s="30" customFormat="1" ht="32.1" customHeight="1" thickBot="1" x14ac:dyDescent="0.3">
      <c r="A287" s="147"/>
      <c r="B287" s="249" t="s">
        <v>2169</v>
      </c>
      <c r="C287" s="249"/>
      <c r="D287" s="249"/>
      <c r="E287" s="249"/>
      <c r="F287" s="335"/>
      <c r="G287" s="335"/>
      <c r="H287" s="335"/>
      <c r="I287" s="335"/>
      <c r="J287" s="335"/>
      <c r="K287" s="335"/>
      <c r="L287" s="89"/>
    </row>
    <row r="288" spans="1:12" ht="18" customHeight="1" thickBot="1" x14ac:dyDescent="0.3">
      <c r="A288" s="140"/>
      <c r="B288" s="217" t="s">
        <v>2177</v>
      </c>
      <c r="C288" s="217"/>
      <c r="D288" s="217"/>
      <c r="E288" s="217"/>
      <c r="F288" s="190"/>
      <c r="G288" s="190"/>
      <c r="H288" s="190"/>
      <c r="I288" s="190"/>
      <c r="J288" s="190"/>
      <c r="K288" s="190"/>
      <c r="L288" s="88"/>
    </row>
    <row r="289" spans="1:12" ht="32.1" customHeight="1" thickBot="1" x14ac:dyDescent="0.3">
      <c r="A289" s="167"/>
      <c r="B289" s="249" t="s">
        <v>2169</v>
      </c>
      <c r="C289" s="249"/>
      <c r="D289" s="249"/>
      <c r="E289" s="249"/>
      <c r="F289" s="276"/>
      <c r="G289" s="276"/>
      <c r="H289" s="276"/>
      <c r="I289" s="276"/>
      <c r="J289" s="276"/>
      <c r="K289" s="276"/>
      <c r="L289" s="88"/>
    </row>
    <row r="290" spans="1:12" ht="18" customHeight="1" x14ac:dyDescent="0.25">
      <c r="A290" s="145">
        <v>4</v>
      </c>
      <c r="B290" s="273" t="s">
        <v>28</v>
      </c>
      <c r="C290" s="273"/>
      <c r="D290" s="273"/>
      <c r="E290" s="273"/>
      <c r="F290" s="273"/>
      <c r="G290" s="273"/>
      <c r="H290" s="273"/>
      <c r="I290" s="273"/>
      <c r="J290" s="273"/>
      <c r="K290" s="146"/>
      <c r="L290" s="88">
        <f>IF(K290="Ja",1,0)</f>
        <v>0</v>
      </c>
    </row>
    <row r="291" spans="1:12" ht="18" customHeight="1" x14ac:dyDescent="0.25">
      <c r="A291" s="140"/>
      <c r="B291" s="217" t="s">
        <v>2178</v>
      </c>
      <c r="C291" s="217"/>
      <c r="D291" s="217"/>
      <c r="E291" s="217"/>
      <c r="F291" s="250"/>
      <c r="G291" s="250"/>
      <c r="H291" s="250"/>
      <c r="I291" s="250"/>
      <c r="J291" s="250"/>
      <c r="K291" s="250"/>
      <c r="L291" s="88"/>
    </row>
    <row r="292" spans="1:12" ht="32.1" customHeight="1" thickBot="1" x14ac:dyDescent="0.3">
      <c r="A292" s="167"/>
      <c r="B292" s="249" t="s">
        <v>2169</v>
      </c>
      <c r="C292" s="249"/>
      <c r="D292" s="249"/>
      <c r="E292" s="249"/>
      <c r="F292" s="276"/>
      <c r="G292" s="276"/>
      <c r="H292" s="276"/>
      <c r="I292" s="276"/>
      <c r="J292" s="276"/>
      <c r="K292" s="276"/>
      <c r="L292" s="88"/>
    </row>
    <row r="293" spans="1:12" ht="32.1" customHeight="1" x14ac:dyDescent="0.25">
      <c r="A293" s="145">
        <v>5</v>
      </c>
      <c r="B293" s="273" t="s">
        <v>29</v>
      </c>
      <c r="C293" s="273"/>
      <c r="D293" s="273"/>
      <c r="E293" s="273"/>
      <c r="F293" s="273"/>
      <c r="G293" s="273"/>
      <c r="H293" s="273"/>
      <c r="I293" s="273"/>
      <c r="J293" s="273"/>
      <c r="K293" s="146"/>
      <c r="L293" s="88">
        <f>IF(K293="Ja",1,0)</f>
        <v>0</v>
      </c>
    </row>
    <row r="294" spans="1:12" ht="18" customHeight="1" thickBot="1" x14ac:dyDescent="0.3">
      <c r="A294" s="167"/>
      <c r="B294" s="228" t="s">
        <v>2131</v>
      </c>
      <c r="C294" s="228"/>
      <c r="D294" s="228"/>
      <c r="E294" s="228"/>
      <c r="F294" s="193"/>
      <c r="G294" s="193"/>
      <c r="H294" s="193"/>
      <c r="I294" s="193"/>
      <c r="J294" s="193"/>
      <c r="K294" s="193"/>
      <c r="L294" s="88"/>
    </row>
    <row r="295" spans="1:12" ht="32.1" customHeight="1" x14ac:dyDescent="0.25">
      <c r="A295" s="145">
        <v>6</v>
      </c>
      <c r="B295" s="308" t="s">
        <v>30</v>
      </c>
      <c r="C295" s="308"/>
      <c r="D295" s="308"/>
      <c r="E295" s="308"/>
      <c r="F295" s="308"/>
      <c r="G295" s="308"/>
      <c r="H295" s="308"/>
      <c r="I295" s="308"/>
      <c r="J295" s="308"/>
      <c r="K295" s="169"/>
      <c r="L295" s="88">
        <f>IF(K295="Ja",1,0)</f>
        <v>0</v>
      </c>
    </row>
    <row r="296" spans="1:12" ht="18" customHeight="1" thickBot="1" x14ac:dyDescent="0.3">
      <c r="A296" s="167"/>
      <c r="B296" s="228" t="s">
        <v>2179</v>
      </c>
      <c r="C296" s="228"/>
      <c r="D296" s="228"/>
      <c r="E296" s="228"/>
      <c r="F296" s="193"/>
      <c r="G296" s="193"/>
      <c r="H296" s="193"/>
      <c r="I296" s="193"/>
      <c r="J296" s="193"/>
      <c r="K296" s="193"/>
      <c r="L296" s="88"/>
    </row>
    <row r="297" spans="1:12" ht="15.95" customHeight="1" x14ac:dyDescent="0.25">
      <c r="A297" s="148">
        <v>7</v>
      </c>
      <c r="B297" s="308" t="s">
        <v>2072</v>
      </c>
      <c r="C297" s="308"/>
      <c r="D297" s="308"/>
      <c r="E297" s="308"/>
      <c r="F297" s="308"/>
      <c r="G297" s="308"/>
      <c r="H297" s="308"/>
      <c r="I297" s="308"/>
      <c r="J297" s="308"/>
      <c r="K297" s="169"/>
      <c r="L297" s="88">
        <f>IF(K297="Ja",1,0)</f>
        <v>0</v>
      </c>
    </row>
    <row r="298" spans="1:12" ht="78" customHeight="1" thickBot="1" x14ac:dyDescent="0.3">
      <c r="A298" s="167"/>
      <c r="B298" s="228" t="s">
        <v>2180</v>
      </c>
      <c r="C298" s="228"/>
      <c r="D298" s="228"/>
      <c r="E298" s="228"/>
      <c r="F298" s="193"/>
      <c r="G298" s="193"/>
      <c r="H298" s="193"/>
      <c r="I298" s="193"/>
      <c r="J298" s="193"/>
      <c r="K298" s="193"/>
      <c r="L298" s="87"/>
    </row>
    <row r="299" spans="1:12" ht="18" customHeight="1" x14ac:dyDescent="0.25">
      <c r="A299" s="148">
        <v>8</v>
      </c>
      <c r="B299" s="273" t="s">
        <v>2073</v>
      </c>
      <c r="C299" s="273"/>
      <c r="D299" s="273"/>
      <c r="E299" s="273"/>
      <c r="F299" s="273"/>
      <c r="G299" s="273"/>
      <c r="H299" s="273"/>
      <c r="I299" s="273"/>
      <c r="J299" s="273"/>
      <c r="K299" s="146"/>
      <c r="L299" s="88">
        <f>IF(K299="Ja",1,0)</f>
        <v>0</v>
      </c>
    </row>
    <row r="300" spans="1:12" ht="78" customHeight="1" thickBot="1" x14ac:dyDescent="0.3">
      <c r="A300" s="167"/>
      <c r="B300" s="228" t="s">
        <v>2181</v>
      </c>
      <c r="C300" s="228"/>
      <c r="D300" s="228"/>
      <c r="E300" s="228"/>
      <c r="F300" s="193"/>
      <c r="G300" s="193"/>
      <c r="H300" s="193"/>
      <c r="I300" s="193"/>
      <c r="J300" s="193"/>
      <c r="K300" s="193"/>
      <c r="L300" s="88"/>
    </row>
    <row r="301" spans="1:12" ht="48" customHeight="1" x14ac:dyDescent="0.25">
      <c r="A301" s="145">
        <v>9</v>
      </c>
      <c r="B301" s="274" t="s">
        <v>2257</v>
      </c>
      <c r="C301" s="274"/>
      <c r="D301" s="274"/>
      <c r="E301" s="274"/>
      <c r="F301" s="274"/>
      <c r="G301" s="274"/>
      <c r="H301" s="274"/>
      <c r="I301" s="274"/>
      <c r="J301" s="274"/>
      <c r="K301" s="146"/>
      <c r="L301" s="88">
        <f>IF(K301="Ja",1,0)</f>
        <v>0</v>
      </c>
    </row>
    <row r="302" spans="1:12" ht="78" customHeight="1" thickBot="1" x14ac:dyDescent="0.3">
      <c r="A302" s="167"/>
      <c r="B302" s="228" t="s">
        <v>2182</v>
      </c>
      <c r="C302" s="228"/>
      <c r="D302" s="228"/>
      <c r="E302" s="228"/>
      <c r="F302" s="311"/>
      <c r="G302" s="311"/>
      <c r="H302" s="311"/>
      <c r="I302" s="311"/>
      <c r="J302" s="311"/>
      <c r="K302" s="311"/>
      <c r="L302" s="88"/>
    </row>
    <row r="303" spans="1:12" ht="30" customHeight="1" x14ac:dyDescent="0.25">
      <c r="A303" s="145">
        <v>10</v>
      </c>
      <c r="B303" s="273" t="s">
        <v>2074</v>
      </c>
      <c r="C303" s="273"/>
      <c r="D303" s="273"/>
      <c r="E303" s="273"/>
      <c r="F303" s="274"/>
      <c r="G303" s="274"/>
      <c r="H303" s="274"/>
      <c r="I303" s="274"/>
      <c r="J303" s="274"/>
      <c r="K303" s="146"/>
      <c r="L303" s="88">
        <f>IF(K303="Ja",1,0)</f>
        <v>0</v>
      </c>
    </row>
    <row r="304" spans="1:12" ht="80.099999999999994" customHeight="1" x14ac:dyDescent="0.25">
      <c r="A304" s="140"/>
      <c r="B304" s="217" t="s">
        <v>2183</v>
      </c>
      <c r="C304" s="217"/>
      <c r="D304" s="217"/>
      <c r="E304" s="217"/>
      <c r="F304" s="250"/>
      <c r="G304" s="250"/>
      <c r="H304" s="250"/>
      <c r="I304" s="250"/>
      <c r="J304" s="250"/>
      <c r="K304" s="250"/>
      <c r="L304" s="88"/>
    </row>
    <row r="305" spans="1:12" ht="30" customHeight="1" x14ac:dyDescent="0.25">
      <c r="A305" s="223" t="s">
        <v>2188</v>
      </c>
      <c r="B305" s="223"/>
      <c r="C305" s="223"/>
      <c r="D305" s="223"/>
      <c r="E305" s="223"/>
      <c r="F305" s="223"/>
      <c r="G305" s="223"/>
      <c r="H305" s="223"/>
      <c r="I305" s="223"/>
      <c r="J305" s="223"/>
      <c r="K305" s="223"/>
      <c r="L305" s="40" t="s">
        <v>2055</v>
      </c>
    </row>
    <row r="306" spans="1:12" ht="5.25" customHeight="1" x14ac:dyDescent="0.25">
      <c r="A306" s="225"/>
      <c r="B306" s="225"/>
      <c r="C306" s="225"/>
      <c r="D306" s="225"/>
      <c r="E306" s="225"/>
      <c r="F306" s="225"/>
      <c r="G306" s="225"/>
      <c r="H306" s="225"/>
      <c r="I306" s="225"/>
      <c r="J306" s="225"/>
      <c r="K306" s="225"/>
    </row>
    <row r="307" spans="1:12" ht="30" customHeight="1" thickBot="1" x14ac:dyDescent="0.3">
      <c r="A307" s="134">
        <v>28</v>
      </c>
      <c r="B307" s="198" t="s">
        <v>2184</v>
      </c>
      <c r="C307" s="198"/>
      <c r="D307" s="198"/>
      <c r="E307" s="198"/>
      <c r="F307" s="198"/>
      <c r="G307" s="198"/>
      <c r="H307" s="198"/>
      <c r="I307" s="198"/>
      <c r="J307" s="198"/>
      <c r="K307" s="198"/>
      <c r="L307" s="200" t="s">
        <v>2449</v>
      </c>
    </row>
    <row r="308" spans="1:12" ht="18" customHeight="1" thickBot="1" x14ac:dyDescent="0.3">
      <c r="A308" s="145"/>
      <c r="B308" s="195"/>
      <c r="C308" s="195"/>
      <c r="D308" s="195"/>
      <c r="E308" s="199" t="s">
        <v>2132</v>
      </c>
      <c r="F308" s="199"/>
      <c r="G308" s="199"/>
      <c r="H308" s="199" t="s">
        <v>2133</v>
      </c>
      <c r="I308" s="199" t="s">
        <v>13</v>
      </c>
      <c r="J308" s="199"/>
      <c r="K308" s="139"/>
      <c r="L308" s="200"/>
    </row>
    <row r="309" spans="1:12" ht="18" customHeight="1" thickBot="1" x14ac:dyDescent="0.3">
      <c r="A309" s="143"/>
      <c r="B309" s="195" t="s">
        <v>2158</v>
      </c>
      <c r="C309" s="195"/>
      <c r="D309" s="195"/>
      <c r="E309" s="340"/>
      <c r="F309" s="341"/>
      <c r="G309" s="342"/>
      <c r="H309" s="275">
        <f>IF(E311=0,0,E309/E311)</f>
        <v>0</v>
      </c>
      <c r="I309" s="275"/>
      <c r="J309" s="275"/>
      <c r="K309" s="140"/>
      <c r="L309" s="200"/>
    </row>
    <row r="310" spans="1:12" ht="18" customHeight="1" thickBot="1" x14ac:dyDescent="0.3">
      <c r="A310" s="143"/>
      <c r="B310" s="195" t="s">
        <v>2134</v>
      </c>
      <c r="C310" s="195"/>
      <c r="D310" s="195"/>
      <c r="E310" s="339"/>
      <c r="F310" s="339"/>
      <c r="G310" s="339"/>
      <c r="H310" s="275">
        <f>IF(E311=0,0,E310/E311)</f>
        <v>0</v>
      </c>
      <c r="I310" s="275"/>
      <c r="J310" s="275"/>
      <c r="K310" s="140"/>
      <c r="L310" s="222" t="s">
        <v>2450</v>
      </c>
    </row>
    <row r="311" spans="1:12" ht="18" customHeight="1" thickBot="1" x14ac:dyDescent="0.3">
      <c r="A311" s="143"/>
      <c r="B311" s="195" t="s">
        <v>2135</v>
      </c>
      <c r="C311" s="195"/>
      <c r="D311" s="195"/>
      <c r="E311" s="230">
        <f>SUM(E309:G310)</f>
        <v>0</v>
      </c>
      <c r="F311" s="230"/>
      <c r="G311" s="230"/>
      <c r="H311" s="275">
        <f>SUM(H309:J310)</f>
        <v>0</v>
      </c>
      <c r="I311" s="275"/>
      <c r="J311" s="275"/>
      <c r="K311" s="142"/>
      <c r="L311" s="222"/>
    </row>
    <row r="312" spans="1:12" ht="5.25" customHeight="1" x14ac:dyDescent="0.25">
      <c r="A312" s="314"/>
      <c r="B312" s="314"/>
      <c r="C312" s="314"/>
      <c r="D312" s="314"/>
      <c r="E312" s="314"/>
      <c r="F312" s="314"/>
      <c r="G312" s="314"/>
      <c r="H312" s="314"/>
      <c r="I312" s="314"/>
      <c r="J312" s="314"/>
      <c r="K312" s="314"/>
      <c r="L312" s="222"/>
    </row>
    <row r="313" spans="1:12" ht="41.25" customHeight="1" x14ac:dyDescent="0.25">
      <c r="A313" s="134">
        <v>29</v>
      </c>
      <c r="B313" s="198" t="s">
        <v>2258</v>
      </c>
      <c r="C313" s="198"/>
      <c r="D313" s="198"/>
      <c r="E313" s="198"/>
      <c r="F313" s="198"/>
      <c r="G313" s="198"/>
      <c r="H313" s="198"/>
      <c r="I313" s="198"/>
      <c r="J313" s="198"/>
      <c r="K313" s="198"/>
    </row>
    <row r="314" spans="1:12" ht="80.099999999999994" customHeight="1" x14ac:dyDescent="0.25">
      <c r="A314" s="24"/>
      <c r="B314" s="217" t="s">
        <v>2185</v>
      </c>
      <c r="C314" s="217"/>
      <c r="D314" s="229"/>
      <c r="E314" s="229"/>
      <c r="F314" s="229"/>
      <c r="G314" s="229"/>
      <c r="H314" s="229"/>
      <c r="I314" s="229"/>
      <c r="J314" s="229"/>
      <c r="K314" s="229"/>
      <c r="L314" s="32"/>
    </row>
    <row r="315" spans="1:12" ht="5.25" customHeight="1" x14ac:dyDescent="0.25">
      <c r="A315" s="225"/>
      <c r="B315" s="225"/>
      <c r="C315" s="225"/>
      <c r="D315" s="225"/>
      <c r="E315" s="225"/>
      <c r="F315" s="225"/>
      <c r="G315" s="225"/>
      <c r="H315" s="225"/>
      <c r="I315" s="225"/>
      <c r="J315" s="225"/>
      <c r="K315" s="225"/>
    </row>
    <row r="316" spans="1:12" ht="18" customHeight="1" x14ac:dyDescent="0.25">
      <c r="A316" s="134">
        <v>30</v>
      </c>
      <c r="B316" s="198" t="s">
        <v>2435</v>
      </c>
      <c r="C316" s="198"/>
      <c r="D316" s="198"/>
      <c r="E316" s="198"/>
      <c r="F316" s="198"/>
      <c r="G316" s="198"/>
      <c r="H316" s="198"/>
      <c r="I316" s="198"/>
      <c r="J316" s="198"/>
      <c r="K316" s="198"/>
      <c r="L316" s="343"/>
    </row>
    <row r="317" spans="1:12" ht="18.75" customHeight="1" thickBot="1" x14ac:dyDescent="0.3">
      <c r="A317" s="145"/>
      <c r="B317" s="228" t="s">
        <v>2159</v>
      </c>
      <c r="C317" s="228"/>
      <c r="D317" s="228"/>
      <c r="E317" s="193"/>
      <c r="F317" s="193"/>
      <c r="G317" s="193"/>
      <c r="H317" s="193"/>
      <c r="I317" s="210"/>
      <c r="J317" s="210"/>
      <c r="K317" s="210"/>
      <c r="L317" s="343"/>
    </row>
    <row r="318" spans="1:12" ht="18.75" customHeight="1" x14ac:dyDescent="0.25">
      <c r="A318" s="149"/>
      <c r="B318" s="217" t="str">
        <f>IF(E317="Ja, toegekend","Geef het steunbedrag in euro","")</f>
        <v/>
      </c>
      <c r="C318" s="217"/>
      <c r="D318" s="217"/>
      <c r="E318" s="312"/>
      <c r="F318" s="312"/>
      <c r="G318" s="312"/>
      <c r="H318" s="312"/>
      <c r="I318" s="211"/>
      <c r="J318" s="211"/>
      <c r="K318" s="211"/>
      <c r="L318" s="343"/>
    </row>
    <row r="319" spans="1:12" ht="5.25" customHeight="1" x14ac:dyDescent="0.25">
      <c r="A319" s="314"/>
      <c r="B319" s="314"/>
      <c r="C319" s="314"/>
      <c r="D319" s="314"/>
      <c r="E319" s="314"/>
      <c r="F319" s="314"/>
      <c r="G319" s="314"/>
      <c r="H319" s="314"/>
      <c r="I319" s="314"/>
      <c r="J319" s="314"/>
      <c r="K319" s="314"/>
    </row>
    <row r="320" spans="1:12" ht="33.75" customHeight="1" x14ac:dyDescent="0.25">
      <c r="A320" s="134">
        <v>31</v>
      </c>
      <c r="B320" s="198" t="s">
        <v>2529</v>
      </c>
      <c r="C320" s="198"/>
      <c r="D320" s="198"/>
      <c r="E320" s="198"/>
      <c r="F320" s="198"/>
      <c r="G320" s="198"/>
      <c r="H320" s="198"/>
      <c r="I320" s="198"/>
      <c r="J320" s="198"/>
      <c r="K320" s="198"/>
      <c r="L320" s="49" t="s">
        <v>2377</v>
      </c>
    </row>
    <row r="321" spans="1:14" ht="19.5" customHeight="1" thickBot="1" x14ac:dyDescent="0.3">
      <c r="A321" s="145"/>
      <c r="B321" s="228" t="s">
        <v>2159</v>
      </c>
      <c r="C321" s="228"/>
      <c r="D321" s="228"/>
      <c r="E321" s="193"/>
      <c r="F321" s="193"/>
      <c r="G321" s="193"/>
      <c r="H321" s="210"/>
      <c r="I321" s="210"/>
      <c r="J321" s="210"/>
      <c r="K321" s="210"/>
      <c r="L321" s="226" t="s">
        <v>2463</v>
      </c>
    </row>
    <row r="322" spans="1:14" ht="19.5" customHeight="1" x14ac:dyDescent="0.25">
      <c r="A322" s="149"/>
      <c r="B322" s="221" t="str">
        <f>IF(E321="Ja","Geef het steunbedrag in euro","")</f>
        <v/>
      </c>
      <c r="C322" s="221"/>
      <c r="D322" s="221"/>
      <c r="E322" s="312"/>
      <c r="F322" s="312"/>
      <c r="G322" s="312"/>
      <c r="H322" s="211"/>
      <c r="I322" s="211"/>
      <c r="J322" s="211"/>
      <c r="K322" s="211"/>
      <c r="L322" s="227"/>
    </row>
    <row r="323" spans="1:14" ht="7.5" customHeight="1" x14ac:dyDescent="0.25">
      <c r="A323" s="314"/>
      <c r="B323" s="314"/>
      <c r="C323" s="314"/>
      <c r="D323" s="314"/>
      <c r="E323" s="314"/>
      <c r="F323" s="314"/>
      <c r="G323" s="314"/>
      <c r="H323" s="314"/>
      <c r="I323" s="314"/>
      <c r="J323" s="314"/>
      <c r="K323" s="314"/>
      <c r="L323" s="227"/>
    </row>
    <row r="324" spans="1:14" ht="32.1" customHeight="1" x14ac:dyDescent="0.25">
      <c r="A324" s="223" t="s">
        <v>2186</v>
      </c>
      <c r="B324" s="223"/>
      <c r="C324" s="223"/>
      <c r="D324" s="223"/>
      <c r="E324" s="223"/>
      <c r="F324" s="223"/>
      <c r="G324" s="223"/>
      <c r="H324" s="223"/>
      <c r="I324" s="223"/>
      <c r="J324" s="223"/>
      <c r="K324" s="223"/>
      <c r="L324" s="36" t="s">
        <v>2055</v>
      </c>
    </row>
    <row r="325" spans="1:14" ht="5.25" customHeight="1" x14ac:dyDescent="0.25">
      <c r="A325" s="225"/>
      <c r="B325" s="225"/>
      <c r="C325" s="225"/>
      <c r="D325" s="225"/>
      <c r="E325" s="225"/>
      <c r="F325" s="225"/>
      <c r="G325" s="225"/>
      <c r="H325" s="225"/>
      <c r="I325" s="225"/>
      <c r="J325" s="225"/>
      <c r="K325" s="225"/>
      <c r="L325" s="48"/>
    </row>
    <row r="326" spans="1:14" ht="42.75" customHeight="1" thickBot="1" x14ac:dyDescent="0.3">
      <c r="A326" s="134">
        <v>32</v>
      </c>
      <c r="B326" s="198" t="s">
        <v>2259</v>
      </c>
      <c r="C326" s="198"/>
      <c r="D326" s="198"/>
      <c r="E326" s="198"/>
      <c r="F326" s="198"/>
      <c r="G326" s="198"/>
      <c r="H326" s="198"/>
      <c r="I326" s="198"/>
      <c r="J326" s="198"/>
      <c r="K326" s="198"/>
      <c r="L326" s="200" t="s">
        <v>2445</v>
      </c>
    </row>
    <row r="327" spans="1:14" ht="33.75" customHeight="1" thickBot="1" x14ac:dyDescent="0.3">
      <c r="A327" s="119"/>
      <c r="B327" s="195" t="s">
        <v>2081</v>
      </c>
      <c r="C327" s="195"/>
      <c r="D327" s="195"/>
      <c r="E327" s="195"/>
      <c r="F327" s="218"/>
      <c r="G327" s="219"/>
      <c r="H327" s="220"/>
      <c r="I327" s="215" t="str">
        <f>IF(F327&lt;250000,"Deze uitgaven moeten minstens 250.000 euro bedragen.","OK - voldoende uitgaven")</f>
        <v>Deze uitgaven moeten minstens 250.000 euro bedragen.</v>
      </c>
      <c r="J327" s="215"/>
      <c r="K327" s="215"/>
      <c r="L327" s="200"/>
    </row>
    <row r="328" spans="1:14" ht="33.75" customHeight="1" thickBot="1" x14ac:dyDescent="0.3">
      <c r="A328" s="119"/>
      <c r="B328" s="195" t="s">
        <v>2082</v>
      </c>
      <c r="C328" s="195"/>
      <c r="D328" s="195"/>
      <c r="E328" s="195"/>
      <c r="F328" s="218"/>
      <c r="G328" s="219"/>
      <c r="H328" s="220"/>
      <c r="I328" s="338"/>
      <c r="J328" s="338"/>
      <c r="K328" s="338"/>
      <c r="L328" s="116" t="s">
        <v>2482</v>
      </c>
    </row>
    <row r="329" spans="1:14" ht="33.75" customHeight="1" thickBot="1" x14ac:dyDescent="0.3">
      <c r="A329" s="119"/>
      <c r="B329" s="195" t="s">
        <v>2135</v>
      </c>
      <c r="C329" s="195"/>
      <c r="D329" s="195"/>
      <c r="E329" s="195"/>
      <c r="F329" s="224">
        <f>SUM(F327:H328)</f>
        <v>0</v>
      </c>
      <c r="G329" s="224"/>
      <c r="H329" s="224"/>
      <c r="I329" s="215" t="str">
        <f>IF(F329&lt;&gt;E311,"De totale uitgaven zijn verschillend van de totale financiering","")</f>
        <v/>
      </c>
      <c r="J329" s="215"/>
      <c r="K329" s="215"/>
      <c r="L329" s="48"/>
    </row>
    <row r="330" spans="1:14" ht="33.75" customHeight="1" thickBot="1" x14ac:dyDescent="0.3">
      <c r="A330" s="119"/>
      <c r="B330" s="195" t="s">
        <v>2160</v>
      </c>
      <c r="C330" s="195"/>
      <c r="D330" s="195"/>
      <c r="E330" s="195"/>
      <c r="F330" s="218"/>
      <c r="G330" s="219"/>
      <c r="H330" s="220"/>
      <c r="I330" s="150"/>
      <c r="J330" s="150"/>
      <c r="K330" s="150"/>
      <c r="L330" s="49" t="s">
        <v>2209</v>
      </c>
    </row>
    <row r="331" spans="1:14" ht="33.75" customHeight="1" thickBot="1" x14ac:dyDescent="0.3">
      <c r="A331" s="119"/>
      <c r="B331" s="195" t="s">
        <v>2510</v>
      </c>
      <c r="C331" s="195"/>
      <c r="D331" s="195"/>
      <c r="E331" s="195"/>
      <c r="F331" s="216">
        <f>IF(F330="",0,F327/F330)</f>
        <v>0</v>
      </c>
      <c r="G331" s="216"/>
      <c r="H331" s="216"/>
      <c r="I331" s="215"/>
      <c r="J331" s="215"/>
      <c r="K331" s="215"/>
      <c r="L331" s="116" t="s">
        <v>2511</v>
      </c>
    </row>
    <row r="332" spans="1:14" ht="30" customHeight="1" x14ac:dyDescent="0.25">
      <c r="A332" s="223" t="s">
        <v>2187</v>
      </c>
      <c r="B332" s="223"/>
      <c r="C332" s="223"/>
      <c r="D332" s="223"/>
      <c r="E332" s="223"/>
      <c r="F332" s="223"/>
      <c r="G332" s="223"/>
      <c r="H332" s="223"/>
      <c r="I332" s="223"/>
      <c r="J332" s="223"/>
      <c r="K332" s="223"/>
      <c r="L332" s="36" t="s">
        <v>2055</v>
      </c>
    </row>
    <row r="333" spans="1:14" ht="6" customHeight="1" x14ac:dyDescent="0.25">
      <c r="A333" s="225"/>
      <c r="B333" s="225"/>
      <c r="C333" s="225"/>
      <c r="D333" s="225"/>
      <c r="E333" s="225"/>
      <c r="F333" s="225"/>
      <c r="G333" s="225"/>
      <c r="H333" s="225"/>
      <c r="I333" s="225"/>
      <c r="J333" s="225"/>
      <c r="K333" s="225"/>
    </row>
    <row r="334" spans="1:14" ht="33.75" customHeight="1" thickBot="1" x14ac:dyDescent="0.3">
      <c r="A334" s="134">
        <v>33</v>
      </c>
      <c r="B334" s="198" t="s">
        <v>2189</v>
      </c>
      <c r="C334" s="198"/>
      <c r="D334" s="198"/>
      <c r="E334" s="198"/>
      <c r="F334" s="198"/>
      <c r="G334" s="198"/>
      <c r="H334" s="198"/>
      <c r="I334" s="198"/>
      <c r="J334" s="198"/>
      <c r="K334" s="198"/>
      <c r="L334" s="345" t="s">
        <v>2451</v>
      </c>
      <c r="M334" s="2"/>
      <c r="N334" s="2"/>
    </row>
    <row r="335" spans="1:14" ht="40.5" customHeight="1" thickBot="1" x14ac:dyDescent="0.3">
      <c r="A335" s="122"/>
      <c r="B335" s="159" t="s">
        <v>2136</v>
      </c>
      <c r="C335" s="159" t="s">
        <v>2137</v>
      </c>
      <c r="D335" s="199" t="s">
        <v>2138</v>
      </c>
      <c r="E335" s="199"/>
      <c r="F335" s="170" t="s">
        <v>2139</v>
      </c>
      <c r="G335" s="170" t="s">
        <v>2410</v>
      </c>
      <c r="H335" s="199" t="s">
        <v>2200</v>
      </c>
      <c r="I335" s="199"/>
      <c r="J335" s="199" t="s">
        <v>2203</v>
      </c>
      <c r="K335" s="199"/>
      <c r="L335" s="345"/>
      <c r="M335" s="2"/>
      <c r="N335" s="2"/>
    </row>
    <row r="336" spans="1:14" ht="30.95" customHeight="1" thickBot="1" x14ac:dyDescent="0.3">
      <c r="A336" s="121"/>
      <c r="B336" s="182"/>
      <c r="C336" s="182"/>
      <c r="D336" s="208">
        <v>0</v>
      </c>
      <c r="E336" s="208"/>
      <c r="F336" s="182"/>
      <c r="G336" s="182"/>
      <c r="H336" s="214"/>
      <c r="I336" s="214"/>
      <c r="J336" s="212"/>
      <c r="K336" s="213"/>
      <c r="L336" s="49" t="s">
        <v>2413</v>
      </c>
      <c r="M336" s="2"/>
      <c r="N336" s="2"/>
    </row>
    <row r="337" spans="1:14" ht="30.95" customHeight="1" thickBot="1" x14ac:dyDescent="0.3">
      <c r="A337" s="121"/>
      <c r="B337" s="182"/>
      <c r="C337" s="182"/>
      <c r="D337" s="208">
        <v>0</v>
      </c>
      <c r="E337" s="208"/>
      <c r="F337" s="182"/>
      <c r="G337" s="182"/>
      <c r="H337" s="214"/>
      <c r="I337" s="214"/>
      <c r="J337" s="212"/>
      <c r="K337" s="213"/>
      <c r="M337" s="2"/>
      <c r="N337" s="2"/>
    </row>
    <row r="338" spans="1:14" ht="30.95" customHeight="1" thickBot="1" x14ac:dyDescent="0.3">
      <c r="A338" s="121"/>
      <c r="B338" s="182"/>
      <c r="C338" s="182"/>
      <c r="D338" s="208">
        <v>0</v>
      </c>
      <c r="E338" s="208"/>
      <c r="F338" s="182"/>
      <c r="G338" s="182"/>
      <c r="H338" s="214"/>
      <c r="I338" s="214"/>
      <c r="J338" s="212"/>
      <c r="K338" s="213"/>
      <c r="M338" s="2"/>
      <c r="N338" s="2"/>
    </row>
    <row r="339" spans="1:14" ht="30.95" customHeight="1" thickBot="1" x14ac:dyDescent="0.3">
      <c r="A339" s="121"/>
      <c r="B339" s="182"/>
      <c r="C339" s="182"/>
      <c r="D339" s="208">
        <v>0</v>
      </c>
      <c r="E339" s="208"/>
      <c r="F339" s="182"/>
      <c r="G339" s="182"/>
      <c r="H339" s="214"/>
      <c r="I339" s="214"/>
      <c r="J339" s="212"/>
      <c r="K339" s="213"/>
    </row>
    <row r="340" spans="1:14" ht="30.95" customHeight="1" thickBot="1" x14ac:dyDescent="0.3">
      <c r="A340" s="121"/>
      <c r="B340" s="182"/>
      <c r="C340" s="182"/>
      <c r="D340" s="208">
        <v>0</v>
      </c>
      <c r="E340" s="208"/>
      <c r="F340" s="182"/>
      <c r="G340" s="182"/>
      <c r="H340" s="214"/>
      <c r="I340" s="214"/>
      <c r="J340" s="212"/>
      <c r="K340" s="213"/>
    </row>
    <row r="341" spans="1:14" ht="30.95" customHeight="1" thickBot="1" x14ac:dyDescent="0.3">
      <c r="A341" s="121"/>
      <c r="B341" s="182"/>
      <c r="C341" s="182"/>
      <c r="D341" s="208">
        <v>0</v>
      </c>
      <c r="E341" s="208"/>
      <c r="F341" s="182"/>
      <c r="G341" s="182"/>
      <c r="H341" s="214"/>
      <c r="I341" s="214"/>
      <c r="J341" s="212"/>
      <c r="K341" s="213"/>
    </row>
    <row r="342" spans="1:14" ht="30.95" customHeight="1" thickBot="1" x14ac:dyDescent="0.3">
      <c r="A342" s="121"/>
      <c r="B342" s="182"/>
      <c r="C342" s="182"/>
      <c r="D342" s="208">
        <v>0</v>
      </c>
      <c r="E342" s="208"/>
      <c r="F342" s="182"/>
      <c r="G342" s="182"/>
      <c r="H342" s="214"/>
      <c r="I342" s="214"/>
      <c r="J342" s="212"/>
      <c r="K342" s="213"/>
    </row>
    <row r="343" spans="1:14" ht="30.95" customHeight="1" thickBot="1" x14ac:dyDescent="0.3">
      <c r="A343" s="121"/>
      <c r="B343" s="182"/>
      <c r="C343" s="182"/>
      <c r="D343" s="208">
        <v>0</v>
      </c>
      <c r="E343" s="208"/>
      <c r="F343" s="182"/>
      <c r="G343" s="182"/>
      <c r="H343" s="214"/>
      <c r="I343" s="214"/>
      <c r="J343" s="212"/>
      <c r="K343" s="213"/>
    </row>
    <row r="344" spans="1:14" ht="30.95" customHeight="1" thickBot="1" x14ac:dyDescent="0.3">
      <c r="A344" s="120"/>
      <c r="B344" s="268" t="s">
        <v>2135</v>
      </c>
      <c r="C344" s="268"/>
      <c r="D344" s="307">
        <f>SUM(D336:E343)</f>
        <v>0</v>
      </c>
      <c r="E344" s="307"/>
      <c r="F344" s="309"/>
      <c r="G344" s="310"/>
      <c r="H344" s="310"/>
      <c r="I344" s="310"/>
      <c r="J344" s="310"/>
      <c r="K344" s="310"/>
    </row>
    <row r="345" spans="1:14" ht="32.1" customHeight="1" x14ac:dyDescent="0.25">
      <c r="A345" s="223" t="s">
        <v>2483</v>
      </c>
      <c r="B345" s="223"/>
      <c r="C345" s="223"/>
      <c r="D345" s="223"/>
      <c r="E345" s="223"/>
      <c r="F345" s="223"/>
      <c r="G345" s="223"/>
      <c r="H345" s="223"/>
      <c r="I345" s="223"/>
      <c r="J345" s="223"/>
      <c r="K345" s="223"/>
      <c r="L345" s="40" t="s">
        <v>2055</v>
      </c>
    </row>
    <row r="346" spans="1:14" ht="6" customHeight="1" x14ac:dyDescent="0.25">
      <c r="A346" s="225"/>
      <c r="B346" s="225"/>
      <c r="C346" s="225"/>
      <c r="D346" s="225"/>
      <c r="E346" s="225"/>
      <c r="F346" s="225"/>
      <c r="G346" s="225"/>
      <c r="H346" s="225"/>
      <c r="I346" s="225"/>
      <c r="J346" s="225"/>
      <c r="K346" s="225"/>
    </row>
    <row r="347" spans="1:14" ht="33" customHeight="1" thickBot="1" x14ac:dyDescent="0.3">
      <c r="A347" s="134">
        <v>34</v>
      </c>
      <c r="B347" s="198" t="s">
        <v>2384</v>
      </c>
      <c r="C347" s="198"/>
      <c r="D347" s="198"/>
      <c r="E347" s="198"/>
      <c r="F347" s="198"/>
      <c r="G347" s="198"/>
      <c r="H347" s="198"/>
      <c r="I347" s="198"/>
      <c r="J347" s="198"/>
      <c r="K347" s="198"/>
      <c r="L347" s="38" t="s">
        <v>2201</v>
      </c>
    </row>
    <row r="348" spans="1:14" ht="27" customHeight="1" thickBot="1" x14ac:dyDescent="0.3">
      <c r="A348" s="157"/>
      <c r="B348" s="267" t="s">
        <v>2545</v>
      </c>
      <c r="C348" s="267"/>
      <c r="D348" s="267"/>
      <c r="E348" s="267"/>
      <c r="F348" s="267"/>
      <c r="G348" s="267"/>
      <c r="H348" s="267"/>
      <c r="I348" s="267"/>
      <c r="J348" s="267" t="s">
        <v>2546</v>
      </c>
      <c r="K348" s="267"/>
      <c r="L348" s="116" t="s">
        <v>2376</v>
      </c>
    </row>
    <row r="349" spans="1:14" s="5" customFormat="1" ht="21" customHeight="1" thickBot="1" x14ac:dyDescent="0.3">
      <c r="A349" s="163">
        <v>1</v>
      </c>
      <c r="B349" s="209" t="s">
        <v>2190</v>
      </c>
      <c r="C349" s="209"/>
      <c r="D349" s="209"/>
      <c r="E349" s="209"/>
      <c r="F349" s="209"/>
      <c r="G349" s="209"/>
      <c r="H349" s="209"/>
      <c r="I349" s="209"/>
      <c r="J349" s="207"/>
      <c r="K349" s="207"/>
      <c r="L349" s="38" t="s">
        <v>2225</v>
      </c>
    </row>
    <row r="350" spans="1:14" ht="21" customHeight="1" thickBot="1" x14ac:dyDescent="0.3">
      <c r="A350" s="163">
        <v>2</v>
      </c>
      <c r="B350" s="209" t="s">
        <v>2386</v>
      </c>
      <c r="C350" s="209"/>
      <c r="D350" s="209"/>
      <c r="E350" s="209"/>
      <c r="F350" s="209"/>
      <c r="G350" s="209"/>
      <c r="H350" s="209"/>
      <c r="I350" s="209"/>
      <c r="J350" s="207"/>
      <c r="K350" s="207"/>
      <c r="L350" s="124"/>
    </row>
    <row r="351" spans="1:14" ht="81" customHeight="1" thickBot="1" x14ac:dyDescent="0.3">
      <c r="A351" s="163">
        <v>3</v>
      </c>
      <c r="B351" s="209" t="s">
        <v>2452</v>
      </c>
      <c r="C351" s="209"/>
      <c r="D351" s="209"/>
      <c r="E351" s="209"/>
      <c r="F351" s="209"/>
      <c r="G351" s="209"/>
      <c r="H351" s="209"/>
      <c r="I351" s="209"/>
      <c r="J351" s="207"/>
      <c r="K351" s="207"/>
    </row>
    <row r="352" spans="1:14" ht="139.5" customHeight="1" thickBot="1" x14ac:dyDescent="0.3">
      <c r="A352" s="163">
        <v>4</v>
      </c>
      <c r="B352" s="209" t="s">
        <v>2226</v>
      </c>
      <c r="C352" s="209"/>
      <c r="D352" s="209"/>
      <c r="E352" s="209"/>
      <c r="F352" s="209"/>
      <c r="G352" s="209"/>
      <c r="H352" s="209"/>
      <c r="I352" s="209"/>
      <c r="J352" s="207"/>
      <c r="K352" s="207"/>
    </row>
    <row r="353" spans="1:12" ht="39.950000000000003" customHeight="1" thickBot="1" x14ac:dyDescent="0.3">
      <c r="A353" s="163">
        <v>5</v>
      </c>
      <c r="B353" s="209" t="s">
        <v>2191</v>
      </c>
      <c r="C353" s="209"/>
      <c r="D353" s="209"/>
      <c r="E353" s="209"/>
      <c r="F353" s="209"/>
      <c r="G353" s="209"/>
      <c r="H353" s="209"/>
      <c r="I353" s="209"/>
      <c r="J353" s="207"/>
      <c r="K353" s="207"/>
    </row>
    <row r="354" spans="1:12" ht="33.950000000000003" customHeight="1" thickBot="1" x14ac:dyDescent="0.3">
      <c r="A354" s="163">
        <v>6</v>
      </c>
      <c r="B354" s="209" t="s">
        <v>2192</v>
      </c>
      <c r="C354" s="209"/>
      <c r="D354" s="209"/>
      <c r="E354" s="209"/>
      <c r="F354" s="209"/>
      <c r="G354" s="209"/>
      <c r="H354" s="209"/>
      <c r="I354" s="209"/>
      <c r="J354" s="207"/>
      <c r="K354" s="207"/>
    </row>
    <row r="355" spans="1:12" ht="107.25" customHeight="1" thickBot="1" x14ac:dyDescent="0.3">
      <c r="A355" s="163">
        <v>7</v>
      </c>
      <c r="B355" s="209" t="s">
        <v>2363</v>
      </c>
      <c r="C355" s="209"/>
      <c r="D355" s="209"/>
      <c r="E355" s="209"/>
      <c r="F355" s="209"/>
      <c r="G355" s="209"/>
      <c r="H355" s="209"/>
      <c r="I355" s="209"/>
      <c r="J355" s="207"/>
      <c r="K355" s="207"/>
    </row>
    <row r="356" spans="1:12" s="30" customFormat="1" ht="21" customHeight="1" thickBot="1" x14ac:dyDescent="0.3">
      <c r="A356" s="163">
        <v>8</v>
      </c>
      <c r="B356" s="209" t="s">
        <v>2193</v>
      </c>
      <c r="C356" s="209"/>
      <c r="D356" s="209"/>
      <c r="E356" s="209"/>
      <c r="F356" s="209"/>
      <c r="G356" s="209"/>
      <c r="H356" s="209"/>
      <c r="I356" s="209"/>
      <c r="J356" s="207"/>
      <c r="K356" s="207"/>
      <c r="L356" s="34"/>
    </row>
    <row r="357" spans="1:12" ht="34.5" customHeight="1" thickBot="1" x14ac:dyDescent="0.3">
      <c r="A357" s="163">
        <v>9</v>
      </c>
      <c r="B357" s="209" t="s">
        <v>2464</v>
      </c>
      <c r="C357" s="209"/>
      <c r="D357" s="209"/>
      <c r="E357" s="209"/>
      <c r="F357" s="209"/>
      <c r="G357" s="209"/>
      <c r="H357" s="209"/>
      <c r="I357" s="209"/>
      <c r="J357" s="207"/>
      <c r="K357" s="207"/>
    </row>
    <row r="358" spans="1:12" ht="21" customHeight="1" thickBot="1" x14ac:dyDescent="0.3">
      <c r="A358" s="163">
        <v>10</v>
      </c>
      <c r="B358" s="209" t="s">
        <v>2465</v>
      </c>
      <c r="C358" s="209"/>
      <c r="D358" s="209"/>
      <c r="E358" s="209"/>
      <c r="F358" s="209"/>
      <c r="G358" s="209"/>
      <c r="H358" s="209"/>
      <c r="I358" s="209"/>
      <c r="J358" s="207"/>
      <c r="K358" s="207"/>
    </row>
    <row r="359" spans="1:12" ht="62.25" customHeight="1" thickBot="1" x14ac:dyDescent="0.3">
      <c r="A359" s="163">
        <v>11</v>
      </c>
      <c r="B359" s="209" t="s">
        <v>2466</v>
      </c>
      <c r="C359" s="209"/>
      <c r="D359" s="209"/>
      <c r="E359" s="209"/>
      <c r="F359" s="209"/>
      <c r="G359" s="209"/>
      <c r="H359" s="209"/>
      <c r="I359" s="209"/>
      <c r="J359" s="207"/>
      <c r="K359" s="207"/>
    </row>
    <row r="360" spans="1:12" ht="33.950000000000003" customHeight="1" thickBot="1" x14ac:dyDescent="0.3">
      <c r="A360" s="163">
        <v>12</v>
      </c>
      <c r="B360" s="209" t="s">
        <v>2255</v>
      </c>
      <c r="C360" s="209"/>
      <c r="D360" s="209"/>
      <c r="E360" s="209"/>
      <c r="F360" s="209"/>
      <c r="G360" s="209"/>
      <c r="H360" s="209"/>
      <c r="I360" s="209"/>
      <c r="J360" s="207"/>
      <c r="K360" s="207"/>
    </row>
    <row r="361" spans="1:12" ht="42.75" customHeight="1" thickBot="1" x14ac:dyDescent="0.3">
      <c r="A361" s="163">
        <v>13</v>
      </c>
      <c r="B361" s="209" t="s">
        <v>2467</v>
      </c>
      <c r="C361" s="209"/>
      <c r="D361" s="209"/>
      <c r="E361" s="209"/>
      <c r="F361" s="209"/>
      <c r="G361" s="209"/>
      <c r="H361" s="209"/>
      <c r="I361" s="209"/>
      <c r="J361" s="207"/>
      <c r="K361" s="207"/>
    </row>
    <row r="362" spans="1:12" ht="33.950000000000003" customHeight="1" thickBot="1" x14ac:dyDescent="0.3">
      <c r="A362" s="163">
        <v>14</v>
      </c>
      <c r="B362" s="209" t="s">
        <v>54</v>
      </c>
      <c r="C362" s="209"/>
      <c r="D362" s="209"/>
      <c r="E362" s="209"/>
      <c r="F362" s="209"/>
      <c r="G362" s="209"/>
      <c r="H362" s="209"/>
      <c r="I362" s="209"/>
      <c r="J362" s="207"/>
      <c r="K362" s="207"/>
    </row>
    <row r="363" spans="1:12" ht="21" customHeight="1" thickBot="1" x14ac:dyDescent="0.3">
      <c r="A363" s="163">
        <v>15</v>
      </c>
      <c r="B363" s="209" t="s">
        <v>55</v>
      </c>
      <c r="C363" s="209"/>
      <c r="D363" s="209"/>
      <c r="E363" s="209"/>
      <c r="F363" s="209"/>
      <c r="G363" s="209"/>
      <c r="H363" s="209"/>
      <c r="I363" s="209"/>
      <c r="J363" s="207"/>
      <c r="K363" s="207"/>
    </row>
    <row r="364" spans="1:12" ht="21" customHeight="1" thickBot="1" x14ac:dyDescent="0.3">
      <c r="A364" s="163">
        <v>16</v>
      </c>
      <c r="B364" s="209" t="s">
        <v>2194</v>
      </c>
      <c r="C364" s="209"/>
      <c r="D364" s="209"/>
      <c r="E364" s="209"/>
      <c r="F364" s="209"/>
      <c r="G364" s="209"/>
      <c r="H364" s="209"/>
      <c r="I364" s="209"/>
      <c r="J364" s="207"/>
      <c r="K364" s="207"/>
    </row>
    <row r="365" spans="1:12" ht="21" customHeight="1" thickBot="1" x14ac:dyDescent="0.3">
      <c r="A365" s="163">
        <v>17</v>
      </c>
      <c r="B365" s="209" t="s">
        <v>2195</v>
      </c>
      <c r="C365" s="209"/>
      <c r="D365" s="209"/>
      <c r="E365" s="209"/>
      <c r="F365" s="209"/>
      <c r="G365" s="209"/>
      <c r="H365" s="209"/>
      <c r="I365" s="209"/>
      <c r="J365" s="207"/>
      <c r="K365" s="207"/>
    </row>
    <row r="366" spans="1:12" ht="21" customHeight="1" thickBot="1" x14ac:dyDescent="0.3">
      <c r="A366" s="163">
        <v>18</v>
      </c>
      <c r="B366" s="209" t="s">
        <v>2196</v>
      </c>
      <c r="C366" s="209"/>
      <c r="D366" s="209"/>
      <c r="E366" s="209"/>
      <c r="F366" s="209"/>
      <c r="G366" s="209"/>
      <c r="H366" s="209"/>
      <c r="I366" s="209"/>
      <c r="J366" s="207"/>
      <c r="K366" s="207"/>
    </row>
    <row r="367" spans="1:12" ht="75" customHeight="1" thickBot="1" x14ac:dyDescent="0.3">
      <c r="A367" s="163">
        <v>19</v>
      </c>
      <c r="B367" s="209" t="s">
        <v>2530</v>
      </c>
      <c r="C367" s="209"/>
      <c r="D367" s="209"/>
      <c r="E367" s="209"/>
      <c r="F367" s="209"/>
      <c r="G367" s="209"/>
      <c r="H367" s="209"/>
      <c r="I367" s="209"/>
      <c r="J367" s="207"/>
      <c r="K367" s="207"/>
    </row>
    <row r="368" spans="1:12" ht="45.75" customHeight="1" thickBot="1" x14ac:dyDescent="0.3">
      <c r="A368" s="163">
        <v>20</v>
      </c>
      <c r="B368" s="209" t="s">
        <v>2442</v>
      </c>
      <c r="C368" s="209"/>
      <c r="D368" s="209"/>
      <c r="E368" s="209"/>
      <c r="F368" s="209"/>
      <c r="G368" s="209"/>
      <c r="H368" s="209"/>
      <c r="I368" s="209"/>
      <c r="J368" s="207"/>
      <c r="K368" s="207"/>
      <c r="L368" s="51"/>
    </row>
    <row r="369" spans="1:13" ht="33.75" customHeight="1" thickBot="1" x14ac:dyDescent="0.3">
      <c r="A369" s="163">
        <v>21</v>
      </c>
      <c r="B369" s="209" t="s">
        <v>2468</v>
      </c>
      <c r="C369" s="209"/>
      <c r="D369" s="209"/>
      <c r="E369" s="209"/>
      <c r="F369" s="209"/>
      <c r="G369" s="209"/>
      <c r="H369" s="209"/>
      <c r="I369" s="209"/>
      <c r="J369" s="207"/>
      <c r="K369" s="207"/>
      <c r="L369" s="90"/>
    </row>
    <row r="370" spans="1:13" ht="7.5" customHeight="1" x14ac:dyDescent="0.25">
      <c r="A370" s="245"/>
      <c r="B370" s="245"/>
      <c r="C370" s="245"/>
      <c r="D370" s="245"/>
      <c r="E370" s="245"/>
      <c r="F370" s="245"/>
      <c r="G370" s="245"/>
      <c r="H370" s="245"/>
      <c r="I370" s="245"/>
      <c r="J370" s="245"/>
      <c r="K370" s="245"/>
    </row>
    <row r="371" spans="1:13" ht="32.1" customHeight="1" x14ac:dyDescent="0.25">
      <c r="A371" s="223" t="str">
        <f>"Verklaring op eer en ondertekening aanvraag voor het project Screen Flanders"</f>
        <v>Verklaring op eer en ondertekening aanvraag voor het project Screen Flanders</v>
      </c>
      <c r="B371" s="223"/>
      <c r="C371" s="223"/>
      <c r="D371" s="223"/>
      <c r="E371" s="223"/>
      <c r="F371" s="223"/>
      <c r="G371" s="223"/>
      <c r="H371" s="223"/>
      <c r="I371" s="223"/>
      <c r="J371" s="223"/>
      <c r="K371" s="223"/>
      <c r="L371" s="36" t="s">
        <v>2055</v>
      </c>
    </row>
    <row r="372" spans="1:13" ht="43.5" customHeight="1" x14ac:dyDescent="0.25">
      <c r="A372" s="246" t="s">
        <v>2216</v>
      </c>
      <c r="B372" s="246"/>
      <c r="C372" s="246"/>
      <c r="D372" s="246"/>
      <c r="E372" s="246"/>
      <c r="F372" s="246"/>
      <c r="G372" s="246"/>
      <c r="H372" s="246"/>
      <c r="I372" s="151"/>
      <c r="J372" s="151"/>
      <c r="K372" s="151"/>
    </row>
    <row r="373" spans="1:13" ht="36" customHeight="1" x14ac:dyDescent="0.25">
      <c r="A373" s="247" t="s">
        <v>2551</v>
      </c>
      <c r="B373" s="247"/>
      <c r="C373" s="247"/>
      <c r="D373" s="247"/>
      <c r="E373" s="247"/>
      <c r="F373" s="247"/>
      <c r="G373" s="247"/>
      <c r="H373" s="247"/>
      <c r="I373" s="125"/>
      <c r="J373" s="125"/>
      <c r="K373" s="129"/>
    </row>
    <row r="374" spans="1:13" ht="42.75" customHeight="1" x14ac:dyDescent="0.25">
      <c r="A374" s="152"/>
      <c r="B374" s="153"/>
      <c r="C374" s="153"/>
      <c r="D374" s="153"/>
      <c r="E374" s="153"/>
      <c r="F374" s="153"/>
      <c r="G374" s="153"/>
      <c r="H374" s="244" t="str">
        <f>"Titel project: " &amp; " " &amp; B78</f>
        <v xml:space="preserve">Titel project:  </v>
      </c>
      <c r="I374" s="244"/>
      <c r="J374" s="244"/>
      <c r="K374" s="244"/>
    </row>
    <row r="375" spans="1:13" ht="13.5" customHeight="1" x14ac:dyDescent="0.25">
      <c r="A375" s="152"/>
      <c r="B375" s="153"/>
      <c r="C375" s="153"/>
      <c r="D375" s="153"/>
      <c r="E375" s="153"/>
      <c r="F375" s="153"/>
      <c r="G375" s="153"/>
      <c r="H375" s="175"/>
      <c r="I375" s="175"/>
      <c r="J375" s="175"/>
      <c r="K375" s="175"/>
    </row>
    <row r="376" spans="1:13" ht="18" customHeight="1" x14ac:dyDescent="0.25">
      <c r="A376" s="134">
        <v>35</v>
      </c>
      <c r="B376" s="198" t="s">
        <v>2217</v>
      </c>
      <c r="C376" s="198"/>
      <c r="D376" s="198"/>
      <c r="E376" s="198"/>
      <c r="F376" s="198"/>
      <c r="G376" s="198"/>
      <c r="H376" s="198"/>
      <c r="I376" s="198"/>
      <c r="J376" s="198"/>
      <c r="K376" s="198"/>
      <c r="L376" s="90" t="s">
        <v>2380</v>
      </c>
    </row>
    <row r="377" spans="1:13" ht="8.25" customHeight="1" x14ac:dyDescent="0.25">
      <c r="A377" s="243"/>
      <c r="B377" s="243"/>
      <c r="C377" s="243"/>
      <c r="D377" s="243"/>
      <c r="E377" s="243"/>
      <c r="F377" s="243"/>
      <c r="G377" s="243"/>
      <c r="H377" s="243"/>
      <c r="I377" s="243"/>
      <c r="J377" s="243"/>
      <c r="K377" s="243"/>
      <c r="L377" s="54"/>
    </row>
    <row r="378" spans="1:13" s="79" customFormat="1" ht="17.25" customHeight="1" x14ac:dyDescent="0.25">
      <c r="A378" s="154"/>
      <c r="B378" s="241" t="s">
        <v>2336</v>
      </c>
      <c r="C378" s="241"/>
      <c r="D378" s="241"/>
      <c r="E378" s="241"/>
      <c r="F378" s="241"/>
      <c r="G378" s="241"/>
      <c r="H378" s="241"/>
      <c r="I378" s="241"/>
      <c r="J378" s="241"/>
      <c r="K378" s="241"/>
      <c r="L378" s="49"/>
      <c r="M378" s="72"/>
    </row>
    <row r="379" spans="1:13" s="79" customFormat="1" ht="17.25" customHeight="1" x14ac:dyDescent="0.25">
      <c r="A379" s="154"/>
      <c r="B379" s="241" t="str">
        <f>"- naam (ondernemingsnummer): " &amp; " " &amp; D56 &amp; " - 0" &amp; D60</f>
        <v>- naam (ondernemingsnummer):   - 0</v>
      </c>
      <c r="C379" s="241"/>
      <c r="D379" s="241"/>
      <c r="E379" s="241"/>
      <c r="F379" s="241"/>
      <c r="G379" s="241"/>
      <c r="H379" s="241"/>
      <c r="I379" s="241"/>
      <c r="J379" s="241"/>
      <c r="K379" s="241"/>
      <c r="L379" s="49"/>
      <c r="M379" s="72"/>
    </row>
    <row r="380" spans="1:13" s="81" customFormat="1" ht="45" customHeight="1" x14ac:dyDescent="0.25">
      <c r="A380" s="142"/>
      <c r="B380" s="242" t="s">
        <v>2522</v>
      </c>
      <c r="C380" s="242"/>
      <c r="D380" s="242"/>
      <c r="E380" s="242"/>
      <c r="F380" s="242"/>
      <c r="G380" s="242"/>
      <c r="H380" s="242"/>
      <c r="I380" s="242"/>
      <c r="J380" s="242"/>
      <c r="K380" s="242"/>
      <c r="L380" s="80"/>
    </row>
    <row r="381" spans="1:13" ht="45.75" customHeight="1" x14ac:dyDescent="0.25">
      <c r="A381" s="142"/>
      <c r="B381" s="237" t="s">
        <v>2523</v>
      </c>
      <c r="C381" s="237"/>
      <c r="D381" s="237"/>
      <c r="E381" s="237"/>
      <c r="F381" s="237"/>
      <c r="G381" s="237"/>
      <c r="H381" s="237"/>
      <c r="I381" s="237"/>
      <c r="J381" s="237"/>
      <c r="K381" s="237"/>
    </row>
    <row r="382" spans="1:13" ht="59.25" customHeight="1" x14ac:dyDescent="0.25">
      <c r="A382" s="142"/>
      <c r="B382" s="237" t="s">
        <v>2521</v>
      </c>
      <c r="C382" s="237"/>
      <c r="D382" s="237"/>
      <c r="E382" s="237"/>
      <c r="F382" s="237"/>
      <c r="G382" s="237"/>
      <c r="H382" s="237"/>
      <c r="I382" s="237"/>
      <c r="J382" s="237"/>
      <c r="K382" s="237"/>
    </row>
    <row r="383" spans="1:13" ht="115.5" customHeight="1" x14ac:dyDescent="0.25">
      <c r="A383" s="142"/>
      <c r="B383" s="234" t="s">
        <v>2524</v>
      </c>
      <c r="C383" s="234"/>
      <c r="D383" s="234"/>
      <c r="E383" s="234"/>
      <c r="F383" s="234"/>
      <c r="G383" s="234"/>
      <c r="H383" s="234"/>
      <c r="I383" s="234"/>
      <c r="J383" s="234"/>
      <c r="K383" s="234"/>
      <c r="L383" s="35"/>
    </row>
    <row r="384" spans="1:13" ht="24" customHeight="1" x14ac:dyDescent="0.25">
      <c r="A384" s="142"/>
      <c r="B384" s="239"/>
      <c r="C384" s="240"/>
      <c r="D384" s="240"/>
      <c r="E384" s="240"/>
      <c r="F384" s="240"/>
      <c r="G384" s="240"/>
      <c r="H384" s="240"/>
      <c r="I384" s="240"/>
      <c r="J384" s="240"/>
      <c r="K384" s="155"/>
    </row>
    <row r="385" spans="1:12" ht="21.75" customHeight="1" x14ac:dyDescent="0.25">
      <c r="A385" s="140"/>
      <c r="B385" s="217" t="s">
        <v>2211</v>
      </c>
      <c r="C385" s="217"/>
      <c r="D385" s="217"/>
      <c r="E385" s="236"/>
      <c r="F385" s="236"/>
      <c r="G385" s="236"/>
      <c r="H385" s="236"/>
      <c r="I385" s="236"/>
      <c r="J385" s="236"/>
      <c r="K385" s="137"/>
    </row>
    <row r="386" spans="1:12" ht="21.75" customHeight="1" x14ac:dyDescent="0.25">
      <c r="A386" s="140"/>
      <c r="B386" s="217" t="s">
        <v>2212</v>
      </c>
      <c r="C386" s="217"/>
      <c r="D386" s="217"/>
      <c r="E386" s="238"/>
      <c r="F386" s="238"/>
      <c r="G386" s="238"/>
      <c r="H386" s="238"/>
      <c r="I386" s="238"/>
      <c r="J386" s="238"/>
      <c r="K386" s="137"/>
    </row>
    <row r="387" spans="1:12" ht="21.75" customHeight="1" x14ac:dyDescent="0.25">
      <c r="A387" s="140"/>
      <c r="B387" s="217" t="s">
        <v>2213</v>
      </c>
      <c r="C387" s="217"/>
      <c r="D387" s="217"/>
      <c r="E387" s="238"/>
      <c r="F387" s="238"/>
      <c r="G387" s="238"/>
      <c r="H387" s="238"/>
      <c r="I387" s="238"/>
      <c r="J387" s="238"/>
      <c r="K387" s="137"/>
    </row>
    <row r="388" spans="1:12" ht="21.75" customHeight="1" x14ac:dyDescent="0.25">
      <c r="A388" s="140"/>
      <c r="B388" s="217" t="s">
        <v>2214</v>
      </c>
      <c r="C388" s="217"/>
      <c r="D388" s="217"/>
      <c r="E388" s="238"/>
      <c r="F388" s="238"/>
      <c r="G388" s="238"/>
      <c r="H388" s="238"/>
      <c r="I388" s="238"/>
      <c r="J388" s="238"/>
      <c r="K388" s="137"/>
    </row>
    <row r="389" spans="1:12" ht="50.25" customHeight="1" x14ac:dyDescent="0.25">
      <c r="A389" s="156"/>
      <c r="B389" s="217" t="s">
        <v>2215</v>
      </c>
      <c r="C389" s="217"/>
      <c r="D389" s="217"/>
      <c r="E389" s="210"/>
      <c r="F389" s="210"/>
      <c r="G389" s="210"/>
      <c r="H389" s="210"/>
      <c r="I389" s="210"/>
      <c r="J389" s="210"/>
      <c r="K389" s="137"/>
      <c r="L389" s="38" t="s">
        <v>2380</v>
      </c>
    </row>
    <row r="390" spans="1:12" s="33" customFormat="1" ht="53.25" customHeight="1" x14ac:dyDescent="0.25">
      <c r="A390" s="135"/>
      <c r="B390" s="337" t="s">
        <v>2260</v>
      </c>
      <c r="C390" s="337"/>
      <c r="D390" s="337"/>
      <c r="E390" s="337"/>
      <c r="F390" s="337"/>
      <c r="G390" s="337"/>
      <c r="H390" s="337"/>
      <c r="I390" s="337"/>
      <c r="J390" s="337"/>
      <c r="K390" s="337"/>
      <c r="L390" s="123" t="s">
        <v>2055</v>
      </c>
    </row>
    <row r="391" spans="1:12" ht="31.5" hidden="1" customHeight="1" x14ac:dyDescent="0.25">
      <c r="A391" s="12"/>
      <c r="B391" s="9"/>
      <c r="C391" s="9"/>
      <c r="D391" s="9"/>
      <c r="E391" s="9"/>
      <c r="F391" s="9"/>
      <c r="G391" s="9"/>
      <c r="H391" s="9"/>
      <c r="I391" s="9"/>
      <c r="J391" s="9"/>
      <c r="K391" s="9"/>
    </row>
    <row r="392" spans="1:12" hidden="1" x14ac:dyDescent="0.25">
      <c r="A392" s="12"/>
      <c r="B392" s="9"/>
      <c r="C392" s="9"/>
      <c r="D392" s="9"/>
      <c r="E392" s="9"/>
      <c r="F392" s="9"/>
      <c r="G392" s="9"/>
      <c r="H392" s="9"/>
      <c r="I392" s="9"/>
      <c r="J392" s="9"/>
      <c r="K392" s="9"/>
    </row>
    <row r="393" spans="1:12" ht="57.75" hidden="1" customHeight="1" x14ac:dyDescent="0.25">
      <c r="A393" s="12"/>
      <c r="B393" s="9"/>
      <c r="C393" s="9"/>
      <c r="D393" s="9"/>
      <c r="E393" s="9"/>
      <c r="F393" s="9"/>
      <c r="G393" s="9"/>
      <c r="H393" s="9"/>
      <c r="I393" s="9"/>
      <c r="J393" s="9"/>
      <c r="K393" s="9"/>
    </row>
    <row r="394" spans="1:12" hidden="1" x14ac:dyDescent="0.25">
      <c r="A394" s="12"/>
      <c r="B394" s="70"/>
      <c r="C394" s="70"/>
      <c r="D394" s="70"/>
      <c r="E394" s="70"/>
      <c r="F394" s="70"/>
      <c r="G394" s="70"/>
      <c r="H394" s="70"/>
      <c r="I394" s="70"/>
      <c r="J394" s="70"/>
      <c r="K394" s="70"/>
    </row>
    <row r="395" spans="1:12" ht="57.75" hidden="1" customHeight="1" x14ac:dyDescent="0.25">
      <c r="A395" s="70" t="s">
        <v>35</v>
      </c>
      <c r="B395" s="265"/>
      <c r="C395" s="265"/>
      <c r="D395" s="265"/>
      <c r="E395" s="58" t="s">
        <v>2205</v>
      </c>
      <c r="F395" s="9"/>
      <c r="G395" s="9"/>
      <c r="H395" s="9"/>
      <c r="I395" s="58" t="s">
        <v>32</v>
      </c>
      <c r="J395" s="9"/>
      <c r="K395" s="9"/>
    </row>
    <row r="396" spans="1:12" hidden="1" x14ac:dyDescent="0.25">
      <c r="A396" s="70"/>
      <c r="B396" s="13"/>
      <c r="C396" s="13"/>
      <c r="D396" s="13"/>
      <c r="E396" s="58" t="s">
        <v>2110</v>
      </c>
      <c r="F396" s="9"/>
      <c r="G396" s="9"/>
      <c r="H396" s="9"/>
      <c r="I396" s="59" t="s">
        <v>36</v>
      </c>
      <c r="J396" s="13"/>
      <c r="K396" s="13"/>
      <c r="L396" s="32"/>
    </row>
    <row r="397" spans="1:12" ht="57.75" hidden="1" customHeight="1" x14ac:dyDescent="0.25">
      <c r="A397" s="70"/>
      <c r="B397" s="13"/>
      <c r="C397" s="13"/>
      <c r="D397" s="13"/>
      <c r="E397" s="58" t="s">
        <v>2111</v>
      </c>
      <c r="F397" s="10"/>
      <c r="G397" s="10"/>
      <c r="H397" s="10"/>
      <c r="I397" s="59" t="s">
        <v>37</v>
      </c>
      <c r="J397" s="13"/>
      <c r="K397" s="13"/>
      <c r="L397" s="32"/>
    </row>
    <row r="398" spans="1:12" hidden="1" x14ac:dyDescent="0.25">
      <c r="A398" s="14"/>
      <c r="B398" s="13"/>
      <c r="C398" s="13"/>
      <c r="D398" s="13"/>
      <c r="I398" s="59" t="s">
        <v>2112</v>
      </c>
      <c r="J398" s="13"/>
      <c r="K398" s="13"/>
      <c r="L398" s="32"/>
    </row>
    <row r="399" spans="1:12" hidden="1" x14ac:dyDescent="0.25">
      <c r="A399" s="15"/>
      <c r="B399" s="13"/>
      <c r="C399" s="13"/>
      <c r="D399" s="13"/>
      <c r="F399" s="3" t="s">
        <v>2509</v>
      </c>
      <c r="I399" s="60" t="s">
        <v>2206</v>
      </c>
      <c r="J399" s="13"/>
      <c r="K399" s="13"/>
      <c r="L399" s="32"/>
    </row>
    <row r="400" spans="1:12" ht="18.75" hidden="1" customHeight="1" x14ac:dyDescent="0.25">
      <c r="A400" s="71"/>
      <c r="B400" s="264" t="s">
        <v>12</v>
      </c>
      <c r="C400" s="264"/>
      <c r="D400" s="264"/>
      <c r="F400" s="3" t="s">
        <v>2508</v>
      </c>
      <c r="L400" s="32"/>
    </row>
    <row r="401" spans="1:12" ht="30" hidden="1" x14ac:dyDescent="0.25">
      <c r="A401" s="71"/>
      <c r="B401" s="59" t="s">
        <v>2113</v>
      </c>
      <c r="C401" s="58"/>
      <c r="D401" s="58"/>
      <c r="F401" s="3" t="s">
        <v>2507</v>
      </c>
      <c r="L401" s="32"/>
    </row>
    <row r="402" spans="1:12" hidden="1" x14ac:dyDescent="0.25">
      <c r="A402" s="71"/>
      <c r="B402" s="59" t="s">
        <v>2114</v>
      </c>
      <c r="C402" s="58"/>
      <c r="D402" s="58"/>
      <c r="L402" s="32"/>
    </row>
    <row r="403" spans="1:12" hidden="1" x14ac:dyDescent="0.25">
      <c r="A403" s="71"/>
      <c r="B403" s="59" t="s">
        <v>2115</v>
      </c>
      <c r="C403" s="58"/>
      <c r="D403" s="58"/>
      <c r="L403" s="32"/>
    </row>
    <row r="404" spans="1:12" hidden="1" x14ac:dyDescent="0.25">
      <c r="A404" s="71"/>
      <c r="B404" s="59" t="s">
        <v>2116</v>
      </c>
      <c r="C404" s="58"/>
      <c r="D404" s="58"/>
      <c r="L404" s="50"/>
    </row>
    <row r="405" spans="1:12" ht="30" hidden="1" x14ac:dyDescent="0.25">
      <c r="A405" s="71"/>
      <c r="B405" s="269" t="s">
        <v>38</v>
      </c>
      <c r="C405" s="269"/>
      <c r="D405" s="269"/>
      <c r="H405" s="83" t="s">
        <v>2373</v>
      </c>
    </row>
    <row r="406" spans="1:12" hidden="1" x14ac:dyDescent="0.25">
      <c r="A406" s="71"/>
      <c r="B406" s="61" t="s">
        <v>2117</v>
      </c>
      <c r="C406" s="62"/>
      <c r="D406" s="62"/>
      <c r="H406" s="84" t="s">
        <v>2117</v>
      </c>
      <c r="I406" s="84" t="s">
        <v>2117</v>
      </c>
      <c r="J406" s="84" t="s">
        <v>2117</v>
      </c>
    </row>
    <row r="407" spans="1:12" hidden="1" x14ac:dyDescent="0.25">
      <c r="A407" s="71"/>
      <c r="B407" s="61" t="s">
        <v>2118</v>
      </c>
      <c r="C407" s="62"/>
      <c r="D407" s="62"/>
      <c r="H407" s="84" t="s">
        <v>2118</v>
      </c>
      <c r="J407" s="84" t="s">
        <v>2374</v>
      </c>
    </row>
    <row r="408" spans="1:12" hidden="1" x14ac:dyDescent="0.25">
      <c r="A408" s="71"/>
      <c r="B408" s="58" t="s">
        <v>15</v>
      </c>
      <c r="D408" s="62" t="s">
        <v>16</v>
      </c>
      <c r="F408" s="58" t="s">
        <v>17</v>
      </c>
      <c r="H408" s="84" t="s">
        <v>2374</v>
      </c>
    </row>
    <row r="409" spans="1:12" hidden="1" x14ac:dyDescent="0.25">
      <c r="A409" s="71"/>
      <c r="B409" s="59" t="s">
        <v>18</v>
      </c>
      <c r="D409" s="62" t="s">
        <v>19</v>
      </c>
      <c r="F409" s="58" t="s">
        <v>2127</v>
      </c>
    </row>
    <row r="410" spans="1:12" hidden="1" x14ac:dyDescent="0.25">
      <c r="A410" s="71"/>
      <c r="B410" s="59" t="s">
        <v>20</v>
      </c>
      <c r="C410" s="6"/>
      <c r="D410" s="62" t="s">
        <v>21</v>
      </c>
      <c r="F410" s="58" t="s">
        <v>2119</v>
      </c>
      <c r="J410" s="3" t="s">
        <v>2436</v>
      </c>
    </row>
    <row r="411" spans="1:12" ht="30" hidden="1" x14ac:dyDescent="0.25">
      <c r="A411" s="71"/>
      <c r="B411" s="58" t="s">
        <v>22</v>
      </c>
      <c r="C411" s="16"/>
      <c r="D411" s="62" t="s">
        <v>23</v>
      </c>
      <c r="F411" s="58" t="s">
        <v>2120</v>
      </c>
      <c r="J411" s="3" t="s">
        <v>2437</v>
      </c>
    </row>
    <row r="412" spans="1:12" ht="60" hidden="1" x14ac:dyDescent="0.25">
      <c r="A412" s="71"/>
      <c r="B412" s="58" t="s">
        <v>24</v>
      </c>
      <c r="C412" s="16"/>
      <c r="D412" s="62" t="s">
        <v>25</v>
      </c>
      <c r="F412" s="16"/>
      <c r="J412" s="3" t="s">
        <v>2439</v>
      </c>
    </row>
    <row r="413" spans="1:12" ht="30" hidden="1" x14ac:dyDescent="0.25">
      <c r="B413" s="62" t="s">
        <v>39</v>
      </c>
      <c r="D413" s="58" t="s">
        <v>40</v>
      </c>
      <c r="F413" s="62" t="s">
        <v>41</v>
      </c>
      <c r="J413" s="3" t="s">
        <v>2438</v>
      </c>
    </row>
    <row r="414" spans="1:12" hidden="1" x14ac:dyDescent="0.25">
      <c r="B414" s="63" t="s">
        <v>2121</v>
      </c>
      <c r="D414" s="60" t="s">
        <v>2123</v>
      </c>
      <c r="F414" s="63" t="s">
        <v>42</v>
      </c>
    </row>
    <row r="415" spans="1:12" ht="30" hidden="1" x14ac:dyDescent="0.25">
      <c r="B415" s="63" t="s">
        <v>2122</v>
      </c>
      <c r="D415" s="60" t="s">
        <v>2124</v>
      </c>
      <c r="F415" s="63" t="s">
        <v>26</v>
      </c>
    </row>
    <row r="416" spans="1:12" hidden="1" x14ac:dyDescent="0.25">
      <c r="D416" s="60" t="s">
        <v>2120</v>
      </c>
      <c r="F416" s="63" t="s">
        <v>2120</v>
      </c>
      <c r="I416" s="3" t="s">
        <v>43</v>
      </c>
    </row>
    <row r="417" spans="2:10" hidden="1" x14ac:dyDescent="0.25">
      <c r="B417" s="58" t="s">
        <v>44</v>
      </c>
      <c r="F417" s="60" t="s">
        <v>2047</v>
      </c>
    </row>
    <row r="418" spans="2:10" hidden="1" x14ac:dyDescent="0.25">
      <c r="B418" s="58" t="s">
        <v>2125</v>
      </c>
      <c r="F418" s="64" t="s">
        <v>2048</v>
      </c>
    </row>
    <row r="419" spans="2:10" hidden="1" x14ac:dyDescent="0.25">
      <c r="B419" s="58" t="s">
        <v>2126</v>
      </c>
      <c r="F419" s="64" t="s">
        <v>2050</v>
      </c>
    </row>
    <row r="420" spans="2:10" ht="75" hidden="1" x14ac:dyDescent="0.25">
      <c r="B420" s="58" t="s">
        <v>2204</v>
      </c>
      <c r="F420" s="64" t="s">
        <v>2051</v>
      </c>
    </row>
    <row r="421" spans="2:10" hidden="1" x14ac:dyDescent="0.25">
      <c r="B421" s="58" t="s">
        <v>2120</v>
      </c>
      <c r="F421" s="64" t="s">
        <v>2049</v>
      </c>
    </row>
    <row r="422" spans="2:10" hidden="1" x14ac:dyDescent="0.25">
      <c r="B422" s="61" t="s">
        <v>2207</v>
      </c>
      <c r="F422" s="64" t="s">
        <v>2052</v>
      </c>
    </row>
    <row r="423" spans="2:10" hidden="1" x14ac:dyDescent="0.25">
      <c r="B423" s="65" t="s">
        <v>2203</v>
      </c>
      <c r="F423" s="64" t="s">
        <v>2053</v>
      </c>
    </row>
    <row r="424" spans="2:10" hidden="1" x14ac:dyDescent="0.25">
      <c r="B424" s="61" t="s">
        <v>2202</v>
      </c>
      <c r="F424" s="60" t="s">
        <v>2155</v>
      </c>
    </row>
    <row r="425" spans="2:10" ht="30" hidden="1" x14ac:dyDescent="0.25">
      <c r="B425" s="313" t="s">
        <v>52</v>
      </c>
      <c r="C425" s="313"/>
      <c r="D425" s="313"/>
      <c r="E425" s="313"/>
      <c r="F425" s="64" t="s">
        <v>2156</v>
      </c>
      <c r="J425" s="91" t="s">
        <v>2403</v>
      </c>
    </row>
    <row r="426" spans="2:10" hidden="1" x14ac:dyDescent="0.25">
      <c r="B426" s="64" t="s">
        <v>51</v>
      </c>
      <c r="C426" s="60"/>
      <c r="D426" s="60"/>
      <c r="E426" s="60"/>
      <c r="F426" s="64" t="s">
        <v>2157</v>
      </c>
      <c r="J426" s="91" t="s">
        <v>2404</v>
      </c>
    </row>
    <row r="427" spans="2:10" ht="30" hidden="1" x14ac:dyDescent="0.25">
      <c r="B427" s="64" t="s">
        <v>50</v>
      </c>
      <c r="C427" s="60"/>
      <c r="D427" s="60"/>
      <c r="E427" s="60"/>
      <c r="F427" s="60" t="s">
        <v>2364</v>
      </c>
      <c r="J427" s="91" t="s">
        <v>2405</v>
      </c>
    </row>
    <row r="428" spans="2:10" ht="30" hidden="1" x14ac:dyDescent="0.25">
      <c r="B428" s="64" t="s">
        <v>49</v>
      </c>
      <c r="C428" s="60"/>
      <c r="D428" s="60"/>
      <c r="E428" s="60"/>
      <c r="F428" s="60" t="s">
        <v>2120</v>
      </c>
      <c r="J428" s="91" t="s">
        <v>2406</v>
      </c>
    </row>
    <row r="429" spans="2:10" hidden="1" x14ac:dyDescent="0.25">
      <c r="B429" s="64" t="s">
        <v>47</v>
      </c>
      <c r="C429" s="60"/>
      <c r="D429" s="60"/>
      <c r="E429" s="60"/>
      <c r="F429" s="17"/>
    </row>
    <row r="430" spans="2:10" hidden="1" x14ac:dyDescent="0.25">
      <c r="B430" s="64" t="s">
        <v>48</v>
      </c>
      <c r="C430" s="60"/>
      <c r="D430" s="60"/>
      <c r="E430" s="60"/>
      <c r="F430" s="17"/>
    </row>
    <row r="431" spans="2:10" hidden="1" x14ac:dyDescent="0.25">
      <c r="B431" s="64" t="s">
        <v>53</v>
      </c>
      <c r="C431" s="60"/>
      <c r="D431" s="60"/>
      <c r="E431" s="60"/>
      <c r="F431" s="17"/>
      <c r="J431" s="91" t="s">
        <v>2407</v>
      </c>
    </row>
    <row r="432" spans="2:10" hidden="1" x14ac:dyDescent="0.25">
      <c r="B432" s="66" t="s">
        <v>56</v>
      </c>
      <c r="C432" s="66" t="s">
        <v>57</v>
      </c>
      <c r="J432" s="91" t="s">
        <v>2408</v>
      </c>
    </row>
    <row r="433" spans="2:10" hidden="1" x14ac:dyDescent="0.25">
      <c r="B433" s="67">
        <v>1000</v>
      </c>
      <c r="C433" s="65" t="s">
        <v>58</v>
      </c>
      <c r="D433" s="17"/>
      <c r="E433" s="17"/>
      <c r="F433" s="17"/>
      <c r="G433" s="17"/>
      <c r="H433" s="17"/>
      <c r="J433" s="91" t="s">
        <v>2409</v>
      </c>
    </row>
    <row r="434" spans="2:10" hidden="1" x14ac:dyDescent="0.25">
      <c r="B434" s="68" t="s">
        <v>59</v>
      </c>
      <c r="C434" s="65" t="s">
        <v>60</v>
      </c>
    </row>
    <row r="435" spans="2:10" hidden="1" x14ac:dyDescent="0.25">
      <c r="B435" s="68" t="s">
        <v>61</v>
      </c>
      <c r="C435" s="65" t="s">
        <v>62</v>
      </c>
    </row>
    <row r="436" spans="2:10" hidden="1" x14ac:dyDescent="0.25">
      <c r="B436" s="68" t="s">
        <v>63</v>
      </c>
      <c r="C436" s="65" t="s">
        <v>64</v>
      </c>
    </row>
    <row r="437" spans="2:10" hidden="1" x14ac:dyDescent="0.25">
      <c r="B437" s="68" t="s">
        <v>65</v>
      </c>
      <c r="C437" s="65" t="s">
        <v>66</v>
      </c>
    </row>
    <row r="438" spans="2:10" hidden="1" x14ac:dyDescent="0.25">
      <c r="B438" s="68" t="s">
        <v>67</v>
      </c>
      <c r="C438" s="65" t="s">
        <v>68</v>
      </c>
    </row>
    <row r="439" spans="2:10" hidden="1" x14ac:dyDescent="0.25">
      <c r="B439" s="68" t="s">
        <v>69</v>
      </c>
      <c r="C439" s="65" t="s">
        <v>70</v>
      </c>
    </row>
    <row r="440" spans="2:10" hidden="1" x14ac:dyDescent="0.25">
      <c r="B440" s="68" t="s">
        <v>71</v>
      </c>
      <c r="C440" s="65" t="s">
        <v>72</v>
      </c>
    </row>
    <row r="441" spans="2:10" hidden="1" x14ac:dyDescent="0.25">
      <c r="B441" s="68" t="s">
        <v>73</v>
      </c>
      <c r="C441" s="65" t="s">
        <v>74</v>
      </c>
    </row>
    <row r="442" spans="2:10" hidden="1" x14ac:dyDescent="0.25">
      <c r="B442" s="68" t="s">
        <v>75</v>
      </c>
      <c r="C442" s="65" t="s">
        <v>76</v>
      </c>
    </row>
    <row r="443" spans="2:10" hidden="1" x14ac:dyDescent="0.25">
      <c r="B443" s="68" t="s">
        <v>77</v>
      </c>
      <c r="C443" s="65" t="s">
        <v>78</v>
      </c>
    </row>
    <row r="444" spans="2:10" hidden="1" x14ac:dyDescent="0.25">
      <c r="B444" s="68" t="s">
        <v>79</v>
      </c>
      <c r="C444" s="65" t="s">
        <v>80</v>
      </c>
    </row>
    <row r="445" spans="2:10" hidden="1" x14ac:dyDescent="0.25">
      <c r="B445" s="68" t="s">
        <v>81</v>
      </c>
      <c r="C445" s="65" t="s">
        <v>82</v>
      </c>
    </row>
    <row r="446" spans="2:10" hidden="1" x14ac:dyDescent="0.25">
      <c r="B446" s="68" t="s">
        <v>83</v>
      </c>
      <c r="C446" s="65" t="s">
        <v>84</v>
      </c>
    </row>
    <row r="447" spans="2:10" hidden="1" x14ac:dyDescent="0.25">
      <c r="B447" s="68" t="s">
        <v>85</v>
      </c>
      <c r="C447" s="65" t="s">
        <v>86</v>
      </c>
    </row>
    <row r="448" spans="2:10" hidden="1" x14ac:dyDescent="0.25">
      <c r="B448" s="68" t="s">
        <v>87</v>
      </c>
      <c r="C448" s="65" t="s">
        <v>88</v>
      </c>
    </row>
    <row r="449" spans="2:3" hidden="1" x14ac:dyDescent="0.25">
      <c r="B449" s="68" t="s">
        <v>89</v>
      </c>
      <c r="C449" s="65" t="s">
        <v>90</v>
      </c>
    </row>
    <row r="450" spans="2:3" hidden="1" x14ac:dyDescent="0.25">
      <c r="B450" s="68" t="s">
        <v>91</v>
      </c>
      <c r="C450" s="65" t="s">
        <v>92</v>
      </c>
    </row>
    <row r="451" spans="2:3" hidden="1" x14ac:dyDescent="0.25">
      <c r="B451" s="68" t="s">
        <v>93</v>
      </c>
      <c r="C451" s="65" t="s">
        <v>94</v>
      </c>
    </row>
    <row r="452" spans="2:3" hidden="1" x14ac:dyDescent="0.25">
      <c r="B452" s="68" t="s">
        <v>95</v>
      </c>
      <c r="C452" s="65" t="s">
        <v>96</v>
      </c>
    </row>
    <row r="453" spans="2:3" hidden="1" x14ac:dyDescent="0.25">
      <c r="B453" s="68" t="s">
        <v>97</v>
      </c>
      <c r="C453" s="65" t="s">
        <v>98</v>
      </c>
    </row>
    <row r="454" spans="2:3" hidden="1" x14ac:dyDescent="0.25">
      <c r="B454" s="68" t="s">
        <v>99</v>
      </c>
      <c r="C454" s="65" t="s">
        <v>100</v>
      </c>
    </row>
    <row r="455" spans="2:3" hidden="1" x14ac:dyDescent="0.25">
      <c r="B455" s="68" t="s">
        <v>101</v>
      </c>
      <c r="C455" s="65" t="s">
        <v>102</v>
      </c>
    </row>
    <row r="456" spans="2:3" hidden="1" x14ac:dyDescent="0.25">
      <c r="B456" s="68" t="s">
        <v>103</v>
      </c>
      <c r="C456" s="65" t="s">
        <v>104</v>
      </c>
    </row>
    <row r="457" spans="2:3" hidden="1" x14ac:dyDescent="0.25">
      <c r="B457" s="68" t="s">
        <v>105</v>
      </c>
      <c r="C457" s="65" t="s">
        <v>106</v>
      </c>
    </row>
    <row r="458" spans="2:3" hidden="1" x14ac:dyDescent="0.25">
      <c r="B458" s="68" t="s">
        <v>107</v>
      </c>
      <c r="C458" s="65" t="s">
        <v>108</v>
      </c>
    </row>
    <row r="459" spans="2:3" hidden="1" x14ac:dyDescent="0.25">
      <c r="B459" s="68" t="s">
        <v>109</v>
      </c>
      <c r="C459" s="65" t="s">
        <v>110</v>
      </c>
    </row>
    <row r="460" spans="2:3" hidden="1" x14ac:dyDescent="0.25">
      <c r="B460" s="68" t="s">
        <v>111</v>
      </c>
      <c r="C460" s="65" t="s">
        <v>112</v>
      </c>
    </row>
    <row r="461" spans="2:3" hidden="1" x14ac:dyDescent="0.25">
      <c r="B461" s="68" t="s">
        <v>113</v>
      </c>
      <c r="C461" s="65" t="s">
        <v>114</v>
      </c>
    </row>
    <row r="462" spans="2:3" hidden="1" x14ac:dyDescent="0.25">
      <c r="B462" s="68" t="s">
        <v>115</v>
      </c>
      <c r="C462" s="65" t="s">
        <v>116</v>
      </c>
    </row>
    <row r="463" spans="2:3" hidden="1" x14ac:dyDescent="0.25">
      <c r="B463" s="68" t="s">
        <v>117</v>
      </c>
      <c r="C463" s="65" t="s">
        <v>118</v>
      </c>
    </row>
    <row r="464" spans="2:3" hidden="1" x14ac:dyDescent="0.25">
      <c r="B464" s="68" t="s">
        <v>119</v>
      </c>
      <c r="C464" s="65" t="s">
        <v>120</v>
      </c>
    </row>
    <row r="465" spans="2:3" hidden="1" x14ac:dyDescent="0.25">
      <c r="B465" s="68" t="s">
        <v>121</v>
      </c>
      <c r="C465" s="65" t="s">
        <v>122</v>
      </c>
    </row>
    <row r="466" spans="2:3" hidden="1" x14ac:dyDescent="0.25">
      <c r="B466" s="68" t="s">
        <v>123</v>
      </c>
      <c r="C466" s="65" t="s">
        <v>124</v>
      </c>
    </row>
    <row r="467" spans="2:3" hidden="1" x14ac:dyDescent="0.25">
      <c r="B467" s="68" t="s">
        <v>125</v>
      </c>
      <c r="C467" s="65" t="s">
        <v>126</v>
      </c>
    </row>
    <row r="468" spans="2:3" hidden="1" x14ac:dyDescent="0.25">
      <c r="B468" s="68" t="s">
        <v>127</v>
      </c>
      <c r="C468" s="65" t="s">
        <v>128</v>
      </c>
    </row>
    <row r="469" spans="2:3" hidden="1" x14ac:dyDescent="0.25">
      <c r="B469" s="68" t="s">
        <v>129</v>
      </c>
      <c r="C469" s="65" t="s">
        <v>130</v>
      </c>
    </row>
    <row r="470" spans="2:3" hidden="1" x14ac:dyDescent="0.25">
      <c r="B470" s="68" t="s">
        <v>131</v>
      </c>
      <c r="C470" s="65" t="s">
        <v>132</v>
      </c>
    </row>
    <row r="471" spans="2:3" hidden="1" x14ac:dyDescent="0.25">
      <c r="B471" s="68" t="s">
        <v>133</v>
      </c>
      <c r="C471" s="65" t="s">
        <v>134</v>
      </c>
    </row>
    <row r="472" spans="2:3" hidden="1" x14ac:dyDescent="0.25">
      <c r="B472" s="68" t="s">
        <v>135</v>
      </c>
      <c r="C472" s="65" t="s">
        <v>136</v>
      </c>
    </row>
    <row r="473" spans="2:3" hidden="1" x14ac:dyDescent="0.25">
      <c r="B473" s="68" t="s">
        <v>137</v>
      </c>
      <c r="C473" s="65" t="s">
        <v>138</v>
      </c>
    </row>
    <row r="474" spans="2:3" hidden="1" x14ac:dyDescent="0.25">
      <c r="B474" s="68" t="s">
        <v>139</v>
      </c>
      <c r="C474" s="65" t="s">
        <v>138</v>
      </c>
    </row>
    <row r="475" spans="2:3" hidden="1" x14ac:dyDescent="0.25">
      <c r="B475" s="68" t="s">
        <v>140</v>
      </c>
      <c r="C475" s="65" t="s">
        <v>141</v>
      </c>
    </row>
    <row r="476" spans="2:3" hidden="1" x14ac:dyDescent="0.25">
      <c r="B476" s="68" t="s">
        <v>142</v>
      </c>
      <c r="C476" s="65" t="s">
        <v>143</v>
      </c>
    </row>
    <row r="477" spans="2:3" hidden="1" x14ac:dyDescent="0.25">
      <c r="B477" s="68" t="s">
        <v>144</v>
      </c>
      <c r="C477" s="65" t="s">
        <v>145</v>
      </c>
    </row>
    <row r="478" spans="2:3" hidden="1" x14ac:dyDescent="0.25">
      <c r="B478" s="68" t="s">
        <v>146</v>
      </c>
      <c r="C478" s="65" t="s">
        <v>147</v>
      </c>
    </row>
    <row r="479" spans="2:3" hidden="1" x14ac:dyDescent="0.25">
      <c r="B479" s="68" t="s">
        <v>148</v>
      </c>
      <c r="C479" s="65" t="s">
        <v>149</v>
      </c>
    </row>
    <row r="480" spans="2:3" hidden="1" x14ac:dyDescent="0.25">
      <c r="B480" s="68" t="s">
        <v>150</v>
      </c>
      <c r="C480" s="65" t="s">
        <v>149</v>
      </c>
    </row>
    <row r="481" spans="2:3" hidden="1" x14ac:dyDescent="0.25">
      <c r="B481" s="68" t="s">
        <v>151</v>
      </c>
      <c r="C481" s="65" t="s">
        <v>149</v>
      </c>
    </row>
    <row r="482" spans="2:3" hidden="1" x14ac:dyDescent="0.25">
      <c r="B482" s="68" t="s">
        <v>152</v>
      </c>
      <c r="C482" s="65" t="s">
        <v>153</v>
      </c>
    </row>
    <row r="483" spans="2:3" hidden="1" x14ac:dyDescent="0.25">
      <c r="B483" s="68" t="s">
        <v>154</v>
      </c>
      <c r="C483" s="65" t="s">
        <v>153</v>
      </c>
    </row>
    <row r="484" spans="2:3" hidden="1" x14ac:dyDescent="0.25">
      <c r="B484" s="68" t="s">
        <v>155</v>
      </c>
      <c r="C484" s="65" t="s">
        <v>153</v>
      </c>
    </row>
    <row r="485" spans="2:3" hidden="1" x14ac:dyDescent="0.25">
      <c r="B485" s="68" t="s">
        <v>156</v>
      </c>
      <c r="C485" s="65" t="s">
        <v>153</v>
      </c>
    </row>
    <row r="486" spans="2:3" hidden="1" x14ac:dyDescent="0.25">
      <c r="B486" s="68" t="s">
        <v>157</v>
      </c>
      <c r="C486" s="65" t="s">
        <v>158</v>
      </c>
    </row>
    <row r="487" spans="2:3" hidden="1" x14ac:dyDescent="0.25">
      <c r="B487" s="68" t="s">
        <v>159</v>
      </c>
      <c r="C487" s="65" t="s">
        <v>160</v>
      </c>
    </row>
    <row r="488" spans="2:3" hidden="1" x14ac:dyDescent="0.25">
      <c r="B488" s="68" t="s">
        <v>161</v>
      </c>
      <c r="C488" s="65" t="s">
        <v>162</v>
      </c>
    </row>
    <row r="489" spans="2:3" hidden="1" x14ac:dyDescent="0.25">
      <c r="B489" s="68" t="s">
        <v>163</v>
      </c>
      <c r="C489" s="65" t="s">
        <v>164</v>
      </c>
    </row>
    <row r="490" spans="2:3" hidden="1" x14ac:dyDescent="0.25">
      <c r="B490" s="68" t="s">
        <v>165</v>
      </c>
      <c r="C490" s="65" t="s">
        <v>166</v>
      </c>
    </row>
    <row r="491" spans="2:3" hidden="1" x14ac:dyDescent="0.25">
      <c r="B491" s="68" t="s">
        <v>167</v>
      </c>
      <c r="C491" s="65" t="s">
        <v>168</v>
      </c>
    </row>
    <row r="492" spans="2:3" hidden="1" x14ac:dyDescent="0.25">
      <c r="B492" s="68" t="s">
        <v>169</v>
      </c>
      <c r="C492" s="65" t="s">
        <v>170</v>
      </c>
    </row>
    <row r="493" spans="2:3" hidden="1" x14ac:dyDescent="0.25">
      <c r="B493" s="68" t="s">
        <v>171</v>
      </c>
      <c r="C493" s="65" t="s">
        <v>172</v>
      </c>
    </row>
    <row r="494" spans="2:3" hidden="1" x14ac:dyDescent="0.25">
      <c r="B494" s="68" t="s">
        <v>173</v>
      </c>
      <c r="C494" s="65" t="s">
        <v>172</v>
      </c>
    </row>
    <row r="495" spans="2:3" hidden="1" x14ac:dyDescent="0.25">
      <c r="B495" s="68" t="s">
        <v>174</v>
      </c>
      <c r="C495" s="65" t="s">
        <v>172</v>
      </c>
    </row>
    <row r="496" spans="2:3" hidden="1" x14ac:dyDescent="0.25">
      <c r="B496" s="68" t="s">
        <v>175</v>
      </c>
      <c r="C496" s="65" t="s">
        <v>172</v>
      </c>
    </row>
    <row r="497" spans="2:3" hidden="1" x14ac:dyDescent="0.25">
      <c r="B497" s="68" t="s">
        <v>176</v>
      </c>
      <c r="C497" s="65" t="s">
        <v>177</v>
      </c>
    </row>
    <row r="498" spans="2:3" hidden="1" x14ac:dyDescent="0.25">
      <c r="B498" s="68" t="s">
        <v>178</v>
      </c>
      <c r="C498" s="65" t="s">
        <v>179</v>
      </c>
    </row>
    <row r="499" spans="2:3" hidden="1" x14ac:dyDescent="0.25">
      <c r="B499" s="68" t="s">
        <v>180</v>
      </c>
      <c r="C499" s="65" t="s">
        <v>181</v>
      </c>
    </row>
    <row r="500" spans="2:3" hidden="1" x14ac:dyDescent="0.25">
      <c r="B500" s="68" t="s">
        <v>182</v>
      </c>
      <c r="C500" s="65" t="s">
        <v>181</v>
      </c>
    </row>
    <row r="501" spans="2:3" hidden="1" x14ac:dyDescent="0.25">
      <c r="B501" s="68" t="s">
        <v>183</v>
      </c>
      <c r="C501" s="65" t="s">
        <v>181</v>
      </c>
    </row>
    <row r="502" spans="2:3" hidden="1" x14ac:dyDescent="0.25">
      <c r="B502" s="68" t="s">
        <v>184</v>
      </c>
      <c r="C502" s="65" t="s">
        <v>185</v>
      </c>
    </row>
    <row r="503" spans="2:3" hidden="1" x14ac:dyDescent="0.25">
      <c r="B503" s="68" t="s">
        <v>186</v>
      </c>
      <c r="C503" s="65" t="s">
        <v>187</v>
      </c>
    </row>
    <row r="504" spans="2:3" hidden="1" x14ac:dyDescent="0.25">
      <c r="B504" s="68" t="s">
        <v>188</v>
      </c>
      <c r="C504" s="65" t="s">
        <v>189</v>
      </c>
    </row>
    <row r="505" spans="2:3" hidden="1" x14ac:dyDescent="0.25">
      <c r="B505" s="68" t="s">
        <v>190</v>
      </c>
      <c r="C505" s="65" t="s">
        <v>191</v>
      </c>
    </row>
    <row r="506" spans="2:3" hidden="1" x14ac:dyDescent="0.25">
      <c r="B506" s="68" t="s">
        <v>192</v>
      </c>
      <c r="C506" s="65" t="s">
        <v>193</v>
      </c>
    </row>
    <row r="507" spans="2:3" hidden="1" x14ac:dyDescent="0.25">
      <c r="B507" s="68" t="s">
        <v>194</v>
      </c>
      <c r="C507" s="65" t="s">
        <v>195</v>
      </c>
    </row>
    <row r="508" spans="2:3" hidden="1" x14ac:dyDescent="0.25">
      <c r="B508" s="68" t="s">
        <v>196</v>
      </c>
      <c r="C508" s="65" t="s">
        <v>195</v>
      </c>
    </row>
    <row r="509" spans="2:3" hidden="1" x14ac:dyDescent="0.25">
      <c r="B509" s="68" t="s">
        <v>197</v>
      </c>
      <c r="C509" s="65" t="s">
        <v>198</v>
      </c>
    </row>
    <row r="510" spans="2:3" hidden="1" x14ac:dyDescent="0.25">
      <c r="B510" s="68" t="s">
        <v>199</v>
      </c>
      <c r="C510" s="65" t="s">
        <v>198</v>
      </c>
    </row>
    <row r="511" spans="2:3" hidden="1" x14ac:dyDescent="0.25">
      <c r="B511" s="68" t="s">
        <v>200</v>
      </c>
      <c r="C511" s="65" t="s">
        <v>198</v>
      </c>
    </row>
    <row r="512" spans="2:3" hidden="1" x14ac:dyDescent="0.25">
      <c r="B512" s="68" t="s">
        <v>201</v>
      </c>
      <c r="C512" s="65" t="s">
        <v>198</v>
      </c>
    </row>
    <row r="513" spans="2:3" hidden="1" x14ac:dyDescent="0.25">
      <c r="B513" s="68" t="s">
        <v>202</v>
      </c>
      <c r="C513" s="65" t="s">
        <v>198</v>
      </c>
    </row>
    <row r="514" spans="2:3" hidden="1" x14ac:dyDescent="0.25">
      <c r="B514" s="68" t="s">
        <v>203</v>
      </c>
      <c r="C514" s="65" t="s">
        <v>198</v>
      </c>
    </row>
    <row r="515" spans="2:3" hidden="1" x14ac:dyDescent="0.25">
      <c r="B515" s="68" t="s">
        <v>204</v>
      </c>
      <c r="C515" s="65" t="s">
        <v>205</v>
      </c>
    </row>
    <row r="516" spans="2:3" hidden="1" x14ac:dyDescent="0.25">
      <c r="B516" s="68" t="s">
        <v>206</v>
      </c>
      <c r="C516" s="65" t="s">
        <v>207</v>
      </c>
    </row>
    <row r="517" spans="2:3" hidden="1" x14ac:dyDescent="0.25">
      <c r="B517" s="68" t="s">
        <v>208</v>
      </c>
      <c r="C517" s="65" t="s">
        <v>209</v>
      </c>
    </row>
    <row r="518" spans="2:3" hidden="1" x14ac:dyDescent="0.25">
      <c r="B518" s="68" t="s">
        <v>210</v>
      </c>
      <c r="C518" s="65" t="s">
        <v>211</v>
      </c>
    </row>
    <row r="519" spans="2:3" hidden="1" x14ac:dyDescent="0.25">
      <c r="B519" s="68" t="s">
        <v>212</v>
      </c>
      <c r="C519" s="65" t="s">
        <v>213</v>
      </c>
    </row>
    <row r="520" spans="2:3" hidden="1" x14ac:dyDescent="0.25">
      <c r="B520" s="68" t="s">
        <v>214</v>
      </c>
      <c r="C520" s="65" t="s">
        <v>215</v>
      </c>
    </row>
    <row r="521" spans="2:3" hidden="1" x14ac:dyDescent="0.25">
      <c r="B521" s="68" t="s">
        <v>216</v>
      </c>
      <c r="C521" s="65" t="s">
        <v>217</v>
      </c>
    </row>
    <row r="522" spans="2:3" hidden="1" x14ac:dyDescent="0.25">
      <c r="B522" s="68" t="s">
        <v>218</v>
      </c>
      <c r="C522" s="65" t="s">
        <v>219</v>
      </c>
    </row>
    <row r="523" spans="2:3" hidden="1" x14ac:dyDescent="0.25">
      <c r="B523" s="68" t="s">
        <v>220</v>
      </c>
      <c r="C523" s="65" t="s">
        <v>221</v>
      </c>
    </row>
    <row r="524" spans="2:3" hidden="1" x14ac:dyDescent="0.25">
      <c r="B524" s="68" t="s">
        <v>222</v>
      </c>
      <c r="C524" s="65" t="s">
        <v>223</v>
      </c>
    </row>
    <row r="525" spans="2:3" hidden="1" x14ac:dyDescent="0.25">
      <c r="B525" s="68" t="s">
        <v>224</v>
      </c>
      <c r="C525" s="65" t="s">
        <v>225</v>
      </c>
    </row>
    <row r="526" spans="2:3" hidden="1" x14ac:dyDescent="0.25">
      <c r="B526" s="68" t="s">
        <v>226</v>
      </c>
      <c r="C526" s="65" t="s">
        <v>227</v>
      </c>
    </row>
    <row r="527" spans="2:3" hidden="1" x14ac:dyDescent="0.25">
      <c r="B527" s="68" t="s">
        <v>228</v>
      </c>
      <c r="C527" s="65" t="s">
        <v>229</v>
      </c>
    </row>
    <row r="528" spans="2:3" hidden="1" x14ac:dyDescent="0.25">
      <c r="B528" s="68" t="s">
        <v>230</v>
      </c>
      <c r="C528" s="65" t="s">
        <v>231</v>
      </c>
    </row>
    <row r="529" spans="2:3" hidden="1" x14ac:dyDescent="0.25">
      <c r="B529" s="68" t="s">
        <v>232</v>
      </c>
      <c r="C529" s="65" t="s">
        <v>233</v>
      </c>
    </row>
    <row r="530" spans="2:3" hidden="1" x14ac:dyDescent="0.25">
      <c r="B530" s="68" t="s">
        <v>234</v>
      </c>
      <c r="C530" s="65" t="s">
        <v>235</v>
      </c>
    </row>
    <row r="531" spans="2:3" hidden="1" x14ac:dyDescent="0.25">
      <c r="B531" s="68" t="s">
        <v>236</v>
      </c>
      <c r="C531" s="65" t="s">
        <v>237</v>
      </c>
    </row>
    <row r="532" spans="2:3" hidden="1" x14ac:dyDescent="0.25">
      <c r="B532" s="68" t="s">
        <v>238</v>
      </c>
      <c r="C532" s="65" t="s">
        <v>239</v>
      </c>
    </row>
    <row r="533" spans="2:3" hidden="1" x14ac:dyDescent="0.25">
      <c r="B533" s="68" t="s">
        <v>240</v>
      </c>
      <c r="C533" s="65" t="s">
        <v>241</v>
      </c>
    </row>
    <row r="534" spans="2:3" hidden="1" x14ac:dyDescent="0.25">
      <c r="B534" s="68" t="s">
        <v>242</v>
      </c>
      <c r="C534" s="65" t="s">
        <v>243</v>
      </c>
    </row>
    <row r="535" spans="2:3" hidden="1" x14ac:dyDescent="0.25">
      <c r="B535" s="68" t="s">
        <v>244</v>
      </c>
      <c r="C535" s="65" t="s">
        <v>245</v>
      </c>
    </row>
    <row r="536" spans="2:3" hidden="1" x14ac:dyDescent="0.25">
      <c r="B536" s="68" t="s">
        <v>246</v>
      </c>
      <c r="C536" s="65" t="s">
        <v>247</v>
      </c>
    </row>
    <row r="537" spans="2:3" hidden="1" x14ac:dyDescent="0.25">
      <c r="B537" s="68" t="s">
        <v>248</v>
      </c>
      <c r="C537" s="65" t="s">
        <v>249</v>
      </c>
    </row>
    <row r="538" spans="2:3" hidden="1" x14ac:dyDescent="0.25">
      <c r="B538" s="68" t="s">
        <v>250</v>
      </c>
      <c r="C538" s="65" t="s">
        <v>251</v>
      </c>
    </row>
    <row r="539" spans="2:3" hidden="1" x14ac:dyDescent="0.25">
      <c r="B539" s="68" t="s">
        <v>252</v>
      </c>
      <c r="C539" s="65" t="s">
        <v>253</v>
      </c>
    </row>
    <row r="540" spans="2:3" hidden="1" x14ac:dyDescent="0.25">
      <c r="B540" s="68" t="s">
        <v>254</v>
      </c>
      <c r="C540" s="65" t="s">
        <v>255</v>
      </c>
    </row>
    <row r="541" spans="2:3" hidden="1" x14ac:dyDescent="0.25">
      <c r="B541" s="68" t="s">
        <v>256</v>
      </c>
      <c r="C541" s="65" t="s">
        <v>257</v>
      </c>
    </row>
    <row r="542" spans="2:3" hidden="1" x14ac:dyDescent="0.25">
      <c r="B542" s="68" t="s">
        <v>258</v>
      </c>
      <c r="C542" s="65" t="s">
        <v>259</v>
      </c>
    </row>
    <row r="543" spans="2:3" hidden="1" x14ac:dyDescent="0.25">
      <c r="B543" s="68" t="s">
        <v>260</v>
      </c>
      <c r="C543" s="65" t="s">
        <v>261</v>
      </c>
    </row>
    <row r="544" spans="2:3" hidden="1" x14ac:dyDescent="0.25">
      <c r="B544" s="68" t="s">
        <v>262</v>
      </c>
      <c r="C544" s="65" t="s">
        <v>263</v>
      </c>
    </row>
    <row r="545" spans="2:3" hidden="1" x14ac:dyDescent="0.25">
      <c r="B545" s="68" t="s">
        <v>264</v>
      </c>
      <c r="C545" s="65" t="s">
        <v>265</v>
      </c>
    </row>
    <row r="546" spans="2:3" hidden="1" x14ac:dyDescent="0.25">
      <c r="B546" s="68" t="s">
        <v>266</v>
      </c>
      <c r="C546" s="65" t="s">
        <v>267</v>
      </c>
    </row>
    <row r="547" spans="2:3" hidden="1" x14ac:dyDescent="0.25">
      <c r="B547" s="68" t="s">
        <v>268</v>
      </c>
      <c r="C547" s="65" t="s">
        <v>269</v>
      </c>
    </row>
    <row r="548" spans="2:3" hidden="1" x14ac:dyDescent="0.25">
      <c r="B548" s="68" t="s">
        <v>270</v>
      </c>
      <c r="C548" s="65" t="s">
        <v>271</v>
      </c>
    </row>
    <row r="549" spans="2:3" hidden="1" x14ac:dyDescent="0.25">
      <c r="B549" s="68" t="s">
        <v>272</v>
      </c>
      <c r="C549" s="65" t="s">
        <v>273</v>
      </c>
    </row>
    <row r="550" spans="2:3" hidden="1" x14ac:dyDescent="0.25">
      <c r="B550" s="68" t="s">
        <v>274</v>
      </c>
      <c r="C550" s="65" t="s">
        <v>275</v>
      </c>
    </row>
    <row r="551" spans="2:3" hidden="1" x14ac:dyDescent="0.25">
      <c r="B551" s="68" t="s">
        <v>276</v>
      </c>
      <c r="C551" s="65" t="s">
        <v>277</v>
      </c>
    </row>
    <row r="552" spans="2:3" hidden="1" x14ac:dyDescent="0.25">
      <c r="B552" s="68" t="s">
        <v>278</v>
      </c>
      <c r="C552" s="65" t="s">
        <v>279</v>
      </c>
    </row>
    <row r="553" spans="2:3" hidden="1" x14ac:dyDescent="0.25">
      <c r="B553" s="68" t="s">
        <v>280</v>
      </c>
      <c r="C553" s="65" t="s">
        <v>281</v>
      </c>
    </row>
    <row r="554" spans="2:3" hidden="1" x14ac:dyDescent="0.25">
      <c r="B554" s="68" t="s">
        <v>282</v>
      </c>
      <c r="C554" s="65" t="s">
        <v>283</v>
      </c>
    </row>
    <row r="555" spans="2:3" hidden="1" x14ac:dyDescent="0.25">
      <c r="B555" s="68" t="s">
        <v>284</v>
      </c>
      <c r="C555" s="65" t="s">
        <v>285</v>
      </c>
    </row>
    <row r="556" spans="2:3" hidden="1" x14ac:dyDescent="0.25">
      <c r="B556" s="68" t="s">
        <v>286</v>
      </c>
      <c r="C556" s="65" t="s">
        <v>287</v>
      </c>
    </row>
    <row r="557" spans="2:3" hidden="1" x14ac:dyDescent="0.25">
      <c r="B557" s="68" t="s">
        <v>288</v>
      </c>
      <c r="C557" s="65" t="s">
        <v>289</v>
      </c>
    </row>
    <row r="558" spans="2:3" hidden="1" x14ac:dyDescent="0.25">
      <c r="B558" s="68" t="s">
        <v>290</v>
      </c>
      <c r="C558" s="65" t="s">
        <v>291</v>
      </c>
    </row>
    <row r="559" spans="2:3" hidden="1" x14ac:dyDescent="0.25">
      <c r="B559" s="68" t="s">
        <v>292</v>
      </c>
      <c r="C559" s="65" t="s">
        <v>293</v>
      </c>
    </row>
    <row r="560" spans="2:3" hidden="1" x14ac:dyDescent="0.25">
      <c r="B560" s="68" t="s">
        <v>294</v>
      </c>
      <c r="C560" s="65" t="s">
        <v>295</v>
      </c>
    </row>
    <row r="561" spans="2:3" hidden="1" x14ac:dyDescent="0.25">
      <c r="B561" s="68" t="s">
        <v>296</v>
      </c>
      <c r="C561" s="65" t="s">
        <v>297</v>
      </c>
    </row>
    <row r="562" spans="2:3" hidden="1" x14ac:dyDescent="0.25">
      <c r="B562" s="68" t="s">
        <v>298</v>
      </c>
      <c r="C562" s="65" t="s">
        <v>299</v>
      </c>
    </row>
    <row r="563" spans="2:3" hidden="1" x14ac:dyDescent="0.25">
      <c r="B563" s="68" t="s">
        <v>300</v>
      </c>
      <c r="C563" s="65" t="s">
        <v>301</v>
      </c>
    </row>
    <row r="564" spans="2:3" hidden="1" x14ac:dyDescent="0.25">
      <c r="B564" s="68" t="s">
        <v>302</v>
      </c>
      <c r="C564" s="65" t="s">
        <v>303</v>
      </c>
    </row>
    <row r="565" spans="2:3" hidden="1" x14ac:dyDescent="0.25">
      <c r="B565" s="68" t="s">
        <v>304</v>
      </c>
      <c r="C565" s="65" t="s">
        <v>305</v>
      </c>
    </row>
    <row r="566" spans="2:3" hidden="1" x14ac:dyDescent="0.25">
      <c r="B566" s="68" t="s">
        <v>306</v>
      </c>
      <c r="C566" s="65" t="s">
        <v>307</v>
      </c>
    </row>
    <row r="567" spans="2:3" hidden="1" x14ac:dyDescent="0.25">
      <c r="B567" s="68" t="s">
        <v>308</v>
      </c>
      <c r="C567" s="65" t="s">
        <v>309</v>
      </c>
    </row>
    <row r="568" spans="2:3" hidden="1" x14ac:dyDescent="0.25">
      <c r="B568" s="68" t="s">
        <v>310</v>
      </c>
      <c r="C568" s="65" t="s">
        <v>311</v>
      </c>
    </row>
    <row r="569" spans="2:3" hidden="1" x14ac:dyDescent="0.25">
      <c r="B569" s="68" t="s">
        <v>312</v>
      </c>
      <c r="C569" s="65" t="s">
        <v>313</v>
      </c>
    </row>
    <row r="570" spans="2:3" hidden="1" x14ac:dyDescent="0.25">
      <c r="B570" s="68" t="s">
        <v>314</v>
      </c>
      <c r="C570" s="65" t="s">
        <v>315</v>
      </c>
    </row>
    <row r="571" spans="2:3" hidden="1" x14ac:dyDescent="0.25">
      <c r="B571" s="68" t="s">
        <v>316</v>
      </c>
      <c r="C571" s="65" t="s">
        <v>317</v>
      </c>
    </row>
    <row r="572" spans="2:3" hidden="1" x14ac:dyDescent="0.25">
      <c r="B572" s="68" t="s">
        <v>318</v>
      </c>
      <c r="C572" s="65" t="s">
        <v>319</v>
      </c>
    </row>
    <row r="573" spans="2:3" hidden="1" x14ac:dyDescent="0.25">
      <c r="B573" s="68" t="s">
        <v>320</v>
      </c>
      <c r="C573" s="65" t="s">
        <v>321</v>
      </c>
    </row>
    <row r="574" spans="2:3" hidden="1" x14ac:dyDescent="0.25">
      <c r="B574" s="68" t="s">
        <v>322</v>
      </c>
      <c r="C574" s="65" t="s">
        <v>323</v>
      </c>
    </row>
    <row r="575" spans="2:3" hidden="1" x14ac:dyDescent="0.25">
      <c r="B575" s="68" t="s">
        <v>324</v>
      </c>
      <c r="C575" s="65" t="s">
        <v>325</v>
      </c>
    </row>
    <row r="576" spans="2:3" hidden="1" x14ac:dyDescent="0.25">
      <c r="B576" s="68" t="s">
        <v>326</v>
      </c>
      <c r="C576" s="65" t="s">
        <v>327</v>
      </c>
    </row>
    <row r="577" spans="2:3" hidden="1" x14ac:dyDescent="0.25">
      <c r="B577" s="68" t="s">
        <v>328</v>
      </c>
      <c r="C577" s="65" t="s">
        <v>329</v>
      </c>
    </row>
    <row r="578" spans="2:3" hidden="1" x14ac:dyDescent="0.25">
      <c r="B578" s="68" t="s">
        <v>330</v>
      </c>
      <c r="C578" s="65" t="s">
        <v>331</v>
      </c>
    </row>
    <row r="579" spans="2:3" hidden="1" x14ac:dyDescent="0.25">
      <c r="B579" s="68" t="s">
        <v>332</v>
      </c>
      <c r="C579" s="65" t="s">
        <v>333</v>
      </c>
    </row>
    <row r="580" spans="2:3" hidden="1" x14ac:dyDescent="0.25">
      <c r="B580" s="68" t="s">
        <v>334</v>
      </c>
      <c r="C580" s="65" t="s">
        <v>335</v>
      </c>
    </row>
    <row r="581" spans="2:3" hidden="1" x14ac:dyDescent="0.25">
      <c r="B581" s="68" t="s">
        <v>336</v>
      </c>
      <c r="C581" s="65" t="s">
        <v>337</v>
      </c>
    </row>
    <row r="582" spans="2:3" hidden="1" x14ac:dyDescent="0.25">
      <c r="B582" s="68" t="s">
        <v>338</v>
      </c>
      <c r="C582" s="65" t="s">
        <v>339</v>
      </c>
    </row>
    <row r="583" spans="2:3" hidden="1" x14ac:dyDescent="0.25">
      <c r="B583" s="68" t="s">
        <v>340</v>
      </c>
      <c r="C583" s="65" t="s">
        <v>341</v>
      </c>
    </row>
    <row r="584" spans="2:3" hidden="1" x14ac:dyDescent="0.25">
      <c r="B584" s="68" t="s">
        <v>342</v>
      </c>
      <c r="C584" s="65" t="s">
        <v>343</v>
      </c>
    </row>
    <row r="585" spans="2:3" hidden="1" x14ac:dyDescent="0.25">
      <c r="B585" s="68" t="s">
        <v>344</v>
      </c>
      <c r="C585" s="65" t="s">
        <v>343</v>
      </c>
    </row>
    <row r="586" spans="2:3" hidden="1" x14ac:dyDescent="0.25">
      <c r="B586" s="68" t="s">
        <v>345</v>
      </c>
      <c r="C586" s="65" t="s">
        <v>343</v>
      </c>
    </row>
    <row r="587" spans="2:3" hidden="1" x14ac:dyDescent="0.25">
      <c r="B587" s="68" t="s">
        <v>346</v>
      </c>
      <c r="C587" s="65" t="s">
        <v>343</v>
      </c>
    </row>
    <row r="588" spans="2:3" hidden="1" x14ac:dyDescent="0.25">
      <c r="B588" s="68" t="s">
        <v>347</v>
      </c>
      <c r="C588" s="65" t="s">
        <v>343</v>
      </c>
    </row>
    <row r="589" spans="2:3" hidden="1" x14ac:dyDescent="0.25">
      <c r="B589" s="68" t="s">
        <v>348</v>
      </c>
      <c r="C589" s="65" t="s">
        <v>343</v>
      </c>
    </row>
    <row r="590" spans="2:3" hidden="1" x14ac:dyDescent="0.25">
      <c r="B590" s="68" t="s">
        <v>349</v>
      </c>
      <c r="C590" s="65" t="s">
        <v>343</v>
      </c>
    </row>
    <row r="591" spans="2:3" hidden="1" x14ac:dyDescent="0.25">
      <c r="B591" s="68" t="s">
        <v>350</v>
      </c>
      <c r="C591" s="65" t="s">
        <v>351</v>
      </c>
    </row>
    <row r="592" spans="2:3" hidden="1" x14ac:dyDescent="0.25">
      <c r="B592" s="68" t="s">
        <v>352</v>
      </c>
      <c r="C592" s="65" t="s">
        <v>353</v>
      </c>
    </row>
    <row r="593" spans="2:3" hidden="1" x14ac:dyDescent="0.25">
      <c r="B593" s="68" t="s">
        <v>354</v>
      </c>
      <c r="C593" s="65" t="s">
        <v>355</v>
      </c>
    </row>
    <row r="594" spans="2:3" hidden="1" x14ac:dyDescent="0.25">
      <c r="B594" s="68" t="s">
        <v>356</v>
      </c>
      <c r="C594" s="65" t="s">
        <v>357</v>
      </c>
    </row>
    <row r="595" spans="2:3" hidden="1" x14ac:dyDescent="0.25">
      <c r="B595" s="68" t="s">
        <v>358</v>
      </c>
      <c r="C595" s="65" t="s">
        <v>359</v>
      </c>
    </row>
    <row r="596" spans="2:3" hidden="1" x14ac:dyDescent="0.25">
      <c r="B596" s="68" t="s">
        <v>360</v>
      </c>
      <c r="C596" s="65" t="s">
        <v>361</v>
      </c>
    </row>
    <row r="597" spans="2:3" hidden="1" x14ac:dyDescent="0.25">
      <c r="B597" s="68" t="s">
        <v>362</v>
      </c>
      <c r="C597" s="65" t="s">
        <v>363</v>
      </c>
    </row>
    <row r="598" spans="2:3" hidden="1" x14ac:dyDescent="0.25">
      <c r="B598" s="68" t="s">
        <v>364</v>
      </c>
      <c r="C598" s="65" t="s">
        <v>365</v>
      </c>
    </row>
    <row r="599" spans="2:3" hidden="1" x14ac:dyDescent="0.25">
      <c r="B599" s="68" t="s">
        <v>366</v>
      </c>
      <c r="C599" s="65" t="s">
        <v>367</v>
      </c>
    </row>
    <row r="600" spans="2:3" hidden="1" x14ac:dyDescent="0.25">
      <c r="B600" s="68" t="s">
        <v>368</v>
      </c>
      <c r="C600" s="65" t="s">
        <v>369</v>
      </c>
    </row>
    <row r="601" spans="2:3" hidden="1" x14ac:dyDescent="0.25">
      <c r="B601" s="68" t="s">
        <v>370</v>
      </c>
      <c r="C601" s="65" t="s">
        <v>371</v>
      </c>
    </row>
    <row r="602" spans="2:3" hidden="1" x14ac:dyDescent="0.25">
      <c r="B602" s="68" t="s">
        <v>372</v>
      </c>
      <c r="C602" s="65" t="s">
        <v>373</v>
      </c>
    </row>
    <row r="603" spans="2:3" hidden="1" x14ac:dyDescent="0.25">
      <c r="B603" s="68" t="s">
        <v>374</v>
      </c>
      <c r="C603" s="65" t="s">
        <v>375</v>
      </c>
    </row>
    <row r="604" spans="2:3" hidden="1" x14ac:dyDescent="0.25">
      <c r="B604" s="68" t="s">
        <v>376</v>
      </c>
      <c r="C604" s="65" t="s">
        <v>377</v>
      </c>
    </row>
    <row r="605" spans="2:3" hidden="1" x14ac:dyDescent="0.25">
      <c r="B605" s="68" t="s">
        <v>378</v>
      </c>
      <c r="C605" s="65" t="s">
        <v>379</v>
      </c>
    </row>
    <row r="606" spans="2:3" hidden="1" x14ac:dyDescent="0.25">
      <c r="B606" s="68" t="s">
        <v>380</v>
      </c>
      <c r="C606" s="65" t="s">
        <v>381</v>
      </c>
    </row>
    <row r="607" spans="2:3" hidden="1" x14ac:dyDescent="0.25">
      <c r="B607" s="68" t="s">
        <v>382</v>
      </c>
      <c r="C607" s="65" t="s">
        <v>383</v>
      </c>
    </row>
    <row r="608" spans="2:3" hidden="1" x14ac:dyDescent="0.25">
      <c r="B608" s="68" t="s">
        <v>384</v>
      </c>
      <c r="C608" s="65" t="s">
        <v>385</v>
      </c>
    </row>
    <row r="609" spans="2:3" hidden="1" x14ac:dyDescent="0.25">
      <c r="B609" s="68" t="s">
        <v>386</v>
      </c>
      <c r="C609" s="65" t="s">
        <v>387</v>
      </c>
    </row>
    <row r="610" spans="2:3" hidden="1" x14ac:dyDescent="0.25">
      <c r="B610" s="68" t="s">
        <v>388</v>
      </c>
      <c r="C610" s="65" t="s">
        <v>389</v>
      </c>
    </row>
    <row r="611" spans="2:3" hidden="1" x14ac:dyDescent="0.25">
      <c r="B611" s="68" t="s">
        <v>390</v>
      </c>
      <c r="C611" s="65" t="s">
        <v>391</v>
      </c>
    </row>
    <row r="612" spans="2:3" hidden="1" x14ac:dyDescent="0.25">
      <c r="B612" s="68" t="s">
        <v>392</v>
      </c>
      <c r="C612" s="65" t="s">
        <v>393</v>
      </c>
    </row>
    <row r="613" spans="2:3" hidden="1" x14ac:dyDescent="0.25">
      <c r="B613" s="68" t="s">
        <v>394</v>
      </c>
      <c r="C613" s="65" t="s">
        <v>395</v>
      </c>
    </row>
    <row r="614" spans="2:3" hidden="1" x14ac:dyDescent="0.25">
      <c r="B614" s="68" t="s">
        <v>396</v>
      </c>
      <c r="C614" s="65" t="s">
        <v>397</v>
      </c>
    </row>
    <row r="615" spans="2:3" hidden="1" x14ac:dyDescent="0.25">
      <c r="B615" s="68" t="s">
        <v>398</v>
      </c>
      <c r="C615" s="65" t="s">
        <v>399</v>
      </c>
    </row>
    <row r="616" spans="2:3" hidden="1" x14ac:dyDescent="0.25">
      <c r="B616" s="68" t="s">
        <v>400</v>
      </c>
      <c r="C616" s="65" t="s">
        <v>401</v>
      </c>
    </row>
    <row r="617" spans="2:3" hidden="1" x14ac:dyDescent="0.25">
      <c r="B617" s="68" t="s">
        <v>402</v>
      </c>
      <c r="C617" s="65" t="s">
        <v>403</v>
      </c>
    </row>
    <row r="618" spans="2:3" hidden="1" x14ac:dyDescent="0.25">
      <c r="B618" s="68" t="s">
        <v>404</v>
      </c>
      <c r="C618" s="65" t="s">
        <v>405</v>
      </c>
    </row>
    <row r="619" spans="2:3" hidden="1" x14ac:dyDescent="0.25">
      <c r="B619" s="68" t="s">
        <v>406</v>
      </c>
      <c r="C619" s="65" t="s">
        <v>407</v>
      </c>
    </row>
    <row r="620" spans="2:3" hidden="1" x14ac:dyDescent="0.25">
      <c r="B620" s="68" t="s">
        <v>408</v>
      </c>
      <c r="C620" s="65" t="s">
        <v>409</v>
      </c>
    </row>
    <row r="621" spans="2:3" hidden="1" x14ac:dyDescent="0.25">
      <c r="B621" s="68" t="s">
        <v>410</v>
      </c>
      <c r="C621" s="65" t="s">
        <v>411</v>
      </c>
    </row>
    <row r="622" spans="2:3" hidden="1" x14ac:dyDescent="0.25">
      <c r="B622" s="68" t="s">
        <v>412</v>
      </c>
      <c r="C622" s="65" t="s">
        <v>413</v>
      </c>
    </row>
    <row r="623" spans="2:3" hidden="1" x14ac:dyDescent="0.25">
      <c r="B623" s="68" t="s">
        <v>414</v>
      </c>
      <c r="C623" s="65" t="s">
        <v>415</v>
      </c>
    </row>
    <row r="624" spans="2:3" hidden="1" x14ac:dyDescent="0.25">
      <c r="B624" s="68" t="s">
        <v>416</v>
      </c>
      <c r="C624" s="65" t="s">
        <v>417</v>
      </c>
    </row>
    <row r="625" spans="2:3" hidden="1" x14ac:dyDescent="0.25">
      <c r="B625" s="68" t="s">
        <v>418</v>
      </c>
      <c r="C625" s="65" t="s">
        <v>419</v>
      </c>
    </row>
    <row r="626" spans="2:3" hidden="1" x14ac:dyDescent="0.25">
      <c r="B626" s="68" t="s">
        <v>420</v>
      </c>
      <c r="C626" s="65" t="s">
        <v>421</v>
      </c>
    </row>
    <row r="627" spans="2:3" hidden="1" x14ac:dyDescent="0.25">
      <c r="B627" s="68" t="s">
        <v>422</v>
      </c>
      <c r="C627" s="65" t="s">
        <v>423</v>
      </c>
    </row>
    <row r="628" spans="2:3" hidden="1" x14ac:dyDescent="0.25">
      <c r="B628" s="68" t="s">
        <v>424</v>
      </c>
      <c r="C628" s="65" t="s">
        <v>425</v>
      </c>
    </row>
    <row r="629" spans="2:3" hidden="1" x14ac:dyDescent="0.25">
      <c r="B629" s="68" t="s">
        <v>426</v>
      </c>
      <c r="C629" s="65" t="s">
        <v>427</v>
      </c>
    </row>
    <row r="630" spans="2:3" hidden="1" x14ac:dyDescent="0.25">
      <c r="B630" s="68" t="s">
        <v>428</v>
      </c>
      <c r="C630" s="65" t="s">
        <v>429</v>
      </c>
    </row>
    <row r="631" spans="2:3" hidden="1" x14ac:dyDescent="0.25">
      <c r="B631" s="68" t="s">
        <v>430</v>
      </c>
      <c r="C631" s="65" t="s">
        <v>431</v>
      </c>
    </row>
    <row r="632" spans="2:3" hidden="1" x14ac:dyDescent="0.25">
      <c r="B632" s="68" t="s">
        <v>432</v>
      </c>
      <c r="C632" s="65" t="s">
        <v>433</v>
      </c>
    </row>
    <row r="633" spans="2:3" hidden="1" x14ac:dyDescent="0.25">
      <c r="B633" s="68" t="s">
        <v>434</v>
      </c>
      <c r="C633" s="65" t="s">
        <v>435</v>
      </c>
    </row>
    <row r="634" spans="2:3" hidden="1" x14ac:dyDescent="0.25">
      <c r="B634" s="68" t="s">
        <v>436</v>
      </c>
      <c r="C634" s="65" t="s">
        <v>130</v>
      </c>
    </row>
    <row r="635" spans="2:3" hidden="1" x14ac:dyDescent="0.25">
      <c r="B635" s="68" t="s">
        <v>437</v>
      </c>
      <c r="C635" s="65" t="s">
        <v>438</v>
      </c>
    </row>
    <row r="636" spans="2:3" hidden="1" x14ac:dyDescent="0.25">
      <c r="B636" s="68" t="s">
        <v>439</v>
      </c>
      <c r="C636" s="65" t="s">
        <v>440</v>
      </c>
    </row>
    <row r="637" spans="2:3" hidden="1" x14ac:dyDescent="0.25">
      <c r="B637" s="68" t="s">
        <v>441</v>
      </c>
      <c r="C637" s="65" t="s">
        <v>442</v>
      </c>
    </row>
    <row r="638" spans="2:3" hidden="1" x14ac:dyDescent="0.25">
      <c r="B638" s="68" t="s">
        <v>443</v>
      </c>
      <c r="C638" s="65" t="s">
        <v>444</v>
      </c>
    </row>
    <row r="639" spans="2:3" hidden="1" x14ac:dyDescent="0.25">
      <c r="B639" s="68" t="s">
        <v>445</v>
      </c>
      <c r="C639" s="65" t="s">
        <v>446</v>
      </c>
    </row>
    <row r="640" spans="2:3" hidden="1" x14ac:dyDescent="0.25">
      <c r="B640" s="68" t="s">
        <v>447</v>
      </c>
      <c r="C640" s="65" t="s">
        <v>448</v>
      </c>
    </row>
    <row r="641" spans="2:3" hidden="1" x14ac:dyDescent="0.25">
      <c r="B641" s="68" t="s">
        <v>449</v>
      </c>
      <c r="C641" s="65" t="s">
        <v>450</v>
      </c>
    </row>
    <row r="642" spans="2:3" hidden="1" x14ac:dyDescent="0.25">
      <c r="B642" s="68" t="s">
        <v>451</v>
      </c>
      <c r="C642" s="65" t="s">
        <v>452</v>
      </c>
    </row>
    <row r="643" spans="2:3" hidden="1" x14ac:dyDescent="0.25">
      <c r="B643" s="68" t="s">
        <v>453</v>
      </c>
      <c r="C643" s="65" t="s">
        <v>454</v>
      </c>
    </row>
    <row r="644" spans="2:3" hidden="1" x14ac:dyDescent="0.25">
      <c r="B644" s="68" t="s">
        <v>455</v>
      </c>
      <c r="C644" s="65" t="s">
        <v>456</v>
      </c>
    </row>
    <row r="645" spans="2:3" hidden="1" x14ac:dyDescent="0.25">
      <c r="B645" s="68" t="s">
        <v>457</v>
      </c>
      <c r="C645" s="65" t="s">
        <v>458</v>
      </c>
    </row>
    <row r="646" spans="2:3" hidden="1" x14ac:dyDescent="0.25">
      <c r="B646" s="68" t="s">
        <v>459</v>
      </c>
      <c r="C646" s="65" t="s">
        <v>460</v>
      </c>
    </row>
    <row r="647" spans="2:3" hidden="1" x14ac:dyDescent="0.25">
      <c r="B647" s="68" t="s">
        <v>461</v>
      </c>
      <c r="C647" s="65" t="s">
        <v>462</v>
      </c>
    </row>
    <row r="648" spans="2:3" hidden="1" x14ac:dyDescent="0.25">
      <c r="B648" s="68" t="s">
        <v>463</v>
      </c>
      <c r="C648" s="65" t="s">
        <v>464</v>
      </c>
    </row>
    <row r="649" spans="2:3" hidden="1" x14ac:dyDescent="0.25">
      <c r="B649" s="68" t="s">
        <v>465</v>
      </c>
      <c r="C649" s="65" t="s">
        <v>466</v>
      </c>
    </row>
    <row r="650" spans="2:3" hidden="1" x14ac:dyDescent="0.25">
      <c r="B650" s="68" t="s">
        <v>467</v>
      </c>
      <c r="C650" s="65" t="s">
        <v>468</v>
      </c>
    </row>
    <row r="651" spans="2:3" hidden="1" x14ac:dyDescent="0.25">
      <c r="B651" s="68" t="s">
        <v>469</v>
      </c>
      <c r="C651" s="65" t="s">
        <v>470</v>
      </c>
    </row>
    <row r="652" spans="2:3" hidden="1" x14ac:dyDescent="0.25">
      <c r="B652" s="68" t="s">
        <v>471</v>
      </c>
      <c r="C652" s="65" t="s">
        <v>472</v>
      </c>
    </row>
    <row r="653" spans="2:3" hidden="1" x14ac:dyDescent="0.25">
      <c r="B653" s="68" t="s">
        <v>473</v>
      </c>
      <c r="C653" s="65" t="s">
        <v>474</v>
      </c>
    </row>
    <row r="654" spans="2:3" hidden="1" x14ac:dyDescent="0.25">
      <c r="B654" s="68" t="s">
        <v>475</v>
      </c>
      <c r="C654" s="65" t="s">
        <v>476</v>
      </c>
    </row>
    <row r="655" spans="2:3" hidden="1" x14ac:dyDescent="0.25">
      <c r="B655" s="68" t="s">
        <v>477</v>
      </c>
      <c r="C655" s="65" t="s">
        <v>478</v>
      </c>
    </row>
    <row r="656" spans="2:3" hidden="1" x14ac:dyDescent="0.25">
      <c r="B656" s="68" t="s">
        <v>479</v>
      </c>
      <c r="C656" s="65" t="s">
        <v>480</v>
      </c>
    </row>
    <row r="657" spans="2:3" hidden="1" x14ac:dyDescent="0.25">
      <c r="B657" s="68" t="s">
        <v>481</v>
      </c>
      <c r="C657" s="65" t="s">
        <v>482</v>
      </c>
    </row>
    <row r="658" spans="2:3" hidden="1" x14ac:dyDescent="0.25">
      <c r="B658" s="68" t="s">
        <v>483</v>
      </c>
      <c r="C658" s="65" t="s">
        <v>484</v>
      </c>
    </row>
    <row r="659" spans="2:3" hidden="1" x14ac:dyDescent="0.25">
      <c r="B659" s="68" t="s">
        <v>485</v>
      </c>
      <c r="C659" s="65" t="s">
        <v>486</v>
      </c>
    </row>
    <row r="660" spans="2:3" hidden="1" x14ac:dyDescent="0.25">
      <c r="B660" s="68" t="s">
        <v>487</v>
      </c>
      <c r="C660" s="65" t="s">
        <v>488</v>
      </c>
    </row>
    <row r="661" spans="2:3" hidden="1" x14ac:dyDescent="0.25">
      <c r="B661" s="68" t="s">
        <v>489</v>
      </c>
      <c r="C661" s="65" t="s">
        <v>490</v>
      </c>
    </row>
    <row r="662" spans="2:3" hidden="1" x14ac:dyDescent="0.25">
      <c r="B662" s="68" t="s">
        <v>491</v>
      </c>
      <c r="C662" s="65" t="s">
        <v>492</v>
      </c>
    </row>
    <row r="663" spans="2:3" hidden="1" x14ac:dyDescent="0.25">
      <c r="B663" s="68" t="s">
        <v>493</v>
      </c>
      <c r="C663" s="65" t="s">
        <v>494</v>
      </c>
    </row>
    <row r="664" spans="2:3" hidden="1" x14ac:dyDescent="0.25">
      <c r="B664" s="68" t="s">
        <v>495</v>
      </c>
      <c r="C664" s="65" t="s">
        <v>496</v>
      </c>
    </row>
    <row r="665" spans="2:3" hidden="1" x14ac:dyDescent="0.25">
      <c r="B665" s="68" t="s">
        <v>497</v>
      </c>
      <c r="C665" s="65" t="s">
        <v>498</v>
      </c>
    </row>
    <row r="666" spans="2:3" hidden="1" x14ac:dyDescent="0.25">
      <c r="B666" s="68" t="s">
        <v>499</v>
      </c>
      <c r="C666" s="65" t="s">
        <v>500</v>
      </c>
    </row>
    <row r="667" spans="2:3" hidden="1" x14ac:dyDescent="0.25">
      <c r="B667" s="68" t="s">
        <v>501</v>
      </c>
      <c r="C667" s="65" t="s">
        <v>502</v>
      </c>
    </row>
    <row r="668" spans="2:3" hidden="1" x14ac:dyDescent="0.25">
      <c r="B668" s="68" t="s">
        <v>503</v>
      </c>
      <c r="C668" s="65" t="s">
        <v>504</v>
      </c>
    </row>
    <row r="669" spans="2:3" hidden="1" x14ac:dyDescent="0.25">
      <c r="B669" s="68" t="s">
        <v>505</v>
      </c>
      <c r="C669" s="65" t="s">
        <v>506</v>
      </c>
    </row>
    <row r="670" spans="2:3" hidden="1" x14ac:dyDescent="0.25">
      <c r="B670" s="68" t="s">
        <v>507</v>
      </c>
      <c r="C670" s="65" t="s">
        <v>508</v>
      </c>
    </row>
    <row r="671" spans="2:3" hidden="1" x14ac:dyDescent="0.25">
      <c r="B671" s="68" t="s">
        <v>509</v>
      </c>
      <c r="C671" s="65" t="s">
        <v>510</v>
      </c>
    </row>
    <row r="672" spans="2:3" hidden="1" x14ac:dyDescent="0.25">
      <c r="B672" s="68" t="s">
        <v>511</v>
      </c>
      <c r="C672" s="65" t="s">
        <v>512</v>
      </c>
    </row>
    <row r="673" spans="2:3" hidden="1" x14ac:dyDescent="0.25">
      <c r="B673" s="68" t="s">
        <v>513</v>
      </c>
      <c r="C673" s="65" t="s">
        <v>514</v>
      </c>
    </row>
    <row r="674" spans="2:3" hidden="1" x14ac:dyDescent="0.25">
      <c r="B674" s="68" t="s">
        <v>515</v>
      </c>
      <c r="C674" s="65" t="s">
        <v>516</v>
      </c>
    </row>
    <row r="675" spans="2:3" hidden="1" x14ac:dyDescent="0.25">
      <c r="B675" s="68" t="s">
        <v>517</v>
      </c>
      <c r="C675" s="65" t="s">
        <v>518</v>
      </c>
    </row>
    <row r="676" spans="2:3" hidden="1" x14ac:dyDescent="0.25">
      <c r="B676" s="68" t="s">
        <v>519</v>
      </c>
      <c r="C676" s="65" t="s">
        <v>520</v>
      </c>
    </row>
    <row r="677" spans="2:3" hidden="1" x14ac:dyDescent="0.25">
      <c r="B677" s="68" t="s">
        <v>521</v>
      </c>
      <c r="C677" s="65" t="s">
        <v>522</v>
      </c>
    </row>
    <row r="678" spans="2:3" hidden="1" x14ac:dyDescent="0.25">
      <c r="B678" s="68" t="s">
        <v>523</v>
      </c>
      <c r="C678" s="65" t="s">
        <v>524</v>
      </c>
    </row>
    <row r="679" spans="2:3" hidden="1" x14ac:dyDescent="0.25">
      <c r="B679" s="68" t="s">
        <v>525</v>
      </c>
      <c r="C679" s="65" t="s">
        <v>526</v>
      </c>
    </row>
    <row r="680" spans="2:3" hidden="1" x14ac:dyDescent="0.25">
      <c r="B680" s="68" t="s">
        <v>527</v>
      </c>
      <c r="C680" s="65" t="s">
        <v>528</v>
      </c>
    </row>
    <row r="681" spans="2:3" hidden="1" x14ac:dyDescent="0.25">
      <c r="B681" s="68" t="s">
        <v>529</v>
      </c>
      <c r="C681" s="65" t="s">
        <v>530</v>
      </c>
    </row>
    <row r="682" spans="2:3" hidden="1" x14ac:dyDescent="0.25">
      <c r="B682" s="68" t="s">
        <v>531</v>
      </c>
      <c r="C682" s="65" t="s">
        <v>532</v>
      </c>
    </row>
    <row r="683" spans="2:3" hidden="1" x14ac:dyDescent="0.25">
      <c r="B683" s="68" t="s">
        <v>533</v>
      </c>
      <c r="C683" s="65" t="s">
        <v>534</v>
      </c>
    </row>
    <row r="684" spans="2:3" hidden="1" x14ac:dyDescent="0.25">
      <c r="B684" s="68" t="s">
        <v>535</v>
      </c>
      <c r="C684" s="65" t="s">
        <v>536</v>
      </c>
    </row>
    <row r="685" spans="2:3" hidden="1" x14ac:dyDescent="0.25">
      <c r="B685" s="68" t="s">
        <v>537</v>
      </c>
      <c r="C685" s="65" t="s">
        <v>538</v>
      </c>
    </row>
    <row r="686" spans="2:3" hidden="1" x14ac:dyDescent="0.25">
      <c r="B686" s="68" t="s">
        <v>539</v>
      </c>
      <c r="C686" s="65" t="s">
        <v>540</v>
      </c>
    </row>
    <row r="687" spans="2:3" hidden="1" x14ac:dyDescent="0.25">
      <c r="B687" s="68" t="s">
        <v>541</v>
      </c>
      <c r="C687" s="65" t="s">
        <v>542</v>
      </c>
    </row>
    <row r="688" spans="2:3" hidden="1" x14ac:dyDescent="0.25">
      <c r="B688" s="68" t="s">
        <v>543</v>
      </c>
      <c r="C688" s="65" t="s">
        <v>544</v>
      </c>
    </row>
    <row r="689" spans="2:3" hidden="1" x14ac:dyDescent="0.25">
      <c r="B689" s="68" t="s">
        <v>545</v>
      </c>
      <c r="C689" s="65" t="s">
        <v>546</v>
      </c>
    </row>
    <row r="690" spans="2:3" hidden="1" x14ac:dyDescent="0.25">
      <c r="B690" s="68" t="s">
        <v>547</v>
      </c>
      <c r="C690" s="65" t="s">
        <v>548</v>
      </c>
    </row>
    <row r="691" spans="2:3" hidden="1" x14ac:dyDescent="0.25">
      <c r="B691" s="68" t="s">
        <v>549</v>
      </c>
      <c r="C691" s="65" t="s">
        <v>550</v>
      </c>
    </row>
    <row r="692" spans="2:3" hidden="1" x14ac:dyDescent="0.25">
      <c r="B692" s="68" t="s">
        <v>551</v>
      </c>
      <c r="C692" s="65" t="s">
        <v>552</v>
      </c>
    </row>
    <row r="693" spans="2:3" hidden="1" x14ac:dyDescent="0.25">
      <c r="B693" s="68" t="s">
        <v>553</v>
      </c>
      <c r="C693" s="65" t="s">
        <v>554</v>
      </c>
    </row>
    <row r="694" spans="2:3" hidden="1" x14ac:dyDescent="0.25">
      <c r="B694" s="68" t="s">
        <v>555</v>
      </c>
      <c r="C694" s="65" t="s">
        <v>556</v>
      </c>
    </row>
    <row r="695" spans="2:3" hidden="1" x14ac:dyDescent="0.25">
      <c r="B695" s="68" t="s">
        <v>557</v>
      </c>
      <c r="C695" s="65" t="s">
        <v>558</v>
      </c>
    </row>
    <row r="696" spans="2:3" hidden="1" x14ac:dyDescent="0.25">
      <c r="B696" s="68" t="s">
        <v>559</v>
      </c>
      <c r="C696" s="65" t="s">
        <v>560</v>
      </c>
    </row>
    <row r="697" spans="2:3" hidden="1" x14ac:dyDescent="0.25">
      <c r="B697" s="68" t="s">
        <v>561</v>
      </c>
      <c r="C697" s="65" t="s">
        <v>562</v>
      </c>
    </row>
    <row r="698" spans="2:3" hidden="1" x14ac:dyDescent="0.25">
      <c r="B698" s="68" t="s">
        <v>563</v>
      </c>
      <c r="C698" s="65" t="s">
        <v>564</v>
      </c>
    </row>
    <row r="699" spans="2:3" hidden="1" x14ac:dyDescent="0.25">
      <c r="B699" s="68" t="s">
        <v>565</v>
      </c>
      <c r="C699" s="65" t="s">
        <v>566</v>
      </c>
    </row>
    <row r="700" spans="2:3" hidden="1" x14ac:dyDescent="0.25">
      <c r="B700" s="68" t="s">
        <v>567</v>
      </c>
      <c r="C700" s="65" t="s">
        <v>568</v>
      </c>
    </row>
    <row r="701" spans="2:3" hidden="1" x14ac:dyDescent="0.25">
      <c r="B701" s="68" t="s">
        <v>569</v>
      </c>
      <c r="C701" s="65" t="s">
        <v>570</v>
      </c>
    </row>
    <row r="702" spans="2:3" hidden="1" x14ac:dyDescent="0.25">
      <c r="B702" s="68" t="s">
        <v>571</v>
      </c>
      <c r="C702" s="65" t="s">
        <v>572</v>
      </c>
    </row>
    <row r="703" spans="2:3" hidden="1" x14ac:dyDescent="0.25">
      <c r="B703" s="68" t="s">
        <v>573</v>
      </c>
      <c r="C703" s="65" t="s">
        <v>574</v>
      </c>
    </row>
    <row r="704" spans="2:3" hidden="1" x14ac:dyDescent="0.25">
      <c r="B704" s="68" t="s">
        <v>575</v>
      </c>
      <c r="C704" s="65" t="s">
        <v>576</v>
      </c>
    </row>
    <row r="705" spans="2:3" hidden="1" x14ac:dyDescent="0.25">
      <c r="B705" s="68" t="s">
        <v>577</v>
      </c>
      <c r="C705" s="65" t="s">
        <v>578</v>
      </c>
    </row>
    <row r="706" spans="2:3" hidden="1" x14ac:dyDescent="0.25">
      <c r="B706" s="68" t="s">
        <v>579</v>
      </c>
      <c r="C706" s="65" t="s">
        <v>580</v>
      </c>
    </row>
    <row r="707" spans="2:3" hidden="1" x14ac:dyDescent="0.25">
      <c r="B707" s="68" t="s">
        <v>581</v>
      </c>
      <c r="C707" s="65" t="s">
        <v>582</v>
      </c>
    </row>
    <row r="708" spans="2:3" hidden="1" x14ac:dyDescent="0.25">
      <c r="B708" s="68" t="s">
        <v>583</v>
      </c>
      <c r="C708" s="65" t="s">
        <v>584</v>
      </c>
    </row>
    <row r="709" spans="2:3" hidden="1" x14ac:dyDescent="0.25">
      <c r="B709" s="68" t="s">
        <v>585</v>
      </c>
      <c r="C709" s="65" t="s">
        <v>586</v>
      </c>
    </row>
    <row r="710" spans="2:3" hidden="1" x14ac:dyDescent="0.25">
      <c r="B710" s="68" t="s">
        <v>587</v>
      </c>
      <c r="C710" s="65" t="s">
        <v>588</v>
      </c>
    </row>
    <row r="711" spans="2:3" hidden="1" x14ac:dyDescent="0.25">
      <c r="B711" s="68" t="s">
        <v>589</v>
      </c>
      <c r="C711" s="65" t="s">
        <v>590</v>
      </c>
    </row>
    <row r="712" spans="2:3" hidden="1" x14ac:dyDescent="0.25">
      <c r="B712" s="68" t="s">
        <v>591</v>
      </c>
      <c r="C712" s="65" t="s">
        <v>592</v>
      </c>
    </row>
    <row r="713" spans="2:3" hidden="1" x14ac:dyDescent="0.25">
      <c r="B713" s="68" t="s">
        <v>593</v>
      </c>
      <c r="C713" s="65" t="s">
        <v>594</v>
      </c>
    </row>
    <row r="714" spans="2:3" hidden="1" x14ac:dyDescent="0.25">
      <c r="B714" s="68" t="s">
        <v>595</v>
      </c>
      <c r="C714" s="65" t="s">
        <v>596</v>
      </c>
    </row>
    <row r="715" spans="2:3" hidden="1" x14ac:dyDescent="0.25">
      <c r="B715" s="68" t="s">
        <v>597</v>
      </c>
      <c r="C715" s="65" t="s">
        <v>598</v>
      </c>
    </row>
    <row r="716" spans="2:3" hidden="1" x14ac:dyDescent="0.25">
      <c r="B716" s="68" t="s">
        <v>599</v>
      </c>
      <c r="C716" s="65" t="s">
        <v>600</v>
      </c>
    </row>
    <row r="717" spans="2:3" hidden="1" x14ac:dyDescent="0.25">
      <c r="B717" s="68" t="s">
        <v>601</v>
      </c>
      <c r="C717" s="65" t="s">
        <v>602</v>
      </c>
    </row>
    <row r="718" spans="2:3" hidden="1" x14ac:dyDescent="0.25">
      <c r="B718" s="68" t="s">
        <v>603</v>
      </c>
      <c r="C718" s="65" t="s">
        <v>604</v>
      </c>
    </row>
    <row r="719" spans="2:3" hidden="1" x14ac:dyDescent="0.25">
      <c r="B719" s="68" t="s">
        <v>605</v>
      </c>
      <c r="C719" s="65" t="s">
        <v>606</v>
      </c>
    </row>
    <row r="720" spans="2:3" hidden="1" x14ac:dyDescent="0.25">
      <c r="B720" s="68" t="s">
        <v>607</v>
      </c>
      <c r="C720" s="65" t="s">
        <v>608</v>
      </c>
    </row>
    <row r="721" spans="2:3" hidden="1" x14ac:dyDescent="0.25">
      <c r="B721" s="68" t="s">
        <v>609</v>
      </c>
      <c r="C721" s="65" t="s">
        <v>610</v>
      </c>
    </row>
    <row r="722" spans="2:3" hidden="1" x14ac:dyDescent="0.25">
      <c r="B722" s="68" t="s">
        <v>611</v>
      </c>
      <c r="C722" s="65" t="s">
        <v>612</v>
      </c>
    </row>
    <row r="723" spans="2:3" hidden="1" x14ac:dyDescent="0.25">
      <c r="B723" s="68" t="s">
        <v>613</v>
      </c>
      <c r="C723" s="65" t="s">
        <v>614</v>
      </c>
    </row>
    <row r="724" spans="2:3" hidden="1" x14ac:dyDescent="0.25">
      <c r="B724" s="68" t="s">
        <v>615</v>
      </c>
      <c r="C724" s="65" t="s">
        <v>616</v>
      </c>
    </row>
    <row r="725" spans="2:3" hidden="1" x14ac:dyDescent="0.25">
      <c r="B725" s="68" t="s">
        <v>617</v>
      </c>
      <c r="C725" s="65" t="s">
        <v>618</v>
      </c>
    </row>
    <row r="726" spans="2:3" hidden="1" x14ac:dyDescent="0.25">
      <c r="B726" s="68" t="s">
        <v>619</v>
      </c>
      <c r="C726" s="65" t="s">
        <v>620</v>
      </c>
    </row>
    <row r="727" spans="2:3" hidden="1" x14ac:dyDescent="0.25">
      <c r="B727" s="68" t="s">
        <v>621</v>
      </c>
      <c r="C727" s="65" t="s">
        <v>622</v>
      </c>
    </row>
    <row r="728" spans="2:3" hidden="1" x14ac:dyDescent="0.25">
      <c r="B728" s="68" t="s">
        <v>623</v>
      </c>
      <c r="C728" s="65" t="s">
        <v>624</v>
      </c>
    </row>
    <row r="729" spans="2:3" hidden="1" x14ac:dyDescent="0.25">
      <c r="B729" s="68" t="s">
        <v>625</v>
      </c>
      <c r="C729" s="65" t="s">
        <v>626</v>
      </c>
    </row>
    <row r="730" spans="2:3" hidden="1" x14ac:dyDescent="0.25">
      <c r="B730" s="68" t="s">
        <v>627</v>
      </c>
      <c r="C730" s="65" t="s">
        <v>628</v>
      </c>
    </row>
    <row r="731" spans="2:3" hidden="1" x14ac:dyDescent="0.25">
      <c r="B731" s="68" t="s">
        <v>629</v>
      </c>
      <c r="C731" s="65" t="s">
        <v>630</v>
      </c>
    </row>
    <row r="732" spans="2:3" hidden="1" x14ac:dyDescent="0.25">
      <c r="B732" s="68" t="s">
        <v>631</v>
      </c>
      <c r="C732" s="65" t="s">
        <v>632</v>
      </c>
    </row>
    <row r="733" spans="2:3" hidden="1" x14ac:dyDescent="0.25">
      <c r="B733" s="68" t="s">
        <v>633</v>
      </c>
      <c r="C733" s="65" t="s">
        <v>634</v>
      </c>
    </row>
    <row r="734" spans="2:3" hidden="1" x14ac:dyDescent="0.25">
      <c r="B734" s="68" t="s">
        <v>635</v>
      </c>
      <c r="C734" s="65" t="s">
        <v>636</v>
      </c>
    </row>
    <row r="735" spans="2:3" hidden="1" x14ac:dyDescent="0.25">
      <c r="B735" s="68" t="s">
        <v>637</v>
      </c>
      <c r="C735" s="65" t="s">
        <v>638</v>
      </c>
    </row>
    <row r="736" spans="2:3" hidden="1" x14ac:dyDescent="0.25">
      <c r="B736" s="68" t="s">
        <v>639</v>
      </c>
      <c r="C736" s="65" t="s">
        <v>530</v>
      </c>
    </row>
    <row r="737" spans="2:3" hidden="1" x14ac:dyDescent="0.25">
      <c r="B737" s="68" t="s">
        <v>640</v>
      </c>
      <c r="C737" s="65" t="s">
        <v>641</v>
      </c>
    </row>
    <row r="738" spans="2:3" hidden="1" x14ac:dyDescent="0.25">
      <c r="B738" s="68" t="s">
        <v>642</v>
      </c>
      <c r="C738" s="65" t="s">
        <v>643</v>
      </c>
    </row>
    <row r="739" spans="2:3" hidden="1" x14ac:dyDescent="0.25">
      <c r="B739" s="68" t="s">
        <v>644</v>
      </c>
      <c r="C739" s="65" t="s">
        <v>645</v>
      </c>
    </row>
    <row r="740" spans="2:3" hidden="1" x14ac:dyDescent="0.25">
      <c r="B740" s="68" t="s">
        <v>646</v>
      </c>
      <c r="C740" s="65" t="s">
        <v>647</v>
      </c>
    </row>
    <row r="741" spans="2:3" hidden="1" x14ac:dyDescent="0.25">
      <c r="B741" s="68" t="s">
        <v>648</v>
      </c>
      <c r="C741" s="65" t="s">
        <v>649</v>
      </c>
    </row>
    <row r="742" spans="2:3" hidden="1" x14ac:dyDescent="0.25">
      <c r="B742" s="68" t="s">
        <v>650</v>
      </c>
      <c r="C742" s="65" t="s">
        <v>651</v>
      </c>
    </row>
    <row r="743" spans="2:3" hidden="1" x14ac:dyDescent="0.25">
      <c r="B743" s="68" t="s">
        <v>652</v>
      </c>
      <c r="C743" s="65" t="s">
        <v>653</v>
      </c>
    </row>
    <row r="744" spans="2:3" hidden="1" x14ac:dyDescent="0.25">
      <c r="B744" s="68" t="s">
        <v>654</v>
      </c>
      <c r="C744" s="65" t="s">
        <v>655</v>
      </c>
    </row>
    <row r="745" spans="2:3" hidden="1" x14ac:dyDescent="0.25">
      <c r="B745" s="68" t="s">
        <v>656</v>
      </c>
      <c r="C745" s="65" t="s">
        <v>657</v>
      </c>
    </row>
    <row r="746" spans="2:3" hidden="1" x14ac:dyDescent="0.25">
      <c r="B746" s="68" t="s">
        <v>658</v>
      </c>
      <c r="C746" s="65" t="s">
        <v>659</v>
      </c>
    </row>
    <row r="747" spans="2:3" hidden="1" x14ac:dyDescent="0.25">
      <c r="B747" s="68" t="s">
        <v>660</v>
      </c>
      <c r="C747" s="65" t="s">
        <v>661</v>
      </c>
    </row>
    <row r="748" spans="2:3" hidden="1" x14ac:dyDescent="0.25">
      <c r="B748" s="68" t="s">
        <v>662</v>
      </c>
      <c r="C748" s="65" t="s">
        <v>663</v>
      </c>
    </row>
    <row r="749" spans="2:3" hidden="1" x14ac:dyDescent="0.25">
      <c r="B749" s="68" t="s">
        <v>664</v>
      </c>
      <c r="C749" s="65" t="s">
        <v>665</v>
      </c>
    </row>
    <row r="750" spans="2:3" hidden="1" x14ac:dyDescent="0.25">
      <c r="B750" s="68" t="s">
        <v>666</v>
      </c>
      <c r="C750" s="65" t="s">
        <v>667</v>
      </c>
    </row>
    <row r="751" spans="2:3" hidden="1" x14ac:dyDescent="0.25">
      <c r="B751" s="68" t="s">
        <v>668</v>
      </c>
      <c r="C751" s="65" t="s">
        <v>669</v>
      </c>
    </row>
    <row r="752" spans="2:3" hidden="1" x14ac:dyDescent="0.25">
      <c r="B752" s="68" t="s">
        <v>670</v>
      </c>
      <c r="C752" s="65" t="s">
        <v>671</v>
      </c>
    </row>
    <row r="753" spans="2:3" hidden="1" x14ac:dyDescent="0.25">
      <c r="B753" s="68" t="s">
        <v>672</v>
      </c>
      <c r="C753" s="65" t="s">
        <v>673</v>
      </c>
    </row>
    <row r="754" spans="2:3" hidden="1" x14ac:dyDescent="0.25">
      <c r="B754" s="68" t="s">
        <v>674</v>
      </c>
      <c r="C754" s="65" t="s">
        <v>675</v>
      </c>
    </row>
    <row r="755" spans="2:3" hidden="1" x14ac:dyDescent="0.25">
      <c r="B755" s="68" t="s">
        <v>676</v>
      </c>
      <c r="C755" s="65" t="s">
        <v>677</v>
      </c>
    </row>
    <row r="756" spans="2:3" hidden="1" x14ac:dyDescent="0.25">
      <c r="B756" s="68" t="s">
        <v>678</v>
      </c>
      <c r="C756" s="65" t="s">
        <v>679</v>
      </c>
    </row>
    <row r="757" spans="2:3" hidden="1" x14ac:dyDescent="0.25">
      <c r="B757" s="68" t="s">
        <v>680</v>
      </c>
      <c r="C757" s="65" t="s">
        <v>681</v>
      </c>
    </row>
    <row r="758" spans="2:3" hidden="1" x14ac:dyDescent="0.25">
      <c r="B758" s="68" t="s">
        <v>682</v>
      </c>
      <c r="C758" s="65" t="s">
        <v>683</v>
      </c>
    </row>
    <row r="759" spans="2:3" hidden="1" x14ac:dyDescent="0.25">
      <c r="B759" s="68" t="s">
        <v>684</v>
      </c>
      <c r="C759" s="65" t="s">
        <v>685</v>
      </c>
    </row>
    <row r="760" spans="2:3" hidden="1" x14ac:dyDescent="0.25">
      <c r="B760" s="68" t="s">
        <v>686</v>
      </c>
      <c r="C760" s="65" t="s">
        <v>687</v>
      </c>
    </row>
    <row r="761" spans="2:3" hidden="1" x14ac:dyDescent="0.25">
      <c r="B761" s="68" t="s">
        <v>688</v>
      </c>
      <c r="C761" s="65" t="s">
        <v>689</v>
      </c>
    </row>
    <row r="762" spans="2:3" hidden="1" x14ac:dyDescent="0.25">
      <c r="B762" s="68" t="s">
        <v>690</v>
      </c>
      <c r="C762" s="65" t="s">
        <v>691</v>
      </c>
    </row>
    <row r="763" spans="2:3" hidden="1" x14ac:dyDescent="0.25">
      <c r="B763" s="68" t="s">
        <v>692</v>
      </c>
      <c r="C763" s="65" t="s">
        <v>693</v>
      </c>
    </row>
    <row r="764" spans="2:3" hidden="1" x14ac:dyDescent="0.25">
      <c r="B764" s="68" t="s">
        <v>694</v>
      </c>
      <c r="C764" s="65" t="s">
        <v>695</v>
      </c>
    </row>
    <row r="765" spans="2:3" hidden="1" x14ac:dyDescent="0.25">
      <c r="B765" s="68" t="s">
        <v>696</v>
      </c>
      <c r="C765" s="65" t="s">
        <v>697</v>
      </c>
    </row>
    <row r="766" spans="2:3" hidden="1" x14ac:dyDescent="0.25">
      <c r="B766" s="68" t="s">
        <v>698</v>
      </c>
      <c r="C766" s="65" t="s">
        <v>699</v>
      </c>
    </row>
    <row r="767" spans="2:3" hidden="1" x14ac:dyDescent="0.25">
      <c r="B767" s="68" t="s">
        <v>700</v>
      </c>
      <c r="C767" s="65" t="s">
        <v>701</v>
      </c>
    </row>
    <row r="768" spans="2:3" hidden="1" x14ac:dyDescent="0.25">
      <c r="B768" s="68" t="s">
        <v>702</v>
      </c>
      <c r="C768" s="65" t="s">
        <v>703</v>
      </c>
    </row>
    <row r="769" spans="2:3" hidden="1" x14ac:dyDescent="0.25">
      <c r="B769" s="68" t="s">
        <v>704</v>
      </c>
      <c r="C769" s="65" t="s">
        <v>705</v>
      </c>
    </row>
    <row r="770" spans="2:3" hidden="1" x14ac:dyDescent="0.25">
      <c r="B770" s="68" t="s">
        <v>706</v>
      </c>
      <c r="C770" s="65" t="s">
        <v>707</v>
      </c>
    </row>
    <row r="771" spans="2:3" hidden="1" x14ac:dyDescent="0.25">
      <c r="B771" s="68" t="s">
        <v>708</v>
      </c>
      <c r="C771" s="65" t="s">
        <v>709</v>
      </c>
    </row>
    <row r="772" spans="2:3" hidden="1" x14ac:dyDescent="0.25">
      <c r="B772" s="68" t="s">
        <v>710</v>
      </c>
      <c r="C772" s="65" t="s">
        <v>711</v>
      </c>
    </row>
    <row r="773" spans="2:3" hidden="1" x14ac:dyDescent="0.25">
      <c r="B773" s="68" t="s">
        <v>712</v>
      </c>
      <c r="C773" s="65" t="s">
        <v>713</v>
      </c>
    </row>
    <row r="774" spans="2:3" hidden="1" x14ac:dyDescent="0.25">
      <c r="B774" s="68" t="s">
        <v>714</v>
      </c>
      <c r="C774" s="65" t="s">
        <v>715</v>
      </c>
    </row>
    <row r="775" spans="2:3" hidden="1" x14ac:dyDescent="0.25">
      <c r="B775" s="68" t="s">
        <v>716</v>
      </c>
      <c r="C775" s="65" t="s">
        <v>717</v>
      </c>
    </row>
    <row r="776" spans="2:3" hidden="1" x14ac:dyDescent="0.25">
      <c r="B776" s="68" t="s">
        <v>718</v>
      </c>
      <c r="C776" s="65" t="s">
        <v>719</v>
      </c>
    </row>
    <row r="777" spans="2:3" hidden="1" x14ac:dyDescent="0.25">
      <c r="B777" s="68" t="s">
        <v>720</v>
      </c>
      <c r="C777" s="65" t="s">
        <v>721</v>
      </c>
    </row>
    <row r="778" spans="2:3" hidden="1" x14ac:dyDescent="0.25">
      <c r="B778" s="68" t="s">
        <v>722</v>
      </c>
      <c r="C778" s="65" t="s">
        <v>723</v>
      </c>
    </row>
    <row r="779" spans="2:3" hidden="1" x14ac:dyDescent="0.25">
      <c r="B779" s="68" t="s">
        <v>724</v>
      </c>
      <c r="C779" s="65" t="s">
        <v>725</v>
      </c>
    </row>
    <row r="780" spans="2:3" hidden="1" x14ac:dyDescent="0.25">
      <c r="B780" s="68" t="s">
        <v>726</v>
      </c>
      <c r="C780" s="65" t="s">
        <v>727</v>
      </c>
    </row>
    <row r="781" spans="2:3" hidden="1" x14ac:dyDescent="0.25">
      <c r="B781" s="68" t="s">
        <v>728</v>
      </c>
      <c r="C781" s="65" t="s">
        <v>729</v>
      </c>
    </row>
    <row r="782" spans="2:3" hidden="1" x14ac:dyDescent="0.25">
      <c r="B782" s="68" t="s">
        <v>730</v>
      </c>
      <c r="C782" s="65" t="s">
        <v>731</v>
      </c>
    </row>
    <row r="783" spans="2:3" hidden="1" x14ac:dyDescent="0.25">
      <c r="B783" s="68" t="s">
        <v>732</v>
      </c>
      <c r="C783" s="65" t="s">
        <v>733</v>
      </c>
    </row>
    <row r="784" spans="2:3" hidden="1" x14ac:dyDescent="0.25">
      <c r="B784" s="68" t="s">
        <v>734</v>
      </c>
      <c r="C784" s="65" t="s">
        <v>735</v>
      </c>
    </row>
    <row r="785" spans="2:3" hidden="1" x14ac:dyDescent="0.25">
      <c r="B785" s="68" t="s">
        <v>736</v>
      </c>
      <c r="C785" s="65" t="s">
        <v>737</v>
      </c>
    </row>
    <row r="786" spans="2:3" hidden="1" x14ac:dyDescent="0.25">
      <c r="B786" s="68" t="s">
        <v>738</v>
      </c>
      <c r="C786" s="65" t="s">
        <v>739</v>
      </c>
    </row>
    <row r="787" spans="2:3" hidden="1" x14ac:dyDescent="0.25">
      <c r="B787" s="68" t="s">
        <v>740</v>
      </c>
      <c r="C787" s="65" t="s">
        <v>741</v>
      </c>
    </row>
    <row r="788" spans="2:3" hidden="1" x14ac:dyDescent="0.25">
      <c r="B788" s="68" t="s">
        <v>742</v>
      </c>
      <c r="C788" s="65" t="s">
        <v>743</v>
      </c>
    </row>
    <row r="789" spans="2:3" hidden="1" x14ac:dyDescent="0.25">
      <c r="B789" s="68" t="s">
        <v>744</v>
      </c>
      <c r="C789" s="65" t="s">
        <v>745</v>
      </c>
    </row>
    <row r="790" spans="2:3" hidden="1" x14ac:dyDescent="0.25">
      <c r="B790" s="68" t="s">
        <v>746</v>
      </c>
      <c r="C790" s="65" t="s">
        <v>747</v>
      </c>
    </row>
    <row r="791" spans="2:3" hidden="1" x14ac:dyDescent="0.25">
      <c r="B791" s="68" t="s">
        <v>748</v>
      </c>
      <c r="C791" s="65" t="s">
        <v>749</v>
      </c>
    </row>
    <row r="792" spans="2:3" hidden="1" x14ac:dyDescent="0.25">
      <c r="B792" s="68" t="s">
        <v>750</v>
      </c>
      <c r="C792" s="65" t="s">
        <v>751</v>
      </c>
    </row>
    <row r="793" spans="2:3" hidden="1" x14ac:dyDescent="0.25">
      <c r="B793" s="68" t="s">
        <v>752</v>
      </c>
      <c r="C793" s="65" t="s">
        <v>753</v>
      </c>
    </row>
    <row r="794" spans="2:3" hidden="1" x14ac:dyDescent="0.25">
      <c r="B794" s="68" t="s">
        <v>754</v>
      </c>
      <c r="C794" s="65" t="s">
        <v>755</v>
      </c>
    </row>
    <row r="795" spans="2:3" hidden="1" x14ac:dyDescent="0.25">
      <c r="B795" s="68" t="s">
        <v>756</v>
      </c>
      <c r="C795" s="65" t="s">
        <v>757</v>
      </c>
    </row>
    <row r="796" spans="2:3" hidden="1" x14ac:dyDescent="0.25">
      <c r="B796" s="68" t="s">
        <v>758</v>
      </c>
      <c r="C796" s="65" t="s">
        <v>759</v>
      </c>
    </row>
    <row r="797" spans="2:3" hidden="1" x14ac:dyDescent="0.25">
      <c r="B797" s="68" t="s">
        <v>760</v>
      </c>
      <c r="C797" s="65" t="s">
        <v>761</v>
      </c>
    </row>
    <row r="798" spans="2:3" hidden="1" x14ac:dyDescent="0.25">
      <c r="B798" s="68" t="s">
        <v>762</v>
      </c>
      <c r="C798" s="65" t="s">
        <v>763</v>
      </c>
    </row>
    <row r="799" spans="2:3" hidden="1" x14ac:dyDescent="0.25">
      <c r="B799" s="68" t="s">
        <v>764</v>
      </c>
      <c r="C799" s="65" t="s">
        <v>765</v>
      </c>
    </row>
    <row r="800" spans="2:3" hidden="1" x14ac:dyDescent="0.25">
      <c r="B800" s="68" t="s">
        <v>766</v>
      </c>
      <c r="C800" s="65" t="s">
        <v>767</v>
      </c>
    </row>
    <row r="801" spans="2:3" hidden="1" x14ac:dyDescent="0.25">
      <c r="B801" s="68" t="s">
        <v>768</v>
      </c>
      <c r="C801" s="65" t="s">
        <v>769</v>
      </c>
    </row>
    <row r="802" spans="2:3" hidden="1" x14ac:dyDescent="0.25">
      <c r="B802" s="68" t="s">
        <v>770</v>
      </c>
      <c r="C802" s="65" t="s">
        <v>771</v>
      </c>
    </row>
    <row r="803" spans="2:3" hidden="1" x14ac:dyDescent="0.25">
      <c r="B803" s="68" t="s">
        <v>772</v>
      </c>
      <c r="C803" s="65" t="s">
        <v>773</v>
      </c>
    </row>
    <row r="804" spans="2:3" hidden="1" x14ac:dyDescent="0.25">
      <c r="B804" s="68" t="s">
        <v>774</v>
      </c>
      <c r="C804" s="65" t="s">
        <v>775</v>
      </c>
    </row>
    <row r="805" spans="2:3" hidden="1" x14ac:dyDescent="0.25">
      <c r="B805" s="68" t="s">
        <v>776</v>
      </c>
      <c r="C805" s="65" t="s">
        <v>777</v>
      </c>
    </row>
    <row r="806" spans="2:3" hidden="1" x14ac:dyDescent="0.25">
      <c r="B806" s="68" t="s">
        <v>778</v>
      </c>
      <c r="C806" s="65" t="s">
        <v>779</v>
      </c>
    </row>
    <row r="807" spans="2:3" hidden="1" x14ac:dyDescent="0.25">
      <c r="B807" s="68" t="s">
        <v>780</v>
      </c>
      <c r="C807" s="65" t="s">
        <v>781</v>
      </c>
    </row>
    <row r="808" spans="2:3" hidden="1" x14ac:dyDescent="0.25">
      <c r="B808" s="68" t="s">
        <v>782</v>
      </c>
      <c r="C808" s="65" t="s">
        <v>783</v>
      </c>
    </row>
    <row r="809" spans="2:3" hidden="1" x14ac:dyDescent="0.25">
      <c r="B809" s="68" t="s">
        <v>784</v>
      </c>
      <c r="C809" s="65" t="s">
        <v>785</v>
      </c>
    </row>
    <row r="810" spans="2:3" hidden="1" x14ac:dyDescent="0.25">
      <c r="B810" s="68" t="s">
        <v>786</v>
      </c>
      <c r="C810" s="65" t="s">
        <v>787</v>
      </c>
    </row>
    <row r="811" spans="2:3" hidden="1" x14ac:dyDescent="0.25">
      <c r="B811" s="68" t="s">
        <v>788</v>
      </c>
      <c r="C811" s="65" t="s">
        <v>789</v>
      </c>
    </row>
    <row r="812" spans="2:3" hidden="1" x14ac:dyDescent="0.25">
      <c r="B812" s="68" t="s">
        <v>790</v>
      </c>
      <c r="C812" s="65" t="s">
        <v>791</v>
      </c>
    </row>
    <row r="813" spans="2:3" hidden="1" x14ac:dyDescent="0.25">
      <c r="B813" s="68" t="s">
        <v>792</v>
      </c>
      <c r="C813" s="65" t="s">
        <v>793</v>
      </c>
    </row>
    <row r="814" spans="2:3" hidden="1" x14ac:dyDescent="0.25">
      <c r="B814" s="68" t="s">
        <v>794</v>
      </c>
      <c r="C814" s="65" t="s">
        <v>795</v>
      </c>
    </row>
    <row r="815" spans="2:3" hidden="1" x14ac:dyDescent="0.25">
      <c r="B815" s="68" t="s">
        <v>796</v>
      </c>
      <c r="C815" s="65" t="s">
        <v>797</v>
      </c>
    </row>
    <row r="816" spans="2:3" hidden="1" x14ac:dyDescent="0.25">
      <c r="B816" s="68" t="s">
        <v>798</v>
      </c>
      <c r="C816" s="65" t="s">
        <v>799</v>
      </c>
    </row>
    <row r="817" spans="2:3" hidden="1" x14ac:dyDescent="0.25">
      <c r="B817" s="68" t="s">
        <v>800</v>
      </c>
      <c r="C817" s="65" t="s">
        <v>801</v>
      </c>
    </row>
    <row r="818" spans="2:3" hidden="1" x14ac:dyDescent="0.25">
      <c r="B818" s="68" t="s">
        <v>802</v>
      </c>
      <c r="C818" s="65" t="s">
        <v>803</v>
      </c>
    </row>
    <row r="819" spans="2:3" hidden="1" x14ac:dyDescent="0.25">
      <c r="B819" s="68" t="s">
        <v>804</v>
      </c>
      <c r="C819" s="65" t="s">
        <v>805</v>
      </c>
    </row>
    <row r="820" spans="2:3" hidden="1" x14ac:dyDescent="0.25">
      <c r="B820" s="68" t="s">
        <v>806</v>
      </c>
      <c r="C820" s="65" t="s">
        <v>807</v>
      </c>
    </row>
    <row r="821" spans="2:3" hidden="1" x14ac:dyDescent="0.25">
      <c r="B821" s="68" t="s">
        <v>808</v>
      </c>
      <c r="C821" s="65" t="s">
        <v>809</v>
      </c>
    </row>
    <row r="822" spans="2:3" hidden="1" x14ac:dyDescent="0.25">
      <c r="B822" s="68" t="s">
        <v>810</v>
      </c>
      <c r="C822" s="65" t="s">
        <v>811</v>
      </c>
    </row>
    <row r="823" spans="2:3" hidden="1" x14ac:dyDescent="0.25">
      <c r="B823" s="68" t="s">
        <v>812</v>
      </c>
      <c r="C823" s="65" t="s">
        <v>813</v>
      </c>
    </row>
    <row r="824" spans="2:3" hidden="1" x14ac:dyDescent="0.25">
      <c r="B824" s="68" t="s">
        <v>814</v>
      </c>
      <c r="C824" s="65" t="s">
        <v>815</v>
      </c>
    </row>
    <row r="825" spans="2:3" hidden="1" x14ac:dyDescent="0.25">
      <c r="B825" s="68" t="s">
        <v>816</v>
      </c>
      <c r="C825" s="65" t="s">
        <v>815</v>
      </c>
    </row>
    <row r="826" spans="2:3" hidden="1" x14ac:dyDescent="0.25">
      <c r="B826" s="68" t="s">
        <v>817</v>
      </c>
      <c r="C826" s="65" t="s">
        <v>815</v>
      </c>
    </row>
    <row r="827" spans="2:3" hidden="1" x14ac:dyDescent="0.25">
      <c r="B827" s="68" t="s">
        <v>818</v>
      </c>
      <c r="C827" s="65" t="s">
        <v>815</v>
      </c>
    </row>
    <row r="828" spans="2:3" hidden="1" x14ac:dyDescent="0.25">
      <c r="B828" s="68" t="s">
        <v>819</v>
      </c>
      <c r="C828" s="65" t="s">
        <v>815</v>
      </c>
    </row>
    <row r="829" spans="2:3" hidden="1" x14ac:dyDescent="0.25">
      <c r="B829" s="68" t="s">
        <v>820</v>
      </c>
      <c r="C829" s="65" t="s">
        <v>821</v>
      </c>
    </row>
    <row r="830" spans="2:3" hidden="1" x14ac:dyDescent="0.25">
      <c r="B830" s="68" t="s">
        <v>822</v>
      </c>
      <c r="C830" s="65" t="s">
        <v>821</v>
      </c>
    </row>
    <row r="831" spans="2:3" hidden="1" x14ac:dyDescent="0.25">
      <c r="B831" s="68" t="s">
        <v>823</v>
      </c>
      <c r="C831" s="65" t="s">
        <v>821</v>
      </c>
    </row>
    <row r="832" spans="2:3" hidden="1" x14ac:dyDescent="0.25">
      <c r="B832" s="68" t="s">
        <v>824</v>
      </c>
      <c r="C832" s="65" t="s">
        <v>825</v>
      </c>
    </row>
    <row r="833" spans="2:3" hidden="1" x14ac:dyDescent="0.25">
      <c r="B833" s="68" t="s">
        <v>826</v>
      </c>
      <c r="C833" s="65" t="s">
        <v>825</v>
      </c>
    </row>
    <row r="834" spans="2:3" hidden="1" x14ac:dyDescent="0.25">
      <c r="B834" s="68" t="s">
        <v>827</v>
      </c>
      <c r="C834" s="65" t="s">
        <v>825</v>
      </c>
    </row>
    <row r="835" spans="2:3" hidden="1" x14ac:dyDescent="0.25">
      <c r="B835" s="68" t="s">
        <v>828</v>
      </c>
      <c r="C835" s="65" t="s">
        <v>825</v>
      </c>
    </row>
    <row r="836" spans="2:3" hidden="1" x14ac:dyDescent="0.25">
      <c r="B836" s="68" t="s">
        <v>829</v>
      </c>
      <c r="C836" s="65" t="s">
        <v>830</v>
      </c>
    </row>
    <row r="837" spans="2:3" hidden="1" x14ac:dyDescent="0.25">
      <c r="B837" s="68" t="s">
        <v>831</v>
      </c>
      <c r="C837" s="65" t="s">
        <v>832</v>
      </c>
    </row>
    <row r="838" spans="2:3" hidden="1" x14ac:dyDescent="0.25">
      <c r="B838" s="68" t="s">
        <v>833</v>
      </c>
      <c r="C838" s="65" t="s">
        <v>832</v>
      </c>
    </row>
    <row r="839" spans="2:3" hidden="1" x14ac:dyDescent="0.25">
      <c r="B839" s="68" t="s">
        <v>834</v>
      </c>
      <c r="C839" s="65" t="s">
        <v>832</v>
      </c>
    </row>
    <row r="840" spans="2:3" hidden="1" x14ac:dyDescent="0.25">
      <c r="B840" s="68" t="s">
        <v>835</v>
      </c>
      <c r="C840" s="65" t="s">
        <v>836</v>
      </c>
    </row>
    <row r="841" spans="2:3" hidden="1" x14ac:dyDescent="0.25">
      <c r="B841" s="68" t="s">
        <v>837</v>
      </c>
      <c r="C841" s="65" t="s">
        <v>836</v>
      </c>
    </row>
    <row r="842" spans="2:3" hidden="1" x14ac:dyDescent="0.25">
      <c r="B842" s="68" t="s">
        <v>838</v>
      </c>
      <c r="C842" s="65" t="s">
        <v>836</v>
      </c>
    </row>
    <row r="843" spans="2:3" hidden="1" x14ac:dyDescent="0.25">
      <c r="B843" s="68" t="s">
        <v>839</v>
      </c>
      <c r="C843" s="65" t="s">
        <v>840</v>
      </c>
    </row>
    <row r="844" spans="2:3" hidden="1" x14ac:dyDescent="0.25">
      <c r="B844" s="68" t="s">
        <v>841</v>
      </c>
      <c r="C844" s="65" t="s">
        <v>842</v>
      </c>
    </row>
    <row r="845" spans="2:3" hidden="1" x14ac:dyDescent="0.25">
      <c r="B845" s="68" t="s">
        <v>843</v>
      </c>
      <c r="C845" s="65" t="s">
        <v>842</v>
      </c>
    </row>
    <row r="846" spans="2:3" hidden="1" x14ac:dyDescent="0.25">
      <c r="B846" s="68" t="s">
        <v>844</v>
      </c>
      <c r="C846" s="65" t="s">
        <v>845</v>
      </c>
    </row>
    <row r="847" spans="2:3" hidden="1" x14ac:dyDescent="0.25">
      <c r="B847" s="68" t="s">
        <v>846</v>
      </c>
      <c r="C847" s="65" t="s">
        <v>845</v>
      </c>
    </row>
    <row r="848" spans="2:3" hidden="1" x14ac:dyDescent="0.25">
      <c r="B848" s="68" t="s">
        <v>847</v>
      </c>
      <c r="C848" s="65" t="s">
        <v>845</v>
      </c>
    </row>
    <row r="849" spans="2:3" hidden="1" x14ac:dyDescent="0.25">
      <c r="B849" s="68" t="s">
        <v>848</v>
      </c>
      <c r="C849" s="65" t="s">
        <v>845</v>
      </c>
    </row>
    <row r="850" spans="2:3" hidden="1" x14ac:dyDescent="0.25">
      <c r="B850" s="68" t="s">
        <v>849</v>
      </c>
      <c r="C850" s="65" t="s">
        <v>850</v>
      </c>
    </row>
    <row r="851" spans="2:3" hidden="1" x14ac:dyDescent="0.25">
      <c r="B851" s="68" t="s">
        <v>851</v>
      </c>
      <c r="C851" s="65" t="s">
        <v>850</v>
      </c>
    </row>
    <row r="852" spans="2:3" hidden="1" x14ac:dyDescent="0.25">
      <c r="B852" s="68" t="s">
        <v>852</v>
      </c>
      <c r="C852" s="65" t="s">
        <v>853</v>
      </c>
    </row>
    <row r="853" spans="2:3" hidden="1" x14ac:dyDescent="0.25">
      <c r="B853" s="68" t="s">
        <v>854</v>
      </c>
      <c r="C853" s="65" t="s">
        <v>853</v>
      </c>
    </row>
    <row r="854" spans="2:3" hidden="1" x14ac:dyDescent="0.25">
      <c r="B854" s="68" t="s">
        <v>855</v>
      </c>
      <c r="C854" s="65" t="s">
        <v>856</v>
      </c>
    </row>
    <row r="855" spans="2:3" hidden="1" x14ac:dyDescent="0.25">
      <c r="B855" s="68" t="s">
        <v>857</v>
      </c>
      <c r="C855" s="65" t="s">
        <v>858</v>
      </c>
    </row>
    <row r="856" spans="2:3" hidden="1" x14ac:dyDescent="0.25">
      <c r="B856" s="68" t="s">
        <v>859</v>
      </c>
      <c r="C856" s="65" t="s">
        <v>860</v>
      </c>
    </row>
    <row r="857" spans="2:3" hidden="1" x14ac:dyDescent="0.25">
      <c r="B857" s="68" t="s">
        <v>861</v>
      </c>
      <c r="C857" s="65" t="s">
        <v>860</v>
      </c>
    </row>
    <row r="858" spans="2:3" hidden="1" x14ac:dyDescent="0.25">
      <c r="B858" s="68" t="s">
        <v>862</v>
      </c>
      <c r="C858" s="65" t="s">
        <v>863</v>
      </c>
    </row>
    <row r="859" spans="2:3" hidden="1" x14ac:dyDescent="0.25">
      <c r="B859" s="68" t="s">
        <v>864</v>
      </c>
      <c r="C859" s="65" t="s">
        <v>865</v>
      </c>
    </row>
    <row r="860" spans="2:3" hidden="1" x14ac:dyDescent="0.25">
      <c r="B860" s="68" t="s">
        <v>866</v>
      </c>
      <c r="C860" s="65" t="s">
        <v>865</v>
      </c>
    </row>
    <row r="861" spans="2:3" hidden="1" x14ac:dyDescent="0.25">
      <c r="B861" s="68" t="s">
        <v>867</v>
      </c>
      <c r="C861" s="65" t="s">
        <v>865</v>
      </c>
    </row>
    <row r="862" spans="2:3" hidden="1" x14ac:dyDescent="0.25">
      <c r="B862" s="68" t="s">
        <v>868</v>
      </c>
      <c r="C862" s="65" t="s">
        <v>865</v>
      </c>
    </row>
    <row r="863" spans="2:3" hidden="1" x14ac:dyDescent="0.25">
      <c r="B863" s="68" t="s">
        <v>869</v>
      </c>
      <c r="C863" s="65" t="s">
        <v>870</v>
      </c>
    </row>
    <row r="864" spans="2:3" hidden="1" x14ac:dyDescent="0.25">
      <c r="B864" s="68" t="s">
        <v>871</v>
      </c>
      <c r="C864" s="65" t="s">
        <v>872</v>
      </c>
    </row>
    <row r="865" spans="2:3" hidden="1" x14ac:dyDescent="0.25">
      <c r="B865" s="68" t="s">
        <v>873</v>
      </c>
      <c r="C865" s="65" t="s">
        <v>872</v>
      </c>
    </row>
    <row r="866" spans="2:3" hidden="1" x14ac:dyDescent="0.25">
      <c r="B866" s="68" t="s">
        <v>874</v>
      </c>
      <c r="C866" s="65" t="s">
        <v>872</v>
      </c>
    </row>
    <row r="867" spans="2:3" hidden="1" x14ac:dyDescent="0.25">
      <c r="B867" s="68" t="s">
        <v>875</v>
      </c>
      <c r="C867" s="65" t="s">
        <v>876</v>
      </c>
    </row>
    <row r="868" spans="2:3" hidden="1" x14ac:dyDescent="0.25">
      <c r="B868" s="68" t="s">
        <v>877</v>
      </c>
      <c r="C868" s="65" t="s">
        <v>878</v>
      </c>
    </row>
    <row r="869" spans="2:3" hidden="1" x14ac:dyDescent="0.25">
      <c r="B869" s="68" t="s">
        <v>879</v>
      </c>
      <c r="C869" s="65" t="s">
        <v>880</v>
      </c>
    </row>
    <row r="870" spans="2:3" hidden="1" x14ac:dyDescent="0.25">
      <c r="B870" s="68" t="s">
        <v>881</v>
      </c>
      <c r="C870" s="65" t="s">
        <v>882</v>
      </c>
    </row>
    <row r="871" spans="2:3" hidden="1" x14ac:dyDescent="0.25">
      <c r="B871" s="68" t="s">
        <v>883</v>
      </c>
      <c r="C871" s="65" t="s">
        <v>884</v>
      </c>
    </row>
    <row r="872" spans="2:3" hidden="1" x14ac:dyDescent="0.25">
      <c r="B872" s="68" t="s">
        <v>885</v>
      </c>
      <c r="C872" s="65" t="s">
        <v>884</v>
      </c>
    </row>
    <row r="873" spans="2:3" hidden="1" x14ac:dyDescent="0.25">
      <c r="B873" s="68" t="s">
        <v>886</v>
      </c>
      <c r="C873" s="65" t="s">
        <v>887</v>
      </c>
    </row>
    <row r="874" spans="2:3" hidden="1" x14ac:dyDescent="0.25">
      <c r="B874" s="68" t="s">
        <v>888</v>
      </c>
      <c r="C874" s="65" t="s">
        <v>889</v>
      </c>
    </row>
    <row r="875" spans="2:3" hidden="1" x14ac:dyDescent="0.25">
      <c r="B875" s="68" t="s">
        <v>890</v>
      </c>
      <c r="C875" s="65" t="s">
        <v>889</v>
      </c>
    </row>
    <row r="876" spans="2:3" hidden="1" x14ac:dyDescent="0.25">
      <c r="B876" s="68" t="s">
        <v>891</v>
      </c>
      <c r="C876" s="65" t="s">
        <v>892</v>
      </c>
    </row>
    <row r="877" spans="2:3" hidden="1" x14ac:dyDescent="0.25">
      <c r="B877" s="68" t="s">
        <v>893</v>
      </c>
      <c r="C877" s="65" t="s">
        <v>894</v>
      </c>
    </row>
    <row r="878" spans="2:3" hidden="1" x14ac:dyDescent="0.25">
      <c r="B878" s="68" t="s">
        <v>895</v>
      </c>
      <c r="C878" s="65" t="s">
        <v>896</v>
      </c>
    </row>
    <row r="879" spans="2:3" hidden="1" x14ac:dyDescent="0.25">
      <c r="B879" s="68" t="s">
        <v>897</v>
      </c>
      <c r="C879" s="65" t="s">
        <v>898</v>
      </c>
    </row>
    <row r="880" spans="2:3" hidden="1" x14ac:dyDescent="0.25">
      <c r="B880" s="68" t="s">
        <v>899</v>
      </c>
      <c r="C880" s="65" t="s">
        <v>900</v>
      </c>
    </row>
    <row r="881" spans="2:3" hidden="1" x14ac:dyDescent="0.25">
      <c r="B881" s="68" t="s">
        <v>901</v>
      </c>
      <c r="C881" s="65" t="s">
        <v>902</v>
      </c>
    </row>
    <row r="882" spans="2:3" hidden="1" x14ac:dyDescent="0.25">
      <c r="B882" s="68" t="s">
        <v>903</v>
      </c>
      <c r="C882" s="65" t="s">
        <v>902</v>
      </c>
    </row>
    <row r="883" spans="2:3" hidden="1" x14ac:dyDescent="0.25">
      <c r="B883" s="68" t="s">
        <v>904</v>
      </c>
      <c r="C883" s="65" t="s">
        <v>902</v>
      </c>
    </row>
    <row r="884" spans="2:3" hidden="1" x14ac:dyDescent="0.25">
      <c r="B884" s="68" t="s">
        <v>905</v>
      </c>
      <c r="C884" s="65" t="s">
        <v>906</v>
      </c>
    </row>
    <row r="885" spans="2:3" hidden="1" x14ac:dyDescent="0.25">
      <c r="B885" s="68" t="s">
        <v>907</v>
      </c>
      <c r="C885" s="65" t="s">
        <v>906</v>
      </c>
    </row>
    <row r="886" spans="2:3" hidden="1" x14ac:dyDescent="0.25">
      <c r="B886" s="68" t="s">
        <v>908</v>
      </c>
      <c r="C886" s="65" t="s">
        <v>906</v>
      </c>
    </row>
    <row r="887" spans="2:3" hidden="1" x14ac:dyDescent="0.25">
      <c r="B887" s="68" t="s">
        <v>909</v>
      </c>
      <c r="C887" s="65" t="s">
        <v>906</v>
      </c>
    </row>
    <row r="888" spans="2:3" hidden="1" x14ac:dyDescent="0.25">
      <c r="B888" s="68" t="s">
        <v>910</v>
      </c>
      <c r="C888" s="65" t="s">
        <v>906</v>
      </c>
    </row>
    <row r="889" spans="2:3" hidden="1" x14ac:dyDescent="0.25">
      <c r="B889" s="68" t="s">
        <v>911</v>
      </c>
      <c r="C889" s="65" t="s">
        <v>912</v>
      </c>
    </row>
    <row r="890" spans="2:3" hidden="1" x14ac:dyDescent="0.25">
      <c r="B890" s="68" t="s">
        <v>913</v>
      </c>
      <c r="C890" s="65" t="s">
        <v>914</v>
      </c>
    </row>
    <row r="891" spans="2:3" hidden="1" x14ac:dyDescent="0.25">
      <c r="B891" s="68" t="s">
        <v>915</v>
      </c>
      <c r="C891" s="65" t="s">
        <v>916</v>
      </c>
    </row>
    <row r="892" spans="2:3" hidden="1" x14ac:dyDescent="0.25">
      <c r="B892" s="68" t="s">
        <v>917</v>
      </c>
      <c r="C892" s="65" t="s">
        <v>918</v>
      </c>
    </row>
    <row r="893" spans="2:3" hidden="1" x14ac:dyDescent="0.25">
      <c r="B893" s="68" t="s">
        <v>919</v>
      </c>
      <c r="C893" s="65" t="s">
        <v>920</v>
      </c>
    </row>
    <row r="894" spans="2:3" hidden="1" x14ac:dyDescent="0.25">
      <c r="B894" s="68" t="s">
        <v>921</v>
      </c>
      <c r="C894" s="65" t="s">
        <v>922</v>
      </c>
    </row>
    <row r="895" spans="2:3" hidden="1" x14ac:dyDescent="0.25">
      <c r="B895" s="68" t="s">
        <v>923</v>
      </c>
      <c r="C895" s="65" t="s">
        <v>924</v>
      </c>
    </row>
    <row r="896" spans="2:3" hidden="1" x14ac:dyDescent="0.25">
      <c r="B896" s="68" t="s">
        <v>925</v>
      </c>
      <c r="C896" s="65" t="s">
        <v>926</v>
      </c>
    </row>
    <row r="897" spans="2:3" hidden="1" x14ac:dyDescent="0.25">
      <c r="B897" s="68" t="s">
        <v>927</v>
      </c>
      <c r="C897" s="65" t="s">
        <v>928</v>
      </c>
    </row>
    <row r="898" spans="2:3" hidden="1" x14ac:dyDescent="0.25">
      <c r="B898" s="68" t="s">
        <v>929</v>
      </c>
      <c r="C898" s="65" t="s">
        <v>930</v>
      </c>
    </row>
    <row r="899" spans="2:3" hidden="1" x14ac:dyDescent="0.25">
      <c r="B899" s="68" t="s">
        <v>931</v>
      </c>
      <c r="C899" s="65" t="s">
        <v>932</v>
      </c>
    </row>
    <row r="900" spans="2:3" hidden="1" x14ac:dyDescent="0.25">
      <c r="B900" s="68" t="s">
        <v>933</v>
      </c>
      <c r="C900" s="65" t="s">
        <v>934</v>
      </c>
    </row>
    <row r="901" spans="2:3" hidden="1" x14ac:dyDescent="0.25">
      <c r="B901" s="68" t="s">
        <v>935</v>
      </c>
      <c r="C901" s="65" t="s">
        <v>936</v>
      </c>
    </row>
    <row r="902" spans="2:3" hidden="1" x14ac:dyDescent="0.25">
      <c r="B902" s="68" t="s">
        <v>937</v>
      </c>
      <c r="C902" s="65" t="s">
        <v>938</v>
      </c>
    </row>
    <row r="903" spans="2:3" hidden="1" x14ac:dyDescent="0.25">
      <c r="B903" s="68" t="s">
        <v>939</v>
      </c>
      <c r="C903" s="65" t="s">
        <v>940</v>
      </c>
    </row>
    <row r="904" spans="2:3" hidden="1" x14ac:dyDescent="0.25">
      <c r="B904" s="68" t="s">
        <v>941</v>
      </c>
      <c r="C904" s="65" t="s">
        <v>940</v>
      </c>
    </row>
    <row r="905" spans="2:3" hidden="1" x14ac:dyDescent="0.25">
      <c r="B905" s="68" t="s">
        <v>942</v>
      </c>
      <c r="C905" s="65" t="s">
        <v>940</v>
      </c>
    </row>
    <row r="906" spans="2:3" hidden="1" x14ac:dyDescent="0.25">
      <c r="B906" s="68" t="s">
        <v>943</v>
      </c>
      <c r="C906" s="65" t="s">
        <v>944</v>
      </c>
    </row>
    <row r="907" spans="2:3" hidden="1" x14ac:dyDescent="0.25">
      <c r="B907" s="68" t="s">
        <v>945</v>
      </c>
      <c r="C907" s="65" t="s">
        <v>944</v>
      </c>
    </row>
    <row r="908" spans="2:3" hidden="1" x14ac:dyDescent="0.25">
      <c r="B908" s="68" t="s">
        <v>946</v>
      </c>
      <c r="C908" s="65" t="s">
        <v>944</v>
      </c>
    </row>
    <row r="909" spans="2:3" hidden="1" x14ac:dyDescent="0.25">
      <c r="B909" s="68" t="s">
        <v>947</v>
      </c>
      <c r="C909" s="65" t="s">
        <v>948</v>
      </c>
    </row>
    <row r="910" spans="2:3" hidden="1" x14ac:dyDescent="0.25">
      <c r="B910" s="68" t="s">
        <v>949</v>
      </c>
      <c r="C910" s="65" t="s">
        <v>950</v>
      </c>
    </row>
    <row r="911" spans="2:3" hidden="1" x14ac:dyDescent="0.25">
      <c r="B911" s="68" t="s">
        <v>951</v>
      </c>
      <c r="C911" s="65" t="s">
        <v>950</v>
      </c>
    </row>
    <row r="912" spans="2:3" hidden="1" x14ac:dyDescent="0.25">
      <c r="B912" s="68" t="s">
        <v>952</v>
      </c>
      <c r="C912" s="65" t="s">
        <v>950</v>
      </c>
    </row>
    <row r="913" spans="2:3" hidden="1" x14ac:dyDescent="0.25">
      <c r="B913" s="68" t="s">
        <v>953</v>
      </c>
      <c r="C913" s="65" t="s">
        <v>950</v>
      </c>
    </row>
    <row r="914" spans="2:3" hidden="1" x14ac:dyDescent="0.25">
      <c r="B914" s="68" t="s">
        <v>954</v>
      </c>
      <c r="C914" s="65" t="s">
        <v>955</v>
      </c>
    </row>
    <row r="915" spans="2:3" hidden="1" x14ac:dyDescent="0.25">
      <c r="B915" s="68" t="s">
        <v>956</v>
      </c>
      <c r="C915" s="65" t="s">
        <v>955</v>
      </c>
    </row>
    <row r="916" spans="2:3" hidden="1" x14ac:dyDescent="0.25">
      <c r="B916" s="68" t="s">
        <v>957</v>
      </c>
      <c r="C916" s="65" t="s">
        <v>955</v>
      </c>
    </row>
    <row r="917" spans="2:3" hidden="1" x14ac:dyDescent="0.25">
      <c r="B917" s="68" t="s">
        <v>958</v>
      </c>
      <c r="C917" s="65" t="s">
        <v>955</v>
      </c>
    </row>
    <row r="918" spans="2:3" hidden="1" x14ac:dyDescent="0.25">
      <c r="B918" s="68" t="s">
        <v>959</v>
      </c>
      <c r="C918" s="65" t="s">
        <v>960</v>
      </c>
    </row>
    <row r="919" spans="2:3" hidden="1" x14ac:dyDescent="0.25">
      <c r="B919" s="68" t="s">
        <v>961</v>
      </c>
      <c r="C919" s="65" t="s">
        <v>960</v>
      </c>
    </row>
    <row r="920" spans="2:3" hidden="1" x14ac:dyDescent="0.25">
      <c r="B920" s="68" t="s">
        <v>962</v>
      </c>
      <c r="C920" s="65" t="s">
        <v>960</v>
      </c>
    </row>
    <row r="921" spans="2:3" hidden="1" x14ac:dyDescent="0.25">
      <c r="B921" s="68" t="s">
        <v>963</v>
      </c>
      <c r="C921" s="65" t="s">
        <v>960</v>
      </c>
    </row>
    <row r="922" spans="2:3" hidden="1" x14ac:dyDescent="0.25">
      <c r="B922" s="68" t="s">
        <v>964</v>
      </c>
      <c r="C922" s="65" t="s">
        <v>960</v>
      </c>
    </row>
    <row r="923" spans="2:3" hidden="1" x14ac:dyDescent="0.25">
      <c r="B923" s="68" t="s">
        <v>965</v>
      </c>
      <c r="C923" s="65" t="s">
        <v>966</v>
      </c>
    </row>
    <row r="924" spans="2:3" hidden="1" x14ac:dyDescent="0.25">
      <c r="B924" s="68" t="s">
        <v>967</v>
      </c>
      <c r="C924" s="65" t="s">
        <v>966</v>
      </c>
    </row>
    <row r="925" spans="2:3" hidden="1" x14ac:dyDescent="0.25">
      <c r="B925" s="68" t="s">
        <v>968</v>
      </c>
      <c r="C925" s="65" t="s">
        <v>966</v>
      </c>
    </row>
    <row r="926" spans="2:3" hidden="1" x14ac:dyDescent="0.25">
      <c r="B926" s="68" t="s">
        <v>969</v>
      </c>
      <c r="C926" s="65" t="s">
        <v>970</v>
      </c>
    </row>
    <row r="927" spans="2:3" hidden="1" x14ac:dyDescent="0.25">
      <c r="B927" s="68" t="s">
        <v>971</v>
      </c>
      <c r="C927" s="65" t="s">
        <v>970</v>
      </c>
    </row>
    <row r="928" spans="2:3" hidden="1" x14ac:dyDescent="0.25">
      <c r="B928" s="68" t="s">
        <v>972</v>
      </c>
      <c r="C928" s="65" t="s">
        <v>970</v>
      </c>
    </row>
    <row r="929" spans="2:3" hidden="1" x14ac:dyDescent="0.25">
      <c r="B929" s="68" t="s">
        <v>973</v>
      </c>
      <c r="C929" s="65" t="s">
        <v>970</v>
      </c>
    </row>
    <row r="930" spans="2:3" hidden="1" x14ac:dyDescent="0.25">
      <c r="B930" s="68" t="s">
        <v>974</v>
      </c>
      <c r="C930" s="65" t="s">
        <v>970</v>
      </c>
    </row>
    <row r="931" spans="2:3" hidden="1" x14ac:dyDescent="0.25">
      <c r="B931" s="68" t="s">
        <v>975</v>
      </c>
      <c r="C931" s="65" t="s">
        <v>976</v>
      </c>
    </row>
    <row r="932" spans="2:3" hidden="1" x14ac:dyDescent="0.25">
      <c r="B932" s="68" t="s">
        <v>977</v>
      </c>
      <c r="C932" s="65" t="s">
        <v>978</v>
      </c>
    </row>
    <row r="933" spans="2:3" hidden="1" x14ac:dyDescent="0.25">
      <c r="B933" s="68" t="s">
        <v>979</v>
      </c>
      <c r="C933" s="65" t="s">
        <v>978</v>
      </c>
    </row>
    <row r="934" spans="2:3" hidden="1" x14ac:dyDescent="0.25">
      <c r="B934" s="68" t="s">
        <v>980</v>
      </c>
      <c r="C934" s="65" t="s">
        <v>981</v>
      </c>
    </row>
    <row r="935" spans="2:3" hidden="1" x14ac:dyDescent="0.25">
      <c r="B935" s="68" t="s">
        <v>982</v>
      </c>
      <c r="C935" s="65" t="s">
        <v>981</v>
      </c>
    </row>
    <row r="936" spans="2:3" hidden="1" x14ac:dyDescent="0.25">
      <c r="B936" s="68" t="s">
        <v>983</v>
      </c>
      <c r="C936" s="65" t="s">
        <v>984</v>
      </c>
    </row>
    <row r="937" spans="2:3" hidden="1" x14ac:dyDescent="0.25">
      <c r="B937" s="68" t="s">
        <v>985</v>
      </c>
      <c r="C937" s="65" t="s">
        <v>984</v>
      </c>
    </row>
    <row r="938" spans="2:3" hidden="1" x14ac:dyDescent="0.25">
      <c r="B938" s="68" t="s">
        <v>986</v>
      </c>
      <c r="C938" s="65" t="s">
        <v>984</v>
      </c>
    </row>
    <row r="939" spans="2:3" hidden="1" x14ac:dyDescent="0.25">
      <c r="B939" s="68" t="s">
        <v>987</v>
      </c>
      <c r="C939" s="65" t="s">
        <v>988</v>
      </c>
    </row>
    <row r="940" spans="2:3" hidden="1" x14ac:dyDescent="0.25">
      <c r="B940" s="68" t="s">
        <v>989</v>
      </c>
      <c r="C940" s="65" t="s">
        <v>988</v>
      </c>
    </row>
    <row r="941" spans="2:3" hidden="1" x14ac:dyDescent="0.25">
      <c r="B941" s="68" t="s">
        <v>990</v>
      </c>
      <c r="C941" s="65" t="s">
        <v>991</v>
      </c>
    </row>
    <row r="942" spans="2:3" hidden="1" x14ac:dyDescent="0.25">
      <c r="B942" s="68" t="s">
        <v>992</v>
      </c>
      <c r="C942" s="65" t="s">
        <v>993</v>
      </c>
    </row>
    <row r="943" spans="2:3" hidden="1" x14ac:dyDescent="0.25">
      <c r="B943" s="68" t="s">
        <v>994</v>
      </c>
      <c r="C943" s="65" t="s">
        <v>993</v>
      </c>
    </row>
    <row r="944" spans="2:3" hidden="1" x14ac:dyDescent="0.25">
      <c r="B944" s="68" t="s">
        <v>995</v>
      </c>
      <c r="C944" s="65" t="s">
        <v>996</v>
      </c>
    </row>
    <row r="945" spans="2:3" hidden="1" x14ac:dyDescent="0.25">
      <c r="B945" s="68" t="s">
        <v>997</v>
      </c>
      <c r="C945" s="65" t="s">
        <v>996</v>
      </c>
    </row>
    <row r="946" spans="2:3" hidden="1" x14ac:dyDescent="0.25">
      <c r="B946" s="68" t="s">
        <v>998</v>
      </c>
      <c r="C946" s="65" t="s">
        <v>999</v>
      </c>
    </row>
    <row r="947" spans="2:3" hidden="1" x14ac:dyDescent="0.25">
      <c r="B947" s="68" t="s">
        <v>1000</v>
      </c>
      <c r="C947" s="65" t="s">
        <v>999</v>
      </c>
    </row>
    <row r="948" spans="2:3" hidden="1" x14ac:dyDescent="0.25">
      <c r="B948" s="68" t="s">
        <v>1001</v>
      </c>
      <c r="C948" s="65" t="s">
        <v>999</v>
      </c>
    </row>
    <row r="949" spans="2:3" hidden="1" x14ac:dyDescent="0.25">
      <c r="B949" s="68" t="s">
        <v>1002</v>
      </c>
      <c r="C949" s="65" t="s">
        <v>999</v>
      </c>
    </row>
    <row r="950" spans="2:3" hidden="1" x14ac:dyDescent="0.25">
      <c r="B950" s="68" t="s">
        <v>1003</v>
      </c>
      <c r="C950" s="65" t="s">
        <v>1004</v>
      </c>
    </row>
    <row r="951" spans="2:3" hidden="1" x14ac:dyDescent="0.25">
      <c r="B951" s="68" t="s">
        <v>1005</v>
      </c>
      <c r="C951" s="65" t="s">
        <v>1004</v>
      </c>
    </row>
    <row r="952" spans="2:3" hidden="1" x14ac:dyDescent="0.25">
      <c r="B952" s="68" t="s">
        <v>1006</v>
      </c>
      <c r="C952" s="65" t="s">
        <v>1007</v>
      </c>
    </row>
    <row r="953" spans="2:3" hidden="1" x14ac:dyDescent="0.25">
      <c r="B953" s="68" t="s">
        <v>1008</v>
      </c>
      <c r="C953" s="65" t="s">
        <v>1007</v>
      </c>
    </row>
    <row r="954" spans="2:3" hidden="1" x14ac:dyDescent="0.25">
      <c r="B954" s="68" t="s">
        <v>1009</v>
      </c>
      <c r="C954" s="65" t="s">
        <v>1007</v>
      </c>
    </row>
    <row r="955" spans="2:3" hidden="1" x14ac:dyDescent="0.25">
      <c r="B955" s="68" t="s">
        <v>1010</v>
      </c>
      <c r="C955" s="65" t="s">
        <v>1011</v>
      </c>
    </row>
    <row r="956" spans="2:3" hidden="1" x14ac:dyDescent="0.25">
      <c r="B956" s="68" t="s">
        <v>1012</v>
      </c>
      <c r="C956" s="65" t="s">
        <v>1011</v>
      </c>
    </row>
    <row r="957" spans="2:3" hidden="1" x14ac:dyDescent="0.25">
      <c r="B957" s="68" t="s">
        <v>1013</v>
      </c>
      <c r="C957" s="65" t="s">
        <v>1014</v>
      </c>
    </row>
    <row r="958" spans="2:3" hidden="1" x14ac:dyDescent="0.25">
      <c r="B958" s="68" t="s">
        <v>1015</v>
      </c>
      <c r="C958" s="65" t="s">
        <v>1014</v>
      </c>
    </row>
    <row r="959" spans="2:3" hidden="1" x14ac:dyDescent="0.25">
      <c r="B959" s="68" t="s">
        <v>1016</v>
      </c>
      <c r="C959" s="65" t="s">
        <v>1014</v>
      </c>
    </row>
    <row r="960" spans="2:3" hidden="1" x14ac:dyDescent="0.25">
      <c r="B960" s="68" t="s">
        <v>1017</v>
      </c>
      <c r="C960" s="65" t="s">
        <v>1018</v>
      </c>
    </row>
    <row r="961" spans="2:3" hidden="1" x14ac:dyDescent="0.25">
      <c r="B961" s="68" t="s">
        <v>1019</v>
      </c>
      <c r="C961" s="65" t="s">
        <v>1020</v>
      </c>
    </row>
    <row r="962" spans="2:3" hidden="1" x14ac:dyDescent="0.25">
      <c r="B962" s="68" t="s">
        <v>1021</v>
      </c>
      <c r="C962" s="65" t="s">
        <v>1020</v>
      </c>
    </row>
    <row r="963" spans="2:3" hidden="1" x14ac:dyDescent="0.25">
      <c r="B963" s="68" t="s">
        <v>1022</v>
      </c>
      <c r="C963" s="65" t="s">
        <v>1023</v>
      </c>
    </row>
    <row r="964" spans="2:3" hidden="1" x14ac:dyDescent="0.25">
      <c r="B964" s="68" t="s">
        <v>1024</v>
      </c>
      <c r="C964" s="65" t="s">
        <v>1025</v>
      </c>
    </row>
    <row r="965" spans="2:3" hidden="1" x14ac:dyDescent="0.25">
      <c r="B965" s="68" t="s">
        <v>1026</v>
      </c>
      <c r="C965" s="65" t="s">
        <v>1025</v>
      </c>
    </row>
    <row r="966" spans="2:3" hidden="1" x14ac:dyDescent="0.25">
      <c r="B966" s="68" t="s">
        <v>1027</v>
      </c>
      <c r="C966" s="65" t="s">
        <v>1025</v>
      </c>
    </row>
    <row r="967" spans="2:3" hidden="1" x14ac:dyDescent="0.25">
      <c r="B967" s="68" t="s">
        <v>1028</v>
      </c>
      <c r="C967" s="65" t="s">
        <v>1029</v>
      </c>
    </row>
    <row r="968" spans="2:3" hidden="1" x14ac:dyDescent="0.25">
      <c r="B968" s="68" t="s">
        <v>1030</v>
      </c>
      <c r="C968" s="65" t="s">
        <v>1029</v>
      </c>
    </row>
    <row r="969" spans="2:3" hidden="1" x14ac:dyDescent="0.25">
      <c r="B969" s="68" t="s">
        <v>1031</v>
      </c>
      <c r="C969" s="65" t="s">
        <v>1032</v>
      </c>
    </row>
    <row r="970" spans="2:3" hidden="1" x14ac:dyDescent="0.25">
      <c r="B970" s="68" t="s">
        <v>1033</v>
      </c>
      <c r="C970" s="65" t="s">
        <v>1034</v>
      </c>
    </row>
    <row r="971" spans="2:3" hidden="1" x14ac:dyDescent="0.25">
      <c r="B971" s="68" t="s">
        <v>1035</v>
      </c>
      <c r="C971" s="65" t="s">
        <v>1036</v>
      </c>
    </row>
    <row r="972" spans="2:3" hidden="1" x14ac:dyDescent="0.25">
      <c r="B972" s="68" t="s">
        <v>1037</v>
      </c>
      <c r="C972" s="65" t="s">
        <v>1038</v>
      </c>
    </row>
    <row r="973" spans="2:3" hidden="1" x14ac:dyDescent="0.25">
      <c r="B973" s="68" t="s">
        <v>1039</v>
      </c>
      <c r="C973" s="65" t="s">
        <v>1040</v>
      </c>
    </row>
    <row r="974" spans="2:3" hidden="1" x14ac:dyDescent="0.25">
      <c r="B974" s="68" t="s">
        <v>1041</v>
      </c>
      <c r="C974" s="65" t="s">
        <v>1042</v>
      </c>
    </row>
    <row r="975" spans="2:3" hidden="1" x14ac:dyDescent="0.25">
      <c r="B975" s="68" t="s">
        <v>1043</v>
      </c>
      <c r="C975" s="65" t="s">
        <v>1044</v>
      </c>
    </row>
    <row r="976" spans="2:3" hidden="1" x14ac:dyDescent="0.25">
      <c r="B976" s="68" t="s">
        <v>1045</v>
      </c>
      <c r="C976" s="65" t="s">
        <v>1046</v>
      </c>
    </row>
    <row r="977" spans="2:3" hidden="1" x14ac:dyDescent="0.25">
      <c r="B977" s="68" t="s">
        <v>1047</v>
      </c>
      <c r="C977" s="65" t="s">
        <v>1048</v>
      </c>
    </row>
    <row r="978" spans="2:3" hidden="1" x14ac:dyDescent="0.25">
      <c r="B978" s="68" t="s">
        <v>1049</v>
      </c>
      <c r="C978" s="65" t="s">
        <v>1050</v>
      </c>
    </row>
    <row r="979" spans="2:3" hidden="1" x14ac:dyDescent="0.25">
      <c r="B979" s="68" t="s">
        <v>1051</v>
      </c>
      <c r="C979" s="65" t="s">
        <v>1052</v>
      </c>
    </row>
    <row r="980" spans="2:3" hidden="1" x14ac:dyDescent="0.25">
      <c r="B980" s="68" t="s">
        <v>1053</v>
      </c>
      <c r="C980" s="65" t="s">
        <v>1052</v>
      </c>
    </row>
    <row r="981" spans="2:3" hidden="1" x14ac:dyDescent="0.25">
      <c r="B981" s="68" t="s">
        <v>1054</v>
      </c>
      <c r="C981" s="65" t="s">
        <v>1055</v>
      </c>
    </row>
    <row r="982" spans="2:3" hidden="1" x14ac:dyDescent="0.25">
      <c r="B982" s="68" t="s">
        <v>1056</v>
      </c>
      <c r="C982" s="65" t="s">
        <v>1057</v>
      </c>
    </row>
    <row r="983" spans="2:3" hidden="1" x14ac:dyDescent="0.25">
      <c r="B983" s="68" t="s">
        <v>1058</v>
      </c>
      <c r="C983" s="65" t="s">
        <v>1059</v>
      </c>
    </row>
    <row r="984" spans="2:3" hidden="1" x14ac:dyDescent="0.25">
      <c r="B984" s="68" t="s">
        <v>1060</v>
      </c>
      <c r="C984" s="65" t="s">
        <v>1059</v>
      </c>
    </row>
    <row r="985" spans="2:3" hidden="1" x14ac:dyDescent="0.25">
      <c r="B985" s="68" t="s">
        <v>1061</v>
      </c>
      <c r="C985" s="65" t="s">
        <v>1059</v>
      </c>
    </row>
    <row r="986" spans="2:3" hidden="1" x14ac:dyDescent="0.25">
      <c r="B986" s="68" t="s">
        <v>1062</v>
      </c>
      <c r="C986" s="65" t="s">
        <v>1059</v>
      </c>
    </row>
    <row r="987" spans="2:3" hidden="1" x14ac:dyDescent="0.25">
      <c r="B987" s="68" t="s">
        <v>1063</v>
      </c>
      <c r="C987" s="65" t="s">
        <v>1059</v>
      </c>
    </row>
    <row r="988" spans="2:3" hidden="1" x14ac:dyDescent="0.25">
      <c r="B988" s="68" t="s">
        <v>1064</v>
      </c>
      <c r="C988" s="65" t="s">
        <v>1059</v>
      </c>
    </row>
    <row r="989" spans="2:3" hidden="1" x14ac:dyDescent="0.25">
      <c r="B989" s="68" t="s">
        <v>1065</v>
      </c>
      <c r="C989" s="65" t="s">
        <v>1059</v>
      </c>
    </row>
    <row r="990" spans="2:3" hidden="1" x14ac:dyDescent="0.25">
      <c r="B990" s="68" t="s">
        <v>1066</v>
      </c>
      <c r="C990" s="65" t="s">
        <v>1059</v>
      </c>
    </row>
    <row r="991" spans="2:3" hidden="1" x14ac:dyDescent="0.25">
      <c r="B991" s="68" t="s">
        <v>1067</v>
      </c>
      <c r="C991" s="65" t="s">
        <v>1059</v>
      </c>
    </row>
    <row r="992" spans="2:3" hidden="1" x14ac:dyDescent="0.25">
      <c r="B992" s="68" t="s">
        <v>1068</v>
      </c>
      <c r="C992" s="65" t="s">
        <v>1069</v>
      </c>
    </row>
    <row r="993" spans="2:3" hidden="1" x14ac:dyDescent="0.25">
      <c r="B993" s="68" t="s">
        <v>1070</v>
      </c>
      <c r="C993" s="65" t="s">
        <v>1069</v>
      </c>
    </row>
    <row r="994" spans="2:3" hidden="1" x14ac:dyDescent="0.25">
      <c r="B994" s="68" t="s">
        <v>1071</v>
      </c>
      <c r="C994" s="65" t="s">
        <v>1069</v>
      </c>
    </row>
    <row r="995" spans="2:3" hidden="1" x14ac:dyDescent="0.25">
      <c r="B995" s="68" t="s">
        <v>1072</v>
      </c>
      <c r="C995" s="65" t="s">
        <v>1073</v>
      </c>
    </row>
    <row r="996" spans="2:3" hidden="1" x14ac:dyDescent="0.25">
      <c r="B996" s="68" t="s">
        <v>1074</v>
      </c>
      <c r="C996" s="65" t="s">
        <v>1075</v>
      </c>
    </row>
    <row r="997" spans="2:3" hidden="1" x14ac:dyDescent="0.25">
      <c r="B997" s="68" t="s">
        <v>1076</v>
      </c>
      <c r="C997" s="65" t="s">
        <v>1077</v>
      </c>
    </row>
    <row r="998" spans="2:3" hidden="1" x14ac:dyDescent="0.25">
      <c r="B998" s="68" t="s">
        <v>1078</v>
      </c>
      <c r="C998" s="65" t="s">
        <v>1077</v>
      </c>
    </row>
    <row r="999" spans="2:3" hidden="1" x14ac:dyDescent="0.25">
      <c r="B999" s="68" t="s">
        <v>1079</v>
      </c>
      <c r="C999" s="65" t="s">
        <v>1059</v>
      </c>
    </row>
    <row r="1000" spans="2:3" hidden="1" x14ac:dyDescent="0.25">
      <c r="B1000" s="68" t="s">
        <v>1080</v>
      </c>
      <c r="C1000" s="65" t="s">
        <v>1059</v>
      </c>
    </row>
    <row r="1001" spans="2:3" hidden="1" x14ac:dyDescent="0.25">
      <c r="B1001" s="68" t="s">
        <v>1081</v>
      </c>
      <c r="C1001" s="65" t="s">
        <v>1082</v>
      </c>
    </row>
    <row r="1002" spans="2:3" hidden="1" x14ac:dyDescent="0.25">
      <c r="B1002" s="68" t="s">
        <v>1083</v>
      </c>
      <c r="C1002" s="65" t="s">
        <v>1084</v>
      </c>
    </row>
    <row r="1003" spans="2:3" hidden="1" x14ac:dyDescent="0.25">
      <c r="B1003" s="68" t="s">
        <v>1085</v>
      </c>
      <c r="C1003" s="65" t="s">
        <v>1086</v>
      </c>
    </row>
    <row r="1004" spans="2:3" hidden="1" x14ac:dyDescent="0.25">
      <c r="B1004" s="68" t="s">
        <v>1087</v>
      </c>
      <c r="C1004" s="65" t="s">
        <v>1088</v>
      </c>
    </row>
    <row r="1005" spans="2:3" hidden="1" x14ac:dyDescent="0.25">
      <c r="B1005" s="68" t="s">
        <v>1089</v>
      </c>
      <c r="C1005" s="65" t="s">
        <v>1090</v>
      </c>
    </row>
    <row r="1006" spans="2:3" hidden="1" x14ac:dyDescent="0.25">
      <c r="B1006" s="68" t="s">
        <v>1091</v>
      </c>
      <c r="C1006" s="65" t="s">
        <v>1092</v>
      </c>
    </row>
    <row r="1007" spans="2:3" hidden="1" x14ac:dyDescent="0.25">
      <c r="B1007" s="68" t="s">
        <v>1093</v>
      </c>
      <c r="C1007" s="65" t="s">
        <v>1094</v>
      </c>
    </row>
    <row r="1008" spans="2:3" hidden="1" x14ac:dyDescent="0.25">
      <c r="B1008" s="68" t="s">
        <v>1095</v>
      </c>
      <c r="C1008" s="65" t="s">
        <v>1094</v>
      </c>
    </row>
    <row r="1009" spans="2:3" hidden="1" x14ac:dyDescent="0.25">
      <c r="B1009" s="68" t="s">
        <v>1096</v>
      </c>
      <c r="C1009" s="65" t="s">
        <v>1094</v>
      </c>
    </row>
    <row r="1010" spans="2:3" hidden="1" x14ac:dyDescent="0.25">
      <c r="B1010" s="68" t="s">
        <v>1097</v>
      </c>
      <c r="C1010" s="65" t="s">
        <v>1094</v>
      </c>
    </row>
    <row r="1011" spans="2:3" hidden="1" x14ac:dyDescent="0.25">
      <c r="B1011" s="68" t="s">
        <v>1098</v>
      </c>
      <c r="C1011" s="65" t="s">
        <v>1094</v>
      </c>
    </row>
    <row r="1012" spans="2:3" hidden="1" x14ac:dyDescent="0.25">
      <c r="B1012" s="68" t="s">
        <v>1099</v>
      </c>
      <c r="C1012" s="65" t="s">
        <v>1100</v>
      </c>
    </row>
    <row r="1013" spans="2:3" hidden="1" x14ac:dyDescent="0.25">
      <c r="B1013" s="68" t="s">
        <v>1101</v>
      </c>
      <c r="C1013" s="65" t="s">
        <v>1102</v>
      </c>
    </row>
    <row r="1014" spans="2:3" hidden="1" x14ac:dyDescent="0.25">
      <c r="B1014" s="68" t="s">
        <v>1103</v>
      </c>
      <c r="C1014" s="65" t="s">
        <v>1102</v>
      </c>
    </row>
    <row r="1015" spans="2:3" hidden="1" x14ac:dyDescent="0.25">
      <c r="B1015" s="68" t="s">
        <v>1104</v>
      </c>
      <c r="C1015" s="65" t="s">
        <v>1102</v>
      </c>
    </row>
    <row r="1016" spans="2:3" hidden="1" x14ac:dyDescent="0.25">
      <c r="B1016" s="68" t="s">
        <v>1105</v>
      </c>
      <c r="C1016" s="65" t="s">
        <v>1102</v>
      </c>
    </row>
    <row r="1017" spans="2:3" hidden="1" x14ac:dyDescent="0.25">
      <c r="B1017" s="68" t="s">
        <v>1106</v>
      </c>
      <c r="C1017" s="65" t="s">
        <v>1102</v>
      </c>
    </row>
    <row r="1018" spans="2:3" hidden="1" x14ac:dyDescent="0.25">
      <c r="B1018" s="68" t="s">
        <v>1107</v>
      </c>
      <c r="C1018" s="65" t="s">
        <v>1108</v>
      </c>
    </row>
    <row r="1019" spans="2:3" hidden="1" x14ac:dyDescent="0.25">
      <c r="B1019" s="68" t="s">
        <v>1109</v>
      </c>
      <c r="C1019" s="65" t="s">
        <v>1108</v>
      </c>
    </row>
    <row r="1020" spans="2:3" hidden="1" x14ac:dyDescent="0.25">
      <c r="B1020" s="68" t="s">
        <v>1110</v>
      </c>
      <c r="C1020" s="65" t="s">
        <v>1108</v>
      </c>
    </row>
    <row r="1021" spans="2:3" hidden="1" x14ac:dyDescent="0.25">
      <c r="B1021" s="68" t="s">
        <v>1111</v>
      </c>
      <c r="C1021" s="65" t="s">
        <v>1108</v>
      </c>
    </row>
    <row r="1022" spans="2:3" hidden="1" x14ac:dyDescent="0.25">
      <c r="B1022" s="68" t="s">
        <v>1112</v>
      </c>
      <c r="C1022" s="65" t="s">
        <v>1108</v>
      </c>
    </row>
    <row r="1023" spans="2:3" hidden="1" x14ac:dyDescent="0.25">
      <c r="B1023" s="68" t="s">
        <v>1113</v>
      </c>
      <c r="C1023" s="65" t="s">
        <v>1114</v>
      </c>
    </row>
    <row r="1024" spans="2:3" hidden="1" x14ac:dyDescent="0.25">
      <c r="B1024" s="68" t="s">
        <v>1115</v>
      </c>
      <c r="C1024" s="65" t="s">
        <v>1114</v>
      </c>
    </row>
    <row r="1025" spans="2:3" hidden="1" x14ac:dyDescent="0.25">
      <c r="B1025" s="68" t="s">
        <v>1116</v>
      </c>
      <c r="C1025" s="65" t="s">
        <v>1114</v>
      </c>
    </row>
    <row r="1026" spans="2:3" hidden="1" x14ac:dyDescent="0.25">
      <c r="B1026" s="68" t="s">
        <v>1117</v>
      </c>
      <c r="C1026" s="65" t="s">
        <v>1114</v>
      </c>
    </row>
    <row r="1027" spans="2:3" hidden="1" x14ac:dyDescent="0.25">
      <c r="B1027" s="68" t="s">
        <v>1118</v>
      </c>
      <c r="C1027" s="65" t="s">
        <v>1119</v>
      </c>
    </row>
    <row r="1028" spans="2:3" hidden="1" x14ac:dyDescent="0.25">
      <c r="B1028" s="68" t="s">
        <v>1120</v>
      </c>
      <c r="C1028" s="65" t="s">
        <v>1121</v>
      </c>
    </row>
    <row r="1029" spans="2:3" hidden="1" x14ac:dyDescent="0.25">
      <c r="B1029" s="68" t="s">
        <v>1122</v>
      </c>
      <c r="C1029" s="65" t="s">
        <v>1123</v>
      </c>
    </row>
    <row r="1030" spans="2:3" hidden="1" x14ac:dyDescent="0.25">
      <c r="B1030" s="68" t="s">
        <v>1124</v>
      </c>
      <c r="C1030" s="65" t="s">
        <v>1123</v>
      </c>
    </row>
    <row r="1031" spans="2:3" hidden="1" x14ac:dyDescent="0.25">
      <c r="B1031" s="68" t="s">
        <v>1125</v>
      </c>
      <c r="C1031" s="65" t="s">
        <v>1123</v>
      </c>
    </row>
    <row r="1032" spans="2:3" hidden="1" x14ac:dyDescent="0.25">
      <c r="B1032" s="68" t="s">
        <v>1126</v>
      </c>
      <c r="C1032" s="65" t="s">
        <v>1123</v>
      </c>
    </row>
    <row r="1033" spans="2:3" hidden="1" x14ac:dyDescent="0.25">
      <c r="B1033" s="68" t="s">
        <v>1127</v>
      </c>
      <c r="C1033" s="65" t="s">
        <v>1123</v>
      </c>
    </row>
    <row r="1034" spans="2:3" hidden="1" x14ac:dyDescent="0.25">
      <c r="B1034" s="68" t="s">
        <v>1128</v>
      </c>
      <c r="C1034" s="65" t="s">
        <v>1129</v>
      </c>
    </row>
    <row r="1035" spans="2:3" hidden="1" x14ac:dyDescent="0.25">
      <c r="B1035" s="68" t="s">
        <v>1130</v>
      </c>
      <c r="C1035" s="65" t="s">
        <v>1129</v>
      </c>
    </row>
    <row r="1036" spans="2:3" hidden="1" x14ac:dyDescent="0.25">
      <c r="B1036" s="68" t="s">
        <v>1131</v>
      </c>
      <c r="C1036" s="65" t="s">
        <v>1129</v>
      </c>
    </row>
    <row r="1037" spans="2:3" hidden="1" x14ac:dyDescent="0.25">
      <c r="B1037" s="68" t="s">
        <v>1132</v>
      </c>
      <c r="C1037" s="65" t="s">
        <v>1129</v>
      </c>
    </row>
    <row r="1038" spans="2:3" hidden="1" x14ac:dyDescent="0.25">
      <c r="B1038" s="68" t="s">
        <v>1133</v>
      </c>
      <c r="C1038" s="65" t="s">
        <v>1129</v>
      </c>
    </row>
    <row r="1039" spans="2:3" hidden="1" x14ac:dyDescent="0.25">
      <c r="B1039" s="68" t="s">
        <v>1134</v>
      </c>
      <c r="C1039" s="65" t="s">
        <v>1135</v>
      </c>
    </row>
    <row r="1040" spans="2:3" hidden="1" x14ac:dyDescent="0.25">
      <c r="B1040" s="68" t="s">
        <v>1136</v>
      </c>
      <c r="C1040" s="65" t="s">
        <v>1137</v>
      </c>
    </row>
    <row r="1041" spans="2:3" hidden="1" x14ac:dyDescent="0.25">
      <c r="B1041" s="68" t="s">
        <v>1138</v>
      </c>
      <c r="C1041" s="65" t="s">
        <v>1139</v>
      </c>
    </row>
    <row r="1042" spans="2:3" hidden="1" x14ac:dyDescent="0.25">
      <c r="B1042" s="68" t="s">
        <v>1140</v>
      </c>
      <c r="C1042" s="65" t="s">
        <v>1139</v>
      </c>
    </row>
    <row r="1043" spans="2:3" hidden="1" x14ac:dyDescent="0.25">
      <c r="B1043" s="68" t="s">
        <v>1141</v>
      </c>
      <c r="C1043" s="65" t="s">
        <v>1139</v>
      </c>
    </row>
    <row r="1044" spans="2:3" hidden="1" x14ac:dyDescent="0.25">
      <c r="B1044" s="68" t="s">
        <v>1142</v>
      </c>
      <c r="C1044" s="65" t="s">
        <v>1139</v>
      </c>
    </row>
    <row r="1045" spans="2:3" hidden="1" x14ac:dyDescent="0.25">
      <c r="B1045" s="68" t="s">
        <v>1143</v>
      </c>
      <c r="C1045" s="65" t="s">
        <v>1139</v>
      </c>
    </row>
    <row r="1046" spans="2:3" hidden="1" x14ac:dyDescent="0.25">
      <c r="B1046" s="68" t="s">
        <v>1144</v>
      </c>
      <c r="C1046" s="65" t="s">
        <v>1145</v>
      </c>
    </row>
    <row r="1047" spans="2:3" hidden="1" x14ac:dyDescent="0.25">
      <c r="B1047" s="68" t="s">
        <v>1146</v>
      </c>
      <c r="C1047" s="65" t="s">
        <v>1147</v>
      </c>
    </row>
    <row r="1048" spans="2:3" hidden="1" x14ac:dyDescent="0.25">
      <c r="B1048" s="68" t="s">
        <v>1148</v>
      </c>
      <c r="C1048" s="65" t="s">
        <v>1149</v>
      </c>
    </row>
    <row r="1049" spans="2:3" hidden="1" x14ac:dyDescent="0.25">
      <c r="B1049" s="68" t="s">
        <v>1150</v>
      </c>
      <c r="C1049" s="65" t="s">
        <v>1149</v>
      </c>
    </row>
    <row r="1050" spans="2:3" hidden="1" x14ac:dyDescent="0.25">
      <c r="B1050" s="68" t="s">
        <v>1151</v>
      </c>
      <c r="C1050" s="65" t="s">
        <v>1149</v>
      </c>
    </row>
    <row r="1051" spans="2:3" hidden="1" x14ac:dyDescent="0.25">
      <c r="B1051" s="68" t="s">
        <v>1152</v>
      </c>
      <c r="C1051" s="65" t="s">
        <v>1149</v>
      </c>
    </row>
    <row r="1052" spans="2:3" hidden="1" x14ac:dyDescent="0.25">
      <c r="B1052" s="68" t="s">
        <v>1153</v>
      </c>
      <c r="C1052" s="65" t="s">
        <v>1149</v>
      </c>
    </row>
    <row r="1053" spans="2:3" hidden="1" x14ac:dyDescent="0.25">
      <c r="B1053" s="68" t="s">
        <v>1154</v>
      </c>
      <c r="C1053" s="65" t="s">
        <v>1155</v>
      </c>
    </row>
    <row r="1054" spans="2:3" hidden="1" x14ac:dyDescent="0.25">
      <c r="B1054" s="68" t="s">
        <v>1156</v>
      </c>
      <c r="C1054" s="65" t="s">
        <v>1155</v>
      </c>
    </row>
    <row r="1055" spans="2:3" hidden="1" x14ac:dyDescent="0.25">
      <c r="B1055" s="68" t="s">
        <v>1157</v>
      </c>
      <c r="C1055" s="65" t="s">
        <v>1155</v>
      </c>
    </row>
    <row r="1056" spans="2:3" hidden="1" x14ac:dyDescent="0.25">
      <c r="B1056" s="68" t="s">
        <v>1158</v>
      </c>
      <c r="C1056" s="65" t="s">
        <v>1155</v>
      </c>
    </row>
    <row r="1057" spans="2:3" hidden="1" x14ac:dyDescent="0.25">
      <c r="B1057" s="68" t="s">
        <v>1159</v>
      </c>
      <c r="C1057" s="65" t="s">
        <v>1155</v>
      </c>
    </row>
    <row r="1058" spans="2:3" hidden="1" x14ac:dyDescent="0.25">
      <c r="B1058" s="68" t="s">
        <v>1160</v>
      </c>
      <c r="C1058" s="65" t="s">
        <v>1161</v>
      </c>
    </row>
    <row r="1059" spans="2:3" hidden="1" x14ac:dyDescent="0.25">
      <c r="B1059" s="68" t="s">
        <v>1162</v>
      </c>
      <c r="C1059" s="65" t="s">
        <v>1155</v>
      </c>
    </row>
    <row r="1060" spans="2:3" hidden="1" x14ac:dyDescent="0.25">
      <c r="B1060" s="68" t="s">
        <v>1163</v>
      </c>
      <c r="C1060" s="65" t="s">
        <v>1164</v>
      </c>
    </row>
    <row r="1061" spans="2:3" hidden="1" x14ac:dyDescent="0.25">
      <c r="B1061" s="68" t="s">
        <v>1165</v>
      </c>
      <c r="C1061" s="65" t="s">
        <v>1166</v>
      </c>
    </row>
    <row r="1062" spans="2:3" hidden="1" x14ac:dyDescent="0.25">
      <c r="B1062" s="68" t="s">
        <v>1167</v>
      </c>
      <c r="C1062" s="65" t="s">
        <v>1168</v>
      </c>
    </row>
    <row r="1063" spans="2:3" hidden="1" x14ac:dyDescent="0.25">
      <c r="B1063" s="68" t="s">
        <v>1169</v>
      </c>
      <c r="C1063" s="65" t="s">
        <v>1170</v>
      </c>
    </row>
    <row r="1064" spans="2:3" hidden="1" x14ac:dyDescent="0.25">
      <c r="B1064" s="68" t="s">
        <v>1171</v>
      </c>
      <c r="C1064" s="65" t="s">
        <v>1170</v>
      </c>
    </row>
    <row r="1065" spans="2:3" hidden="1" x14ac:dyDescent="0.25">
      <c r="B1065" s="68" t="s">
        <v>1172</v>
      </c>
      <c r="C1065" s="65" t="s">
        <v>1173</v>
      </c>
    </row>
    <row r="1066" spans="2:3" hidden="1" x14ac:dyDescent="0.25">
      <c r="B1066" s="68" t="s">
        <v>1174</v>
      </c>
      <c r="C1066" s="65" t="s">
        <v>1175</v>
      </c>
    </row>
    <row r="1067" spans="2:3" hidden="1" x14ac:dyDescent="0.25">
      <c r="B1067" s="68" t="s">
        <v>1176</v>
      </c>
      <c r="C1067" s="65" t="s">
        <v>1175</v>
      </c>
    </row>
    <row r="1068" spans="2:3" hidden="1" x14ac:dyDescent="0.25">
      <c r="B1068" s="68" t="s">
        <v>1177</v>
      </c>
      <c r="C1068" s="65" t="s">
        <v>1175</v>
      </c>
    </row>
    <row r="1069" spans="2:3" hidden="1" x14ac:dyDescent="0.25">
      <c r="B1069" s="68" t="s">
        <v>1178</v>
      </c>
      <c r="C1069" s="65" t="s">
        <v>1175</v>
      </c>
    </row>
    <row r="1070" spans="2:3" hidden="1" x14ac:dyDescent="0.25">
      <c r="B1070" s="68" t="s">
        <v>1179</v>
      </c>
      <c r="C1070" s="65" t="s">
        <v>1180</v>
      </c>
    </row>
    <row r="1071" spans="2:3" hidden="1" x14ac:dyDescent="0.25">
      <c r="B1071" s="68" t="s">
        <v>1181</v>
      </c>
      <c r="C1071" s="65" t="s">
        <v>1180</v>
      </c>
    </row>
    <row r="1072" spans="2:3" hidden="1" x14ac:dyDescent="0.25">
      <c r="B1072" s="68" t="s">
        <v>1182</v>
      </c>
      <c r="C1072" s="65" t="s">
        <v>1183</v>
      </c>
    </row>
    <row r="1073" spans="2:3" hidden="1" x14ac:dyDescent="0.25">
      <c r="B1073" s="68" t="s">
        <v>1184</v>
      </c>
      <c r="C1073" s="65" t="s">
        <v>1185</v>
      </c>
    </row>
    <row r="1074" spans="2:3" hidden="1" x14ac:dyDescent="0.25">
      <c r="B1074" s="68" t="s">
        <v>1186</v>
      </c>
      <c r="C1074" s="65" t="s">
        <v>1187</v>
      </c>
    </row>
    <row r="1075" spans="2:3" hidden="1" x14ac:dyDescent="0.25">
      <c r="B1075" s="68" t="s">
        <v>1188</v>
      </c>
      <c r="C1075" s="65" t="s">
        <v>1189</v>
      </c>
    </row>
    <row r="1076" spans="2:3" hidden="1" x14ac:dyDescent="0.25">
      <c r="B1076" s="68" t="s">
        <v>1190</v>
      </c>
      <c r="C1076" s="65" t="s">
        <v>1189</v>
      </c>
    </row>
    <row r="1077" spans="2:3" hidden="1" x14ac:dyDescent="0.25">
      <c r="B1077" s="68" t="s">
        <v>1191</v>
      </c>
      <c r="C1077" s="65" t="s">
        <v>1189</v>
      </c>
    </row>
    <row r="1078" spans="2:3" hidden="1" x14ac:dyDescent="0.25">
      <c r="B1078" s="68" t="s">
        <v>1192</v>
      </c>
      <c r="C1078" s="65" t="s">
        <v>1189</v>
      </c>
    </row>
    <row r="1079" spans="2:3" hidden="1" x14ac:dyDescent="0.25">
      <c r="B1079" s="68" t="s">
        <v>1193</v>
      </c>
      <c r="C1079" s="65" t="s">
        <v>1189</v>
      </c>
    </row>
    <row r="1080" spans="2:3" hidden="1" x14ac:dyDescent="0.25">
      <c r="B1080" s="68" t="s">
        <v>1194</v>
      </c>
      <c r="C1080" s="65" t="s">
        <v>1189</v>
      </c>
    </row>
    <row r="1081" spans="2:3" hidden="1" x14ac:dyDescent="0.25">
      <c r="B1081" s="68" t="s">
        <v>1195</v>
      </c>
      <c r="C1081" s="65" t="s">
        <v>1189</v>
      </c>
    </row>
    <row r="1082" spans="2:3" hidden="1" x14ac:dyDescent="0.25">
      <c r="B1082" s="68" t="s">
        <v>1196</v>
      </c>
      <c r="C1082" s="65" t="s">
        <v>1189</v>
      </c>
    </row>
    <row r="1083" spans="2:3" hidden="1" x14ac:dyDescent="0.25">
      <c r="B1083" s="68" t="s">
        <v>1197</v>
      </c>
      <c r="C1083" s="65" t="s">
        <v>1189</v>
      </c>
    </row>
    <row r="1084" spans="2:3" hidden="1" x14ac:dyDescent="0.25">
      <c r="B1084" s="68" t="s">
        <v>1198</v>
      </c>
      <c r="C1084" s="65" t="s">
        <v>1189</v>
      </c>
    </row>
    <row r="1085" spans="2:3" hidden="1" x14ac:dyDescent="0.25">
      <c r="B1085" s="68" t="s">
        <v>1199</v>
      </c>
      <c r="C1085" s="65" t="s">
        <v>1189</v>
      </c>
    </row>
    <row r="1086" spans="2:3" hidden="1" x14ac:dyDescent="0.25">
      <c r="B1086" s="68" t="s">
        <v>1200</v>
      </c>
      <c r="C1086" s="65" t="s">
        <v>1189</v>
      </c>
    </row>
    <row r="1087" spans="2:3" hidden="1" x14ac:dyDescent="0.25">
      <c r="B1087" s="68" t="s">
        <v>1201</v>
      </c>
      <c r="C1087" s="65" t="s">
        <v>1189</v>
      </c>
    </row>
    <row r="1088" spans="2:3" hidden="1" x14ac:dyDescent="0.25">
      <c r="B1088" s="68" t="s">
        <v>1202</v>
      </c>
      <c r="C1088" s="65" t="s">
        <v>1189</v>
      </c>
    </row>
    <row r="1089" spans="2:3" hidden="1" x14ac:dyDescent="0.25">
      <c r="B1089" s="68" t="s">
        <v>1203</v>
      </c>
      <c r="C1089" s="65" t="s">
        <v>1204</v>
      </c>
    </row>
    <row r="1090" spans="2:3" hidden="1" x14ac:dyDescent="0.25">
      <c r="B1090" s="68" t="s">
        <v>1205</v>
      </c>
      <c r="C1090" s="65" t="s">
        <v>1204</v>
      </c>
    </row>
    <row r="1091" spans="2:3" hidden="1" x14ac:dyDescent="0.25">
      <c r="B1091" s="68" t="s">
        <v>1206</v>
      </c>
      <c r="C1091" s="65" t="s">
        <v>1207</v>
      </c>
    </row>
    <row r="1092" spans="2:3" hidden="1" x14ac:dyDescent="0.25">
      <c r="B1092" s="68" t="s">
        <v>1208</v>
      </c>
      <c r="C1092" s="65" t="s">
        <v>1209</v>
      </c>
    </row>
    <row r="1093" spans="2:3" hidden="1" x14ac:dyDescent="0.25">
      <c r="B1093" s="68" t="s">
        <v>1210</v>
      </c>
      <c r="C1093" s="65" t="s">
        <v>1209</v>
      </c>
    </row>
    <row r="1094" spans="2:3" hidden="1" x14ac:dyDescent="0.25">
      <c r="B1094" s="68" t="s">
        <v>1211</v>
      </c>
      <c r="C1094" s="65" t="s">
        <v>1209</v>
      </c>
    </row>
    <row r="1095" spans="2:3" hidden="1" x14ac:dyDescent="0.25">
      <c r="B1095" s="68" t="s">
        <v>1212</v>
      </c>
      <c r="C1095" s="65" t="s">
        <v>1213</v>
      </c>
    </row>
    <row r="1096" spans="2:3" hidden="1" x14ac:dyDescent="0.25">
      <c r="B1096" s="68" t="s">
        <v>1214</v>
      </c>
      <c r="C1096" s="65" t="s">
        <v>1215</v>
      </c>
    </row>
    <row r="1097" spans="2:3" hidden="1" x14ac:dyDescent="0.25">
      <c r="B1097" s="68" t="s">
        <v>1216</v>
      </c>
      <c r="C1097" s="65" t="s">
        <v>1215</v>
      </c>
    </row>
    <row r="1098" spans="2:3" hidden="1" x14ac:dyDescent="0.25">
      <c r="B1098" s="68" t="s">
        <v>1217</v>
      </c>
      <c r="C1098" s="65" t="s">
        <v>1215</v>
      </c>
    </row>
    <row r="1099" spans="2:3" hidden="1" x14ac:dyDescent="0.25">
      <c r="B1099" s="68" t="s">
        <v>1218</v>
      </c>
      <c r="C1099" s="65" t="s">
        <v>1215</v>
      </c>
    </row>
    <row r="1100" spans="2:3" hidden="1" x14ac:dyDescent="0.25">
      <c r="B1100" s="68" t="s">
        <v>1219</v>
      </c>
      <c r="C1100" s="65" t="s">
        <v>1220</v>
      </c>
    </row>
    <row r="1101" spans="2:3" hidden="1" x14ac:dyDescent="0.25">
      <c r="B1101" s="68" t="s">
        <v>1221</v>
      </c>
      <c r="C1101" s="65" t="s">
        <v>1222</v>
      </c>
    </row>
    <row r="1102" spans="2:3" hidden="1" x14ac:dyDescent="0.25">
      <c r="B1102" s="68" t="s">
        <v>1223</v>
      </c>
      <c r="C1102" s="65" t="s">
        <v>1222</v>
      </c>
    </row>
    <row r="1103" spans="2:3" hidden="1" x14ac:dyDescent="0.25">
      <c r="B1103" s="68" t="s">
        <v>1224</v>
      </c>
      <c r="C1103" s="65" t="s">
        <v>1225</v>
      </c>
    </row>
    <row r="1104" spans="2:3" hidden="1" x14ac:dyDescent="0.25">
      <c r="B1104" s="68" t="s">
        <v>1226</v>
      </c>
      <c r="C1104" s="65" t="s">
        <v>1225</v>
      </c>
    </row>
    <row r="1105" spans="2:3" hidden="1" x14ac:dyDescent="0.25">
      <c r="B1105" s="68" t="s">
        <v>1227</v>
      </c>
      <c r="C1105" s="65" t="s">
        <v>1225</v>
      </c>
    </row>
    <row r="1106" spans="2:3" hidden="1" x14ac:dyDescent="0.25">
      <c r="B1106" s="68" t="s">
        <v>1228</v>
      </c>
      <c r="C1106" s="65" t="s">
        <v>1225</v>
      </c>
    </row>
    <row r="1107" spans="2:3" hidden="1" x14ac:dyDescent="0.25">
      <c r="B1107" s="68" t="s">
        <v>1229</v>
      </c>
      <c r="C1107" s="65" t="s">
        <v>1225</v>
      </c>
    </row>
    <row r="1108" spans="2:3" hidden="1" x14ac:dyDescent="0.25">
      <c r="B1108" s="68" t="s">
        <v>1230</v>
      </c>
      <c r="C1108" s="65" t="s">
        <v>1231</v>
      </c>
    </row>
    <row r="1109" spans="2:3" hidden="1" x14ac:dyDescent="0.25">
      <c r="B1109" s="68" t="s">
        <v>1232</v>
      </c>
      <c r="C1109" s="65" t="s">
        <v>1231</v>
      </c>
    </row>
    <row r="1110" spans="2:3" hidden="1" x14ac:dyDescent="0.25">
      <c r="B1110" s="68" t="s">
        <v>1233</v>
      </c>
      <c r="C1110" s="65" t="s">
        <v>1234</v>
      </c>
    </row>
    <row r="1111" spans="2:3" hidden="1" x14ac:dyDescent="0.25">
      <c r="B1111" s="68" t="s">
        <v>1235</v>
      </c>
      <c r="C1111" s="65" t="s">
        <v>1236</v>
      </c>
    </row>
    <row r="1112" spans="2:3" hidden="1" x14ac:dyDescent="0.25">
      <c r="B1112" s="68" t="s">
        <v>1237</v>
      </c>
      <c r="C1112" s="65" t="s">
        <v>1238</v>
      </c>
    </row>
    <row r="1113" spans="2:3" hidden="1" x14ac:dyDescent="0.25">
      <c r="B1113" s="68" t="s">
        <v>1239</v>
      </c>
      <c r="C1113" s="65" t="s">
        <v>1240</v>
      </c>
    </row>
    <row r="1114" spans="2:3" hidden="1" x14ac:dyDescent="0.25">
      <c r="B1114" s="68" t="s">
        <v>1241</v>
      </c>
      <c r="C1114" s="65" t="s">
        <v>1240</v>
      </c>
    </row>
    <row r="1115" spans="2:3" hidden="1" x14ac:dyDescent="0.25">
      <c r="B1115" s="68" t="s">
        <v>1242</v>
      </c>
      <c r="C1115" s="65" t="s">
        <v>1243</v>
      </c>
    </row>
    <row r="1116" spans="2:3" hidden="1" x14ac:dyDescent="0.25">
      <c r="B1116" s="68" t="s">
        <v>1244</v>
      </c>
      <c r="C1116" s="65" t="s">
        <v>1243</v>
      </c>
    </row>
    <row r="1117" spans="2:3" hidden="1" x14ac:dyDescent="0.25">
      <c r="B1117" s="68" t="s">
        <v>1245</v>
      </c>
      <c r="C1117" s="65" t="s">
        <v>1243</v>
      </c>
    </row>
    <row r="1118" spans="2:3" hidden="1" x14ac:dyDescent="0.25">
      <c r="B1118" s="68" t="s">
        <v>1246</v>
      </c>
      <c r="C1118" s="65" t="s">
        <v>1243</v>
      </c>
    </row>
    <row r="1119" spans="2:3" hidden="1" x14ac:dyDescent="0.25">
      <c r="B1119" s="68" t="s">
        <v>1247</v>
      </c>
      <c r="C1119" s="65" t="s">
        <v>1243</v>
      </c>
    </row>
    <row r="1120" spans="2:3" hidden="1" x14ac:dyDescent="0.25">
      <c r="B1120" s="68" t="s">
        <v>1248</v>
      </c>
      <c r="C1120" s="65" t="s">
        <v>1249</v>
      </c>
    </row>
    <row r="1121" spans="2:3" hidden="1" x14ac:dyDescent="0.25">
      <c r="B1121" s="68" t="s">
        <v>1250</v>
      </c>
      <c r="C1121" s="65" t="s">
        <v>1251</v>
      </c>
    </row>
    <row r="1122" spans="2:3" hidden="1" x14ac:dyDescent="0.25">
      <c r="B1122" s="68" t="s">
        <v>1252</v>
      </c>
      <c r="C1122" s="65" t="s">
        <v>1251</v>
      </c>
    </row>
    <row r="1123" spans="2:3" hidden="1" x14ac:dyDescent="0.25">
      <c r="B1123" s="68" t="s">
        <v>1253</v>
      </c>
      <c r="C1123" s="65" t="s">
        <v>1254</v>
      </c>
    </row>
    <row r="1124" spans="2:3" hidden="1" x14ac:dyDescent="0.25">
      <c r="B1124" s="68" t="s">
        <v>1255</v>
      </c>
      <c r="C1124" s="65" t="s">
        <v>1254</v>
      </c>
    </row>
    <row r="1125" spans="2:3" hidden="1" x14ac:dyDescent="0.25">
      <c r="B1125" s="68" t="s">
        <v>1256</v>
      </c>
      <c r="C1125" s="65" t="s">
        <v>1254</v>
      </c>
    </row>
    <row r="1126" spans="2:3" hidden="1" x14ac:dyDescent="0.25">
      <c r="B1126" s="68" t="s">
        <v>1257</v>
      </c>
      <c r="C1126" s="65" t="s">
        <v>1254</v>
      </c>
    </row>
    <row r="1127" spans="2:3" hidden="1" x14ac:dyDescent="0.25">
      <c r="B1127" s="68" t="s">
        <v>1258</v>
      </c>
      <c r="C1127" s="65" t="s">
        <v>1254</v>
      </c>
    </row>
    <row r="1128" spans="2:3" hidden="1" x14ac:dyDescent="0.25">
      <c r="B1128" s="68" t="s">
        <v>1259</v>
      </c>
      <c r="C1128" s="65" t="s">
        <v>1254</v>
      </c>
    </row>
    <row r="1129" spans="2:3" hidden="1" x14ac:dyDescent="0.25">
      <c r="B1129" s="68" t="s">
        <v>1260</v>
      </c>
      <c r="C1129" s="65" t="s">
        <v>1261</v>
      </c>
    </row>
    <row r="1130" spans="2:3" hidden="1" x14ac:dyDescent="0.25">
      <c r="B1130" s="68" t="s">
        <v>1262</v>
      </c>
      <c r="C1130" s="65" t="s">
        <v>1261</v>
      </c>
    </row>
    <row r="1131" spans="2:3" hidden="1" x14ac:dyDescent="0.25">
      <c r="B1131" s="68" t="s">
        <v>1263</v>
      </c>
      <c r="C1131" s="65" t="s">
        <v>1261</v>
      </c>
    </row>
    <row r="1132" spans="2:3" hidden="1" x14ac:dyDescent="0.25">
      <c r="B1132" s="68" t="s">
        <v>1264</v>
      </c>
      <c r="C1132" s="65" t="s">
        <v>1265</v>
      </c>
    </row>
    <row r="1133" spans="2:3" hidden="1" x14ac:dyDescent="0.25">
      <c r="B1133" s="68" t="s">
        <v>1266</v>
      </c>
      <c r="C1133" s="65" t="s">
        <v>1267</v>
      </c>
    </row>
    <row r="1134" spans="2:3" hidden="1" x14ac:dyDescent="0.25">
      <c r="B1134" s="68" t="s">
        <v>1268</v>
      </c>
      <c r="C1134" s="65" t="s">
        <v>1269</v>
      </c>
    </row>
    <row r="1135" spans="2:3" hidden="1" x14ac:dyDescent="0.25">
      <c r="B1135" s="68" t="s">
        <v>1270</v>
      </c>
      <c r="C1135" s="65" t="s">
        <v>1269</v>
      </c>
    </row>
    <row r="1136" spans="2:3" hidden="1" x14ac:dyDescent="0.25">
      <c r="B1136" s="68" t="s">
        <v>1271</v>
      </c>
      <c r="C1136" s="65" t="s">
        <v>1269</v>
      </c>
    </row>
    <row r="1137" spans="2:3" hidden="1" x14ac:dyDescent="0.25">
      <c r="B1137" s="68" t="s">
        <v>1272</v>
      </c>
      <c r="C1137" s="65" t="s">
        <v>1269</v>
      </c>
    </row>
    <row r="1138" spans="2:3" hidden="1" x14ac:dyDescent="0.25">
      <c r="B1138" s="68" t="s">
        <v>1273</v>
      </c>
      <c r="C1138" s="65" t="s">
        <v>1269</v>
      </c>
    </row>
    <row r="1139" spans="2:3" hidden="1" x14ac:dyDescent="0.25">
      <c r="B1139" s="68" t="s">
        <v>1274</v>
      </c>
      <c r="C1139" s="65" t="s">
        <v>1269</v>
      </c>
    </row>
    <row r="1140" spans="2:3" hidden="1" x14ac:dyDescent="0.25">
      <c r="B1140" s="68" t="s">
        <v>1275</v>
      </c>
      <c r="C1140" s="65" t="s">
        <v>1276</v>
      </c>
    </row>
    <row r="1141" spans="2:3" hidden="1" x14ac:dyDescent="0.25">
      <c r="B1141" s="68" t="s">
        <v>1277</v>
      </c>
      <c r="C1141" s="65" t="s">
        <v>1278</v>
      </c>
    </row>
    <row r="1142" spans="2:3" hidden="1" x14ac:dyDescent="0.25">
      <c r="B1142" s="68" t="s">
        <v>1279</v>
      </c>
      <c r="C1142" s="65" t="s">
        <v>1280</v>
      </c>
    </row>
    <row r="1143" spans="2:3" hidden="1" x14ac:dyDescent="0.25">
      <c r="B1143" s="68" t="s">
        <v>1281</v>
      </c>
      <c r="C1143" s="65" t="s">
        <v>1282</v>
      </c>
    </row>
    <row r="1144" spans="2:3" hidden="1" x14ac:dyDescent="0.25">
      <c r="B1144" s="68" t="s">
        <v>1283</v>
      </c>
      <c r="C1144" s="65" t="s">
        <v>1282</v>
      </c>
    </row>
    <row r="1145" spans="2:3" hidden="1" x14ac:dyDescent="0.25">
      <c r="B1145" s="68" t="s">
        <v>1284</v>
      </c>
      <c r="C1145" s="65" t="s">
        <v>1285</v>
      </c>
    </row>
    <row r="1146" spans="2:3" hidden="1" x14ac:dyDescent="0.25">
      <c r="B1146" s="68" t="s">
        <v>1286</v>
      </c>
      <c r="C1146" s="65" t="s">
        <v>1285</v>
      </c>
    </row>
    <row r="1147" spans="2:3" hidden="1" x14ac:dyDescent="0.25">
      <c r="B1147" s="68" t="s">
        <v>1287</v>
      </c>
      <c r="C1147" s="65" t="s">
        <v>1285</v>
      </c>
    </row>
    <row r="1148" spans="2:3" hidden="1" x14ac:dyDescent="0.25">
      <c r="B1148" s="68" t="s">
        <v>1288</v>
      </c>
      <c r="C1148" s="65" t="s">
        <v>1285</v>
      </c>
    </row>
    <row r="1149" spans="2:3" hidden="1" x14ac:dyDescent="0.25">
      <c r="B1149" s="68" t="s">
        <v>1289</v>
      </c>
      <c r="C1149" s="65" t="s">
        <v>1285</v>
      </c>
    </row>
    <row r="1150" spans="2:3" hidden="1" x14ac:dyDescent="0.25">
      <c r="B1150" s="68" t="s">
        <v>1290</v>
      </c>
      <c r="C1150" s="65" t="s">
        <v>1291</v>
      </c>
    </row>
    <row r="1151" spans="2:3" hidden="1" x14ac:dyDescent="0.25">
      <c r="B1151" s="68" t="s">
        <v>1292</v>
      </c>
      <c r="C1151" s="65" t="s">
        <v>1291</v>
      </c>
    </row>
    <row r="1152" spans="2:3" hidden="1" x14ac:dyDescent="0.25">
      <c r="B1152" s="68" t="s">
        <v>1293</v>
      </c>
      <c r="C1152" s="65" t="s">
        <v>1291</v>
      </c>
    </row>
    <row r="1153" spans="2:3" hidden="1" x14ac:dyDescent="0.25">
      <c r="B1153" s="68" t="s">
        <v>1294</v>
      </c>
      <c r="C1153" s="65" t="s">
        <v>1291</v>
      </c>
    </row>
    <row r="1154" spans="2:3" hidden="1" x14ac:dyDescent="0.25">
      <c r="B1154" s="68" t="s">
        <v>1295</v>
      </c>
      <c r="C1154" s="65" t="s">
        <v>1291</v>
      </c>
    </row>
    <row r="1155" spans="2:3" hidden="1" x14ac:dyDescent="0.25">
      <c r="B1155" s="68" t="s">
        <v>1296</v>
      </c>
      <c r="C1155" s="65" t="s">
        <v>1297</v>
      </c>
    </row>
    <row r="1156" spans="2:3" hidden="1" x14ac:dyDescent="0.25">
      <c r="B1156" s="68" t="s">
        <v>1298</v>
      </c>
      <c r="C1156" s="65" t="s">
        <v>1297</v>
      </c>
    </row>
    <row r="1157" spans="2:3" hidden="1" x14ac:dyDescent="0.25">
      <c r="B1157" s="68" t="s">
        <v>1299</v>
      </c>
      <c r="C1157" s="65" t="s">
        <v>1300</v>
      </c>
    </row>
    <row r="1158" spans="2:3" hidden="1" x14ac:dyDescent="0.25">
      <c r="B1158" s="68" t="s">
        <v>1301</v>
      </c>
      <c r="C1158" s="65" t="s">
        <v>1300</v>
      </c>
    </row>
    <row r="1159" spans="2:3" hidden="1" x14ac:dyDescent="0.25">
      <c r="B1159" s="68" t="s">
        <v>1302</v>
      </c>
      <c r="C1159" s="65" t="s">
        <v>1300</v>
      </c>
    </row>
    <row r="1160" spans="2:3" hidden="1" x14ac:dyDescent="0.25">
      <c r="B1160" s="68" t="s">
        <v>1303</v>
      </c>
      <c r="C1160" s="65" t="s">
        <v>1304</v>
      </c>
    </row>
    <row r="1161" spans="2:3" hidden="1" x14ac:dyDescent="0.25">
      <c r="B1161" s="68" t="s">
        <v>1305</v>
      </c>
      <c r="C1161" s="65" t="s">
        <v>1304</v>
      </c>
    </row>
    <row r="1162" spans="2:3" hidden="1" x14ac:dyDescent="0.25">
      <c r="B1162" s="68" t="s">
        <v>1306</v>
      </c>
      <c r="C1162" s="65" t="s">
        <v>1304</v>
      </c>
    </row>
    <row r="1163" spans="2:3" hidden="1" x14ac:dyDescent="0.25">
      <c r="B1163" s="68" t="s">
        <v>1307</v>
      </c>
      <c r="C1163" s="65" t="s">
        <v>1308</v>
      </c>
    </row>
    <row r="1164" spans="2:3" hidden="1" x14ac:dyDescent="0.25">
      <c r="B1164" s="68" t="s">
        <v>1309</v>
      </c>
      <c r="C1164" s="65" t="s">
        <v>1308</v>
      </c>
    </row>
    <row r="1165" spans="2:3" hidden="1" x14ac:dyDescent="0.25">
      <c r="B1165" s="68" t="s">
        <v>1310</v>
      </c>
      <c r="C1165" s="65" t="s">
        <v>1308</v>
      </c>
    </row>
    <row r="1166" spans="2:3" hidden="1" x14ac:dyDescent="0.25">
      <c r="B1166" s="68" t="s">
        <v>1311</v>
      </c>
      <c r="C1166" s="65" t="s">
        <v>1312</v>
      </c>
    </row>
    <row r="1167" spans="2:3" hidden="1" x14ac:dyDescent="0.25">
      <c r="B1167" s="68" t="s">
        <v>1313</v>
      </c>
      <c r="C1167" s="65" t="s">
        <v>1314</v>
      </c>
    </row>
    <row r="1168" spans="2:3" hidden="1" x14ac:dyDescent="0.25">
      <c r="B1168" s="68" t="s">
        <v>1315</v>
      </c>
      <c r="C1168" s="65" t="s">
        <v>1314</v>
      </c>
    </row>
    <row r="1169" spans="2:3" hidden="1" x14ac:dyDescent="0.25">
      <c r="B1169" s="68" t="s">
        <v>1316</v>
      </c>
      <c r="C1169" s="65" t="s">
        <v>1314</v>
      </c>
    </row>
    <row r="1170" spans="2:3" hidden="1" x14ac:dyDescent="0.25">
      <c r="B1170" s="68" t="s">
        <v>1317</v>
      </c>
      <c r="C1170" s="65" t="s">
        <v>1314</v>
      </c>
    </row>
    <row r="1171" spans="2:3" hidden="1" x14ac:dyDescent="0.25">
      <c r="B1171" s="68" t="s">
        <v>1318</v>
      </c>
      <c r="C1171" s="65" t="s">
        <v>1319</v>
      </c>
    </row>
    <row r="1172" spans="2:3" hidden="1" x14ac:dyDescent="0.25">
      <c r="B1172" s="68" t="s">
        <v>1320</v>
      </c>
      <c r="C1172" s="65" t="s">
        <v>1321</v>
      </c>
    </row>
    <row r="1173" spans="2:3" hidden="1" x14ac:dyDescent="0.25">
      <c r="B1173" s="68" t="s">
        <v>1322</v>
      </c>
      <c r="C1173" s="65" t="s">
        <v>1321</v>
      </c>
    </row>
    <row r="1174" spans="2:3" hidden="1" x14ac:dyDescent="0.25">
      <c r="B1174" s="68" t="s">
        <v>1323</v>
      </c>
      <c r="C1174" s="65" t="s">
        <v>1321</v>
      </c>
    </row>
    <row r="1175" spans="2:3" hidden="1" x14ac:dyDescent="0.25">
      <c r="B1175" s="68" t="s">
        <v>1324</v>
      </c>
      <c r="C1175" s="65" t="s">
        <v>1321</v>
      </c>
    </row>
    <row r="1176" spans="2:3" hidden="1" x14ac:dyDescent="0.25">
      <c r="B1176" s="68" t="s">
        <v>1325</v>
      </c>
      <c r="C1176" s="65" t="s">
        <v>1326</v>
      </c>
    </row>
    <row r="1177" spans="2:3" hidden="1" x14ac:dyDescent="0.25">
      <c r="B1177" s="68" t="s">
        <v>1327</v>
      </c>
      <c r="C1177" s="65" t="s">
        <v>1328</v>
      </c>
    </row>
    <row r="1178" spans="2:3" hidden="1" x14ac:dyDescent="0.25">
      <c r="B1178" s="68" t="s">
        <v>1329</v>
      </c>
      <c r="C1178" s="65" t="s">
        <v>1330</v>
      </c>
    </row>
    <row r="1179" spans="2:3" hidden="1" x14ac:dyDescent="0.25">
      <c r="B1179" s="68" t="s">
        <v>1331</v>
      </c>
      <c r="C1179" s="65" t="s">
        <v>1330</v>
      </c>
    </row>
    <row r="1180" spans="2:3" hidden="1" x14ac:dyDescent="0.25">
      <c r="B1180" s="68" t="s">
        <v>1332</v>
      </c>
      <c r="C1180" s="65" t="s">
        <v>1330</v>
      </c>
    </row>
    <row r="1181" spans="2:3" hidden="1" x14ac:dyDescent="0.25">
      <c r="B1181" s="68" t="s">
        <v>1333</v>
      </c>
      <c r="C1181" s="65" t="s">
        <v>1334</v>
      </c>
    </row>
    <row r="1182" spans="2:3" hidden="1" x14ac:dyDescent="0.25">
      <c r="B1182" s="68" t="s">
        <v>1335</v>
      </c>
      <c r="C1182" s="65" t="s">
        <v>1336</v>
      </c>
    </row>
    <row r="1183" spans="2:3" hidden="1" x14ac:dyDescent="0.25">
      <c r="B1183" s="68" t="s">
        <v>1337</v>
      </c>
      <c r="C1183" s="65" t="s">
        <v>1338</v>
      </c>
    </row>
    <row r="1184" spans="2:3" hidden="1" x14ac:dyDescent="0.25">
      <c r="B1184" s="68" t="s">
        <v>1339</v>
      </c>
      <c r="C1184" s="65" t="s">
        <v>1338</v>
      </c>
    </row>
    <row r="1185" spans="2:3" hidden="1" x14ac:dyDescent="0.25">
      <c r="B1185" s="68" t="s">
        <v>1340</v>
      </c>
      <c r="C1185" s="65" t="s">
        <v>1338</v>
      </c>
    </row>
    <row r="1186" spans="2:3" hidden="1" x14ac:dyDescent="0.25">
      <c r="B1186" s="68" t="s">
        <v>1341</v>
      </c>
      <c r="C1186" s="65" t="s">
        <v>1342</v>
      </c>
    </row>
    <row r="1187" spans="2:3" hidden="1" x14ac:dyDescent="0.25">
      <c r="B1187" s="68" t="s">
        <v>1343</v>
      </c>
      <c r="C1187" s="65" t="s">
        <v>1342</v>
      </c>
    </row>
    <row r="1188" spans="2:3" hidden="1" x14ac:dyDescent="0.25">
      <c r="B1188" s="68" t="s">
        <v>1344</v>
      </c>
      <c r="C1188" s="65" t="s">
        <v>1342</v>
      </c>
    </row>
    <row r="1189" spans="2:3" hidden="1" x14ac:dyDescent="0.25">
      <c r="B1189" s="68" t="s">
        <v>1345</v>
      </c>
      <c r="C1189" s="65" t="s">
        <v>1346</v>
      </c>
    </row>
    <row r="1190" spans="2:3" hidden="1" x14ac:dyDescent="0.25">
      <c r="B1190" s="68" t="s">
        <v>1347</v>
      </c>
      <c r="C1190" s="65" t="s">
        <v>1348</v>
      </c>
    </row>
    <row r="1191" spans="2:3" hidden="1" x14ac:dyDescent="0.25">
      <c r="B1191" s="68" t="s">
        <v>1349</v>
      </c>
      <c r="C1191" s="65" t="s">
        <v>1348</v>
      </c>
    </row>
    <row r="1192" spans="2:3" hidden="1" x14ac:dyDescent="0.25">
      <c r="B1192" s="68" t="s">
        <v>1350</v>
      </c>
      <c r="C1192" s="65" t="s">
        <v>1348</v>
      </c>
    </row>
    <row r="1193" spans="2:3" hidden="1" x14ac:dyDescent="0.25">
      <c r="B1193" s="68" t="s">
        <v>1351</v>
      </c>
      <c r="C1193" s="65" t="s">
        <v>1348</v>
      </c>
    </row>
    <row r="1194" spans="2:3" hidden="1" x14ac:dyDescent="0.25">
      <c r="B1194" s="68" t="s">
        <v>1352</v>
      </c>
      <c r="C1194" s="65" t="s">
        <v>1353</v>
      </c>
    </row>
    <row r="1195" spans="2:3" hidden="1" x14ac:dyDescent="0.25">
      <c r="B1195" s="68" t="s">
        <v>1354</v>
      </c>
      <c r="C1195" s="65" t="s">
        <v>1353</v>
      </c>
    </row>
    <row r="1196" spans="2:3" hidden="1" x14ac:dyDescent="0.25">
      <c r="B1196" s="68" t="s">
        <v>1355</v>
      </c>
      <c r="C1196" s="65" t="s">
        <v>1353</v>
      </c>
    </row>
    <row r="1197" spans="2:3" hidden="1" x14ac:dyDescent="0.25">
      <c r="B1197" s="68" t="s">
        <v>1356</v>
      </c>
      <c r="C1197" s="65" t="s">
        <v>1353</v>
      </c>
    </row>
    <row r="1198" spans="2:3" hidden="1" x14ac:dyDescent="0.25">
      <c r="B1198" s="68" t="s">
        <v>1357</v>
      </c>
      <c r="C1198" s="65" t="s">
        <v>1358</v>
      </c>
    </row>
    <row r="1199" spans="2:3" hidden="1" x14ac:dyDescent="0.25">
      <c r="B1199" s="68" t="s">
        <v>1359</v>
      </c>
      <c r="C1199" s="65" t="s">
        <v>1358</v>
      </c>
    </row>
    <row r="1200" spans="2:3" hidden="1" x14ac:dyDescent="0.25">
      <c r="B1200" s="68" t="s">
        <v>1360</v>
      </c>
      <c r="C1200" s="65" t="s">
        <v>1358</v>
      </c>
    </row>
    <row r="1201" spans="2:3" hidden="1" x14ac:dyDescent="0.25">
      <c r="B1201" s="68" t="s">
        <v>1361</v>
      </c>
      <c r="C1201" s="65" t="s">
        <v>1358</v>
      </c>
    </row>
    <row r="1202" spans="2:3" hidden="1" x14ac:dyDescent="0.25">
      <c r="B1202" s="68" t="s">
        <v>1362</v>
      </c>
      <c r="C1202" s="65" t="s">
        <v>1358</v>
      </c>
    </row>
    <row r="1203" spans="2:3" hidden="1" x14ac:dyDescent="0.25">
      <c r="B1203" s="68" t="s">
        <v>1363</v>
      </c>
      <c r="C1203" s="65" t="s">
        <v>1358</v>
      </c>
    </row>
    <row r="1204" spans="2:3" hidden="1" x14ac:dyDescent="0.25">
      <c r="B1204" s="68" t="s">
        <v>1364</v>
      </c>
      <c r="C1204" s="65" t="s">
        <v>1358</v>
      </c>
    </row>
    <row r="1205" spans="2:3" hidden="1" x14ac:dyDescent="0.25">
      <c r="B1205" s="68" t="s">
        <v>1365</v>
      </c>
      <c r="C1205" s="65" t="s">
        <v>1366</v>
      </c>
    </row>
    <row r="1206" spans="2:3" hidden="1" x14ac:dyDescent="0.25">
      <c r="B1206" s="68" t="s">
        <v>1367</v>
      </c>
      <c r="C1206" s="65" t="s">
        <v>1368</v>
      </c>
    </row>
    <row r="1207" spans="2:3" hidden="1" x14ac:dyDescent="0.25">
      <c r="B1207" s="68" t="s">
        <v>1369</v>
      </c>
      <c r="C1207" s="65" t="s">
        <v>1368</v>
      </c>
    </row>
    <row r="1208" spans="2:3" hidden="1" x14ac:dyDescent="0.25">
      <c r="B1208" s="68" t="s">
        <v>1370</v>
      </c>
      <c r="C1208" s="65" t="s">
        <v>1368</v>
      </c>
    </row>
    <row r="1209" spans="2:3" hidden="1" x14ac:dyDescent="0.25">
      <c r="B1209" s="68" t="s">
        <v>1371</v>
      </c>
      <c r="C1209" s="65" t="s">
        <v>1368</v>
      </c>
    </row>
    <row r="1210" spans="2:3" hidden="1" x14ac:dyDescent="0.25">
      <c r="B1210" s="68" t="s">
        <v>1372</v>
      </c>
      <c r="C1210" s="65" t="s">
        <v>1368</v>
      </c>
    </row>
    <row r="1211" spans="2:3" hidden="1" x14ac:dyDescent="0.25">
      <c r="B1211" s="68" t="s">
        <v>1373</v>
      </c>
      <c r="C1211" s="65" t="s">
        <v>1374</v>
      </c>
    </row>
    <row r="1212" spans="2:3" hidden="1" x14ac:dyDescent="0.25">
      <c r="B1212" s="68" t="s">
        <v>1375</v>
      </c>
      <c r="C1212" s="65" t="s">
        <v>1376</v>
      </c>
    </row>
    <row r="1213" spans="2:3" hidden="1" x14ac:dyDescent="0.25">
      <c r="B1213" s="68" t="s">
        <v>1377</v>
      </c>
      <c r="C1213" s="65" t="s">
        <v>1378</v>
      </c>
    </row>
    <row r="1214" spans="2:3" hidden="1" x14ac:dyDescent="0.25">
      <c r="B1214" s="68" t="s">
        <v>1379</v>
      </c>
      <c r="C1214" s="65" t="s">
        <v>1380</v>
      </c>
    </row>
    <row r="1215" spans="2:3" hidden="1" x14ac:dyDescent="0.25">
      <c r="B1215" s="68" t="s">
        <v>1381</v>
      </c>
      <c r="C1215" s="65" t="s">
        <v>1382</v>
      </c>
    </row>
    <row r="1216" spans="2:3" hidden="1" x14ac:dyDescent="0.25">
      <c r="B1216" s="68" t="s">
        <v>1383</v>
      </c>
      <c r="C1216" s="65" t="s">
        <v>1384</v>
      </c>
    </row>
    <row r="1217" spans="2:3" hidden="1" x14ac:dyDescent="0.25">
      <c r="B1217" s="68" t="s">
        <v>1385</v>
      </c>
      <c r="C1217" s="65" t="s">
        <v>1386</v>
      </c>
    </row>
    <row r="1218" spans="2:3" hidden="1" x14ac:dyDescent="0.25">
      <c r="B1218" s="68" t="s">
        <v>1387</v>
      </c>
      <c r="C1218" s="65" t="s">
        <v>1386</v>
      </c>
    </row>
    <row r="1219" spans="2:3" hidden="1" x14ac:dyDescent="0.25">
      <c r="B1219" s="68" t="s">
        <v>1388</v>
      </c>
      <c r="C1219" s="65" t="s">
        <v>1386</v>
      </c>
    </row>
    <row r="1220" spans="2:3" hidden="1" x14ac:dyDescent="0.25">
      <c r="B1220" s="68" t="s">
        <v>1389</v>
      </c>
      <c r="C1220" s="65" t="s">
        <v>1386</v>
      </c>
    </row>
    <row r="1221" spans="2:3" hidden="1" x14ac:dyDescent="0.25">
      <c r="B1221" s="68" t="s">
        <v>1390</v>
      </c>
      <c r="C1221" s="65" t="s">
        <v>1391</v>
      </c>
    </row>
    <row r="1222" spans="2:3" hidden="1" x14ac:dyDescent="0.25">
      <c r="B1222" s="68" t="s">
        <v>1392</v>
      </c>
      <c r="C1222" s="65" t="s">
        <v>1393</v>
      </c>
    </row>
    <row r="1223" spans="2:3" hidden="1" x14ac:dyDescent="0.25">
      <c r="B1223" s="68" t="s">
        <v>1394</v>
      </c>
      <c r="C1223" s="65" t="s">
        <v>1395</v>
      </c>
    </row>
    <row r="1224" spans="2:3" hidden="1" x14ac:dyDescent="0.25">
      <c r="B1224" s="68" t="s">
        <v>1396</v>
      </c>
      <c r="C1224" s="65" t="s">
        <v>1395</v>
      </c>
    </row>
    <row r="1225" spans="2:3" hidden="1" x14ac:dyDescent="0.25">
      <c r="B1225" s="68" t="s">
        <v>1397</v>
      </c>
      <c r="C1225" s="65" t="s">
        <v>1398</v>
      </c>
    </row>
    <row r="1226" spans="2:3" hidden="1" x14ac:dyDescent="0.25">
      <c r="B1226" s="68" t="s">
        <v>1399</v>
      </c>
      <c r="C1226" s="65" t="s">
        <v>1398</v>
      </c>
    </row>
    <row r="1227" spans="2:3" hidden="1" x14ac:dyDescent="0.25">
      <c r="B1227" s="68" t="s">
        <v>1400</v>
      </c>
      <c r="C1227" s="65" t="s">
        <v>1398</v>
      </c>
    </row>
    <row r="1228" spans="2:3" hidden="1" x14ac:dyDescent="0.25">
      <c r="B1228" s="68" t="s">
        <v>1401</v>
      </c>
      <c r="C1228" s="65" t="s">
        <v>1398</v>
      </c>
    </row>
    <row r="1229" spans="2:3" hidden="1" x14ac:dyDescent="0.25">
      <c r="B1229" s="68" t="s">
        <v>1402</v>
      </c>
      <c r="C1229" s="65" t="s">
        <v>1403</v>
      </c>
    </row>
    <row r="1230" spans="2:3" hidden="1" x14ac:dyDescent="0.25">
      <c r="B1230" s="68" t="s">
        <v>1404</v>
      </c>
      <c r="C1230" s="65" t="s">
        <v>1405</v>
      </c>
    </row>
    <row r="1231" spans="2:3" hidden="1" x14ac:dyDescent="0.25">
      <c r="B1231" s="68" t="s">
        <v>1406</v>
      </c>
      <c r="C1231" s="65" t="s">
        <v>1405</v>
      </c>
    </row>
    <row r="1232" spans="2:3" hidden="1" x14ac:dyDescent="0.25">
      <c r="B1232" s="68" t="s">
        <v>1407</v>
      </c>
      <c r="C1232" s="65" t="s">
        <v>1405</v>
      </c>
    </row>
    <row r="1233" spans="2:3" hidden="1" x14ac:dyDescent="0.25">
      <c r="B1233" s="68" t="s">
        <v>1408</v>
      </c>
      <c r="C1233" s="65" t="s">
        <v>1409</v>
      </c>
    </row>
    <row r="1234" spans="2:3" hidden="1" x14ac:dyDescent="0.25">
      <c r="B1234" s="68" t="s">
        <v>1410</v>
      </c>
      <c r="C1234" s="65" t="s">
        <v>1409</v>
      </c>
    </row>
    <row r="1235" spans="2:3" hidden="1" x14ac:dyDescent="0.25">
      <c r="B1235" s="68" t="s">
        <v>1411</v>
      </c>
      <c r="C1235" s="65" t="s">
        <v>1409</v>
      </c>
    </row>
    <row r="1236" spans="2:3" hidden="1" x14ac:dyDescent="0.25">
      <c r="B1236" s="68" t="s">
        <v>1412</v>
      </c>
      <c r="C1236" s="65" t="s">
        <v>1409</v>
      </c>
    </row>
    <row r="1237" spans="2:3" hidden="1" x14ac:dyDescent="0.25">
      <c r="B1237" s="68" t="s">
        <v>1413</v>
      </c>
      <c r="C1237" s="65" t="s">
        <v>1409</v>
      </c>
    </row>
    <row r="1238" spans="2:3" hidden="1" x14ac:dyDescent="0.25">
      <c r="B1238" s="68" t="s">
        <v>1414</v>
      </c>
      <c r="C1238" s="65" t="s">
        <v>1415</v>
      </c>
    </row>
    <row r="1239" spans="2:3" hidden="1" x14ac:dyDescent="0.25">
      <c r="B1239" s="68" t="s">
        <v>1416</v>
      </c>
      <c r="C1239" s="65" t="s">
        <v>1417</v>
      </c>
    </row>
    <row r="1240" spans="2:3" hidden="1" x14ac:dyDescent="0.25">
      <c r="B1240" s="68" t="s">
        <v>1418</v>
      </c>
      <c r="C1240" s="65" t="s">
        <v>1419</v>
      </c>
    </row>
    <row r="1241" spans="2:3" hidden="1" x14ac:dyDescent="0.25">
      <c r="B1241" s="68" t="s">
        <v>1420</v>
      </c>
      <c r="C1241" s="65" t="s">
        <v>1421</v>
      </c>
    </row>
    <row r="1242" spans="2:3" hidden="1" x14ac:dyDescent="0.25">
      <c r="B1242" s="68" t="s">
        <v>1422</v>
      </c>
      <c r="C1242" s="65" t="s">
        <v>1423</v>
      </c>
    </row>
    <row r="1243" spans="2:3" hidden="1" x14ac:dyDescent="0.25">
      <c r="B1243" s="68" t="s">
        <v>1424</v>
      </c>
      <c r="C1243" s="65" t="s">
        <v>1421</v>
      </c>
    </row>
    <row r="1244" spans="2:3" hidden="1" x14ac:dyDescent="0.25">
      <c r="B1244" s="68" t="s">
        <v>1425</v>
      </c>
      <c r="C1244" s="65" t="s">
        <v>1421</v>
      </c>
    </row>
    <row r="1245" spans="2:3" hidden="1" x14ac:dyDescent="0.25">
      <c r="B1245" s="68" t="s">
        <v>1426</v>
      </c>
      <c r="C1245" s="65" t="s">
        <v>1421</v>
      </c>
    </row>
    <row r="1246" spans="2:3" hidden="1" x14ac:dyDescent="0.25">
      <c r="B1246" s="68" t="s">
        <v>1427</v>
      </c>
      <c r="C1246" s="65" t="s">
        <v>1421</v>
      </c>
    </row>
    <row r="1247" spans="2:3" hidden="1" x14ac:dyDescent="0.25">
      <c r="B1247" s="68" t="s">
        <v>1428</v>
      </c>
      <c r="C1247" s="65" t="s">
        <v>1421</v>
      </c>
    </row>
    <row r="1248" spans="2:3" hidden="1" x14ac:dyDescent="0.25">
      <c r="B1248" s="68" t="s">
        <v>1429</v>
      </c>
      <c r="C1248" s="65" t="s">
        <v>1421</v>
      </c>
    </row>
    <row r="1249" spans="2:3" hidden="1" x14ac:dyDescent="0.25">
      <c r="B1249" s="68" t="s">
        <v>1430</v>
      </c>
      <c r="C1249" s="65" t="s">
        <v>1421</v>
      </c>
    </row>
    <row r="1250" spans="2:3" hidden="1" x14ac:dyDescent="0.25">
      <c r="B1250" s="68" t="s">
        <v>1431</v>
      </c>
      <c r="C1250" s="65" t="s">
        <v>1421</v>
      </c>
    </row>
    <row r="1251" spans="2:3" hidden="1" x14ac:dyDescent="0.25">
      <c r="B1251" s="68" t="s">
        <v>1432</v>
      </c>
      <c r="C1251" s="65" t="s">
        <v>1421</v>
      </c>
    </row>
    <row r="1252" spans="2:3" hidden="1" x14ac:dyDescent="0.25">
      <c r="B1252" s="68" t="s">
        <v>1433</v>
      </c>
      <c r="C1252" s="65" t="s">
        <v>1421</v>
      </c>
    </row>
    <row r="1253" spans="2:3" hidden="1" x14ac:dyDescent="0.25">
      <c r="B1253" s="68" t="s">
        <v>1434</v>
      </c>
      <c r="C1253" s="65" t="s">
        <v>1421</v>
      </c>
    </row>
    <row r="1254" spans="2:3" hidden="1" x14ac:dyDescent="0.25">
      <c r="B1254" s="68" t="s">
        <v>1435</v>
      </c>
      <c r="C1254" s="65" t="s">
        <v>1436</v>
      </c>
    </row>
    <row r="1255" spans="2:3" hidden="1" x14ac:dyDescent="0.25">
      <c r="B1255" s="68" t="s">
        <v>1437</v>
      </c>
      <c r="C1255" s="65" t="s">
        <v>1436</v>
      </c>
    </row>
    <row r="1256" spans="2:3" hidden="1" x14ac:dyDescent="0.25">
      <c r="B1256" s="68" t="s">
        <v>1438</v>
      </c>
      <c r="C1256" s="65" t="s">
        <v>1439</v>
      </c>
    </row>
    <row r="1257" spans="2:3" hidden="1" x14ac:dyDescent="0.25">
      <c r="B1257" s="68" t="s">
        <v>1440</v>
      </c>
      <c r="C1257" s="65" t="s">
        <v>1441</v>
      </c>
    </row>
    <row r="1258" spans="2:3" hidden="1" x14ac:dyDescent="0.25">
      <c r="B1258" s="68" t="s">
        <v>1442</v>
      </c>
      <c r="C1258" s="65" t="s">
        <v>1441</v>
      </c>
    </row>
    <row r="1259" spans="2:3" hidden="1" x14ac:dyDescent="0.25">
      <c r="B1259" s="68" t="s">
        <v>1443</v>
      </c>
      <c r="C1259" s="65" t="s">
        <v>1441</v>
      </c>
    </row>
    <row r="1260" spans="2:3" hidden="1" x14ac:dyDescent="0.25">
      <c r="B1260" s="68" t="s">
        <v>1444</v>
      </c>
      <c r="C1260" s="65" t="s">
        <v>1441</v>
      </c>
    </row>
    <row r="1261" spans="2:3" hidden="1" x14ac:dyDescent="0.25">
      <c r="B1261" s="68" t="s">
        <v>1445</v>
      </c>
      <c r="C1261" s="65" t="s">
        <v>1446</v>
      </c>
    </row>
    <row r="1262" spans="2:3" hidden="1" x14ac:dyDescent="0.25">
      <c r="B1262" s="68" t="s">
        <v>1447</v>
      </c>
      <c r="C1262" s="65" t="s">
        <v>1448</v>
      </c>
    </row>
    <row r="1263" spans="2:3" hidden="1" x14ac:dyDescent="0.25">
      <c r="B1263" s="68" t="s">
        <v>1449</v>
      </c>
      <c r="C1263" s="65" t="s">
        <v>1450</v>
      </c>
    </row>
    <row r="1264" spans="2:3" hidden="1" x14ac:dyDescent="0.25">
      <c r="B1264" s="68" t="s">
        <v>1451</v>
      </c>
      <c r="C1264" s="65" t="s">
        <v>1452</v>
      </c>
    </row>
    <row r="1265" spans="2:3" hidden="1" x14ac:dyDescent="0.25">
      <c r="B1265" s="68" t="s">
        <v>1453</v>
      </c>
      <c r="C1265" s="65" t="s">
        <v>1452</v>
      </c>
    </row>
    <row r="1266" spans="2:3" hidden="1" x14ac:dyDescent="0.25">
      <c r="B1266" s="68" t="s">
        <v>1454</v>
      </c>
      <c r="C1266" s="65" t="s">
        <v>1455</v>
      </c>
    </row>
    <row r="1267" spans="2:3" hidden="1" x14ac:dyDescent="0.25">
      <c r="B1267" s="68" t="s">
        <v>1456</v>
      </c>
      <c r="C1267" s="65" t="s">
        <v>1457</v>
      </c>
    </row>
    <row r="1268" spans="2:3" hidden="1" x14ac:dyDescent="0.25">
      <c r="B1268" s="68" t="s">
        <v>1458</v>
      </c>
      <c r="C1268" s="65" t="s">
        <v>1457</v>
      </c>
    </row>
    <row r="1269" spans="2:3" hidden="1" x14ac:dyDescent="0.25">
      <c r="B1269" s="68" t="s">
        <v>1459</v>
      </c>
      <c r="C1269" s="65" t="s">
        <v>1457</v>
      </c>
    </row>
    <row r="1270" spans="2:3" hidden="1" x14ac:dyDescent="0.25">
      <c r="B1270" s="68" t="s">
        <v>1460</v>
      </c>
      <c r="C1270" s="65" t="s">
        <v>1457</v>
      </c>
    </row>
    <row r="1271" spans="2:3" hidden="1" x14ac:dyDescent="0.25">
      <c r="B1271" s="68" t="s">
        <v>1461</v>
      </c>
      <c r="C1271" s="65" t="s">
        <v>1462</v>
      </c>
    </row>
    <row r="1272" spans="2:3" hidden="1" x14ac:dyDescent="0.25">
      <c r="B1272" s="68" t="s">
        <v>1463</v>
      </c>
      <c r="C1272" s="65" t="s">
        <v>1462</v>
      </c>
    </row>
    <row r="1273" spans="2:3" hidden="1" x14ac:dyDescent="0.25">
      <c r="B1273" s="68" t="s">
        <v>1464</v>
      </c>
      <c r="C1273" s="65" t="s">
        <v>1465</v>
      </c>
    </row>
    <row r="1274" spans="2:3" hidden="1" x14ac:dyDescent="0.25">
      <c r="B1274" s="68" t="s">
        <v>1466</v>
      </c>
      <c r="C1274" s="65" t="s">
        <v>1467</v>
      </c>
    </row>
    <row r="1275" spans="2:3" hidden="1" x14ac:dyDescent="0.25">
      <c r="B1275" s="68" t="s">
        <v>1468</v>
      </c>
      <c r="C1275" s="65" t="s">
        <v>1469</v>
      </c>
    </row>
    <row r="1276" spans="2:3" hidden="1" x14ac:dyDescent="0.25">
      <c r="B1276" s="68" t="s">
        <v>1470</v>
      </c>
      <c r="C1276" s="65" t="s">
        <v>1469</v>
      </c>
    </row>
    <row r="1277" spans="2:3" hidden="1" x14ac:dyDescent="0.25">
      <c r="B1277" s="68" t="s">
        <v>1471</v>
      </c>
      <c r="C1277" s="65" t="s">
        <v>1472</v>
      </c>
    </row>
    <row r="1278" spans="2:3" hidden="1" x14ac:dyDescent="0.25">
      <c r="B1278" s="68" t="s">
        <v>1473</v>
      </c>
      <c r="C1278" s="65" t="s">
        <v>1472</v>
      </c>
    </row>
    <row r="1279" spans="2:3" hidden="1" x14ac:dyDescent="0.25">
      <c r="B1279" s="68" t="s">
        <v>1474</v>
      </c>
      <c r="C1279" s="65" t="s">
        <v>1475</v>
      </c>
    </row>
    <row r="1280" spans="2:3" hidden="1" x14ac:dyDescent="0.25">
      <c r="B1280" s="68" t="s">
        <v>1476</v>
      </c>
      <c r="C1280" s="65" t="s">
        <v>1475</v>
      </c>
    </row>
    <row r="1281" spans="2:3" hidden="1" x14ac:dyDescent="0.25">
      <c r="B1281" s="68" t="s">
        <v>1477</v>
      </c>
      <c r="C1281" s="65" t="s">
        <v>1478</v>
      </c>
    </row>
    <row r="1282" spans="2:3" hidden="1" x14ac:dyDescent="0.25">
      <c r="B1282" s="68" t="s">
        <v>1479</v>
      </c>
      <c r="C1282" s="65" t="s">
        <v>1478</v>
      </c>
    </row>
    <row r="1283" spans="2:3" hidden="1" x14ac:dyDescent="0.25">
      <c r="B1283" s="68" t="s">
        <v>1480</v>
      </c>
      <c r="C1283" s="65" t="s">
        <v>1478</v>
      </c>
    </row>
    <row r="1284" spans="2:3" hidden="1" x14ac:dyDescent="0.25">
      <c r="B1284" s="68" t="s">
        <v>1481</v>
      </c>
      <c r="C1284" s="65" t="s">
        <v>1482</v>
      </c>
    </row>
    <row r="1285" spans="2:3" hidden="1" x14ac:dyDescent="0.25">
      <c r="B1285" s="68" t="s">
        <v>1483</v>
      </c>
      <c r="C1285" s="65" t="s">
        <v>1482</v>
      </c>
    </row>
    <row r="1286" spans="2:3" hidden="1" x14ac:dyDescent="0.25">
      <c r="B1286" s="68" t="s">
        <v>1484</v>
      </c>
      <c r="C1286" s="65" t="s">
        <v>1482</v>
      </c>
    </row>
    <row r="1287" spans="2:3" hidden="1" x14ac:dyDescent="0.25">
      <c r="B1287" s="68" t="s">
        <v>1485</v>
      </c>
      <c r="C1287" s="65" t="s">
        <v>1482</v>
      </c>
    </row>
    <row r="1288" spans="2:3" hidden="1" x14ac:dyDescent="0.25">
      <c r="B1288" s="68" t="s">
        <v>1486</v>
      </c>
      <c r="C1288" s="65" t="s">
        <v>1482</v>
      </c>
    </row>
    <row r="1289" spans="2:3" hidden="1" x14ac:dyDescent="0.25">
      <c r="B1289" s="68" t="s">
        <v>1487</v>
      </c>
      <c r="C1289" s="65" t="s">
        <v>1488</v>
      </c>
    </row>
    <row r="1290" spans="2:3" hidden="1" x14ac:dyDescent="0.25">
      <c r="B1290" s="68" t="s">
        <v>1489</v>
      </c>
      <c r="C1290" s="65" t="s">
        <v>1490</v>
      </c>
    </row>
    <row r="1291" spans="2:3" hidden="1" x14ac:dyDescent="0.25">
      <c r="B1291" s="68" t="s">
        <v>1491</v>
      </c>
      <c r="C1291" s="65" t="s">
        <v>1492</v>
      </c>
    </row>
    <row r="1292" spans="2:3" hidden="1" x14ac:dyDescent="0.25">
      <c r="B1292" s="68" t="s">
        <v>1493</v>
      </c>
      <c r="C1292" s="65" t="s">
        <v>1494</v>
      </c>
    </row>
    <row r="1293" spans="2:3" hidden="1" x14ac:dyDescent="0.25">
      <c r="B1293" s="68" t="s">
        <v>1495</v>
      </c>
      <c r="C1293" s="65" t="s">
        <v>1494</v>
      </c>
    </row>
    <row r="1294" spans="2:3" hidden="1" x14ac:dyDescent="0.25">
      <c r="B1294" s="68" t="s">
        <v>1496</v>
      </c>
      <c r="C1294" s="65" t="s">
        <v>1497</v>
      </c>
    </row>
    <row r="1295" spans="2:3" hidden="1" x14ac:dyDescent="0.25">
      <c r="B1295" s="68" t="s">
        <v>1498</v>
      </c>
      <c r="C1295" s="65" t="s">
        <v>1499</v>
      </c>
    </row>
    <row r="1296" spans="2:3" hidden="1" x14ac:dyDescent="0.25">
      <c r="B1296" s="68" t="s">
        <v>1500</v>
      </c>
      <c r="C1296" s="65" t="s">
        <v>1501</v>
      </c>
    </row>
    <row r="1297" spans="2:3" hidden="1" x14ac:dyDescent="0.25">
      <c r="B1297" s="68" t="s">
        <v>1502</v>
      </c>
      <c r="C1297" s="65" t="s">
        <v>1501</v>
      </c>
    </row>
    <row r="1298" spans="2:3" hidden="1" x14ac:dyDescent="0.25">
      <c r="B1298" s="68" t="s">
        <v>1503</v>
      </c>
      <c r="C1298" s="65" t="s">
        <v>1501</v>
      </c>
    </row>
    <row r="1299" spans="2:3" hidden="1" x14ac:dyDescent="0.25">
      <c r="B1299" s="68" t="s">
        <v>1504</v>
      </c>
      <c r="C1299" s="65" t="s">
        <v>1501</v>
      </c>
    </row>
    <row r="1300" spans="2:3" hidden="1" x14ac:dyDescent="0.25">
      <c r="B1300" s="68" t="s">
        <v>1505</v>
      </c>
      <c r="C1300" s="65" t="s">
        <v>1501</v>
      </c>
    </row>
    <row r="1301" spans="2:3" hidden="1" x14ac:dyDescent="0.25">
      <c r="B1301" s="68" t="s">
        <v>1506</v>
      </c>
      <c r="C1301" s="65" t="s">
        <v>1501</v>
      </c>
    </row>
    <row r="1302" spans="2:3" hidden="1" x14ac:dyDescent="0.25">
      <c r="B1302" s="68" t="s">
        <v>1507</v>
      </c>
      <c r="C1302" s="65" t="s">
        <v>1501</v>
      </c>
    </row>
    <row r="1303" spans="2:3" hidden="1" x14ac:dyDescent="0.25">
      <c r="B1303" s="68" t="s">
        <v>1508</v>
      </c>
      <c r="C1303" s="65" t="s">
        <v>1501</v>
      </c>
    </row>
    <row r="1304" spans="2:3" hidden="1" x14ac:dyDescent="0.25">
      <c r="B1304" s="68" t="s">
        <v>1509</v>
      </c>
      <c r="C1304" s="65" t="s">
        <v>1501</v>
      </c>
    </row>
    <row r="1305" spans="2:3" hidden="1" x14ac:dyDescent="0.25">
      <c r="B1305" s="68" t="s">
        <v>1510</v>
      </c>
      <c r="C1305" s="65" t="s">
        <v>1501</v>
      </c>
    </row>
    <row r="1306" spans="2:3" hidden="1" x14ac:dyDescent="0.25">
      <c r="B1306" s="68" t="s">
        <v>1511</v>
      </c>
      <c r="C1306" s="65" t="s">
        <v>1501</v>
      </c>
    </row>
    <row r="1307" spans="2:3" hidden="1" x14ac:dyDescent="0.25">
      <c r="B1307" s="68" t="s">
        <v>1512</v>
      </c>
      <c r="C1307" s="65" t="s">
        <v>1501</v>
      </c>
    </row>
    <row r="1308" spans="2:3" hidden="1" x14ac:dyDescent="0.25">
      <c r="B1308" s="68" t="s">
        <v>1513</v>
      </c>
      <c r="C1308" s="65" t="s">
        <v>1501</v>
      </c>
    </row>
    <row r="1309" spans="2:3" hidden="1" x14ac:dyDescent="0.25">
      <c r="B1309" s="68" t="s">
        <v>1514</v>
      </c>
      <c r="C1309" s="65" t="s">
        <v>1501</v>
      </c>
    </row>
    <row r="1310" spans="2:3" hidden="1" x14ac:dyDescent="0.25">
      <c r="B1310" s="68" t="s">
        <v>1515</v>
      </c>
      <c r="C1310" s="65" t="s">
        <v>1501</v>
      </c>
    </row>
    <row r="1311" spans="2:3" hidden="1" x14ac:dyDescent="0.25">
      <c r="B1311" s="68" t="s">
        <v>1516</v>
      </c>
      <c r="C1311" s="65" t="s">
        <v>1501</v>
      </c>
    </row>
    <row r="1312" spans="2:3" hidden="1" x14ac:dyDescent="0.25">
      <c r="B1312" s="68" t="s">
        <v>1517</v>
      </c>
      <c r="C1312" s="65" t="s">
        <v>1501</v>
      </c>
    </row>
    <row r="1313" spans="2:3" hidden="1" x14ac:dyDescent="0.25">
      <c r="B1313" s="68" t="s">
        <v>1518</v>
      </c>
      <c r="C1313" s="65" t="s">
        <v>1501</v>
      </c>
    </row>
    <row r="1314" spans="2:3" hidden="1" x14ac:dyDescent="0.25">
      <c r="B1314" s="68" t="s">
        <v>1519</v>
      </c>
      <c r="C1314" s="65" t="s">
        <v>1501</v>
      </c>
    </row>
    <row r="1315" spans="2:3" hidden="1" x14ac:dyDescent="0.25">
      <c r="B1315" s="68" t="s">
        <v>1520</v>
      </c>
      <c r="C1315" s="65" t="s">
        <v>1501</v>
      </c>
    </row>
    <row r="1316" spans="2:3" hidden="1" x14ac:dyDescent="0.25">
      <c r="B1316" s="68" t="s">
        <v>1521</v>
      </c>
      <c r="C1316" s="65" t="s">
        <v>1522</v>
      </c>
    </row>
    <row r="1317" spans="2:3" hidden="1" x14ac:dyDescent="0.25">
      <c r="B1317" s="68" t="s">
        <v>1523</v>
      </c>
      <c r="C1317" s="65" t="s">
        <v>1522</v>
      </c>
    </row>
    <row r="1318" spans="2:3" hidden="1" x14ac:dyDescent="0.25">
      <c r="B1318" s="68" t="s">
        <v>1524</v>
      </c>
      <c r="C1318" s="65" t="s">
        <v>1522</v>
      </c>
    </row>
    <row r="1319" spans="2:3" hidden="1" x14ac:dyDescent="0.25">
      <c r="B1319" s="68" t="s">
        <v>1525</v>
      </c>
      <c r="C1319" s="65" t="s">
        <v>1522</v>
      </c>
    </row>
    <row r="1320" spans="2:3" hidden="1" x14ac:dyDescent="0.25">
      <c r="B1320" s="68" t="s">
        <v>1526</v>
      </c>
      <c r="C1320" s="65" t="s">
        <v>1522</v>
      </c>
    </row>
    <row r="1321" spans="2:3" hidden="1" x14ac:dyDescent="0.25">
      <c r="B1321" s="68" t="s">
        <v>1527</v>
      </c>
      <c r="C1321" s="65" t="s">
        <v>1522</v>
      </c>
    </row>
    <row r="1322" spans="2:3" hidden="1" x14ac:dyDescent="0.25">
      <c r="B1322" s="68" t="s">
        <v>1528</v>
      </c>
      <c r="C1322" s="65" t="s">
        <v>1529</v>
      </c>
    </row>
    <row r="1323" spans="2:3" hidden="1" x14ac:dyDescent="0.25">
      <c r="B1323" s="68" t="s">
        <v>1530</v>
      </c>
      <c r="C1323" s="65" t="s">
        <v>1529</v>
      </c>
    </row>
    <row r="1324" spans="2:3" hidden="1" x14ac:dyDescent="0.25">
      <c r="B1324" s="68" t="s">
        <v>1531</v>
      </c>
      <c r="C1324" s="65" t="s">
        <v>1529</v>
      </c>
    </row>
    <row r="1325" spans="2:3" hidden="1" x14ac:dyDescent="0.25">
      <c r="B1325" s="68" t="s">
        <v>1532</v>
      </c>
      <c r="C1325" s="65" t="s">
        <v>1533</v>
      </c>
    </row>
    <row r="1326" spans="2:3" hidden="1" x14ac:dyDescent="0.25">
      <c r="B1326" s="68" t="s">
        <v>1534</v>
      </c>
      <c r="C1326" s="65" t="s">
        <v>1533</v>
      </c>
    </row>
    <row r="1327" spans="2:3" hidden="1" x14ac:dyDescent="0.25">
      <c r="B1327" s="68" t="s">
        <v>1535</v>
      </c>
      <c r="C1327" s="65" t="s">
        <v>1533</v>
      </c>
    </row>
    <row r="1328" spans="2:3" hidden="1" x14ac:dyDescent="0.25">
      <c r="B1328" s="68" t="s">
        <v>1536</v>
      </c>
      <c r="C1328" s="65" t="s">
        <v>1533</v>
      </c>
    </row>
    <row r="1329" spans="2:3" hidden="1" x14ac:dyDescent="0.25">
      <c r="B1329" s="68" t="s">
        <v>1537</v>
      </c>
      <c r="C1329" s="65" t="s">
        <v>1533</v>
      </c>
    </row>
    <row r="1330" spans="2:3" hidden="1" x14ac:dyDescent="0.25">
      <c r="B1330" s="68" t="s">
        <v>1538</v>
      </c>
      <c r="C1330" s="65" t="s">
        <v>1539</v>
      </c>
    </row>
    <row r="1331" spans="2:3" hidden="1" x14ac:dyDescent="0.25">
      <c r="B1331" s="68" t="s">
        <v>1540</v>
      </c>
      <c r="C1331" s="65" t="s">
        <v>1539</v>
      </c>
    </row>
    <row r="1332" spans="2:3" hidden="1" x14ac:dyDescent="0.25">
      <c r="B1332" s="68" t="s">
        <v>1541</v>
      </c>
      <c r="C1332" s="65" t="s">
        <v>1539</v>
      </c>
    </row>
    <row r="1333" spans="2:3" hidden="1" x14ac:dyDescent="0.25">
      <c r="B1333" s="68" t="s">
        <v>1542</v>
      </c>
      <c r="C1333" s="65" t="s">
        <v>1539</v>
      </c>
    </row>
    <row r="1334" spans="2:3" hidden="1" x14ac:dyDescent="0.25">
      <c r="B1334" s="68" t="s">
        <v>1543</v>
      </c>
      <c r="C1334" s="65" t="s">
        <v>1544</v>
      </c>
    </row>
    <row r="1335" spans="2:3" hidden="1" x14ac:dyDescent="0.25">
      <c r="B1335" s="68" t="s">
        <v>1545</v>
      </c>
      <c r="C1335" s="65" t="s">
        <v>1544</v>
      </c>
    </row>
    <row r="1336" spans="2:3" hidden="1" x14ac:dyDescent="0.25">
      <c r="B1336" s="68" t="s">
        <v>1546</v>
      </c>
      <c r="C1336" s="65" t="s">
        <v>1544</v>
      </c>
    </row>
    <row r="1337" spans="2:3" hidden="1" x14ac:dyDescent="0.25">
      <c r="B1337" s="68" t="s">
        <v>1547</v>
      </c>
      <c r="C1337" s="65" t="s">
        <v>1548</v>
      </c>
    </row>
    <row r="1338" spans="2:3" hidden="1" x14ac:dyDescent="0.25">
      <c r="B1338" s="68" t="s">
        <v>1549</v>
      </c>
      <c r="C1338" s="65" t="s">
        <v>1550</v>
      </c>
    </row>
    <row r="1339" spans="2:3" hidden="1" x14ac:dyDescent="0.25">
      <c r="B1339" s="68" t="s">
        <v>1551</v>
      </c>
      <c r="C1339" s="65" t="s">
        <v>1550</v>
      </c>
    </row>
    <row r="1340" spans="2:3" hidden="1" x14ac:dyDescent="0.25">
      <c r="B1340" s="68" t="s">
        <v>1552</v>
      </c>
      <c r="C1340" s="65" t="s">
        <v>1550</v>
      </c>
    </row>
    <row r="1341" spans="2:3" hidden="1" x14ac:dyDescent="0.25">
      <c r="B1341" s="68" t="s">
        <v>1553</v>
      </c>
      <c r="C1341" s="65" t="s">
        <v>1554</v>
      </c>
    </row>
    <row r="1342" spans="2:3" hidden="1" x14ac:dyDescent="0.25">
      <c r="B1342" s="68" t="s">
        <v>1555</v>
      </c>
      <c r="C1342" s="65" t="s">
        <v>1556</v>
      </c>
    </row>
    <row r="1343" spans="2:3" hidden="1" x14ac:dyDescent="0.25">
      <c r="B1343" s="68" t="s">
        <v>1557</v>
      </c>
      <c r="C1343" s="65" t="s">
        <v>1558</v>
      </c>
    </row>
    <row r="1344" spans="2:3" hidden="1" x14ac:dyDescent="0.25">
      <c r="B1344" s="68" t="s">
        <v>1559</v>
      </c>
      <c r="C1344" s="65" t="s">
        <v>1558</v>
      </c>
    </row>
    <row r="1345" spans="2:3" hidden="1" x14ac:dyDescent="0.25">
      <c r="B1345" s="68" t="s">
        <v>1560</v>
      </c>
      <c r="C1345" s="65" t="s">
        <v>1558</v>
      </c>
    </row>
    <row r="1346" spans="2:3" hidden="1" x14ac:dyDescent="0.25">
      <c r="B1346" s="68" t="s">
        <v>1561</v>
      </c>
      <c r="C1346" s="65" t="s">
        <v>1558</v>
      </c>
    </row>
    <row r="1347" spans="2:3" hidden="1" x14ac:dyDescent="0.25">
      <c r="B1347" s="68" t="s">
        <v>1562</v>
      </c>
      <c r="C1347" s="65" t="s">
        <v>1558</v>
      </c>
    </row>
    <row r="1348" spans="2:3" hidden="1" x14ac:dyDescent="0.25">
      <c r="B1348" s="68" t="s">
        <v>1563</v>
      </c>
      <c r="C1348" s="65" t="s">
        <v>1564</v>
      </c>
    </row>
    <row r="1349" spans="2:3" hidden="1" x14ac:dyDescent="0.25">
      <c r="B1349" s="68" t="s">
        <v>1565</v>
      </c>
      <c r="C1349" s="65" t="s">
        <v>1564</v>
      </c>
    </row>
    <row r="1350" spans="2:3" hidden="1" x14ac:dyDescent="0.25">
      <c r="B1350" s="68" t="s">
        <v>1566</v>
      </c>
      <c r="C1350" s="65" t="s">
        <v>1564</v>
      </c>
    </row>
    <row r="1351" spans="2:3" hidden="1" x14ac:dyDescent="0.25">
      <c r="B1351" s="68" t="s">
        <v>1567</v>
      </c>
      <c r="C1351" s="65" t="s">
        <v>1564</v>
      </c>
    </row>
    <row r="1352" spans="2:3" hidden="1" x14ac:dyDescent="0.25">
      <c r="B1352" s="68" t="s">
        <v>1568</v>
      </c>
      <c r="C1352" s="65" t="s">
        <v>1564</v>
      </c>
    </row>
    <row r="1353" spans="2:3" hidden="1" x14ac:dyDescent="0.25">
      <c r="B1353" s="68" t="s">
        <v>1569</v>
      </c>
      <c r="C1353" s="65" t="s">
        <v>1564</v>
      </c>
    </row>
    <row r="1354" spans="2:3" hidden="1" x14ac:dyDescent="0.25">
      <c r="B1354" s="68" t="s">
        <v>1570</v>
      </c>
      <c r="C1354" s="65" t="s">
        <v>1564</v>
      </c>
    </row>
    <row r="1355" spans="2:3" hidden="1" x14ac:dyDescent="0.25">
      <c r="B1355" s="68" t="s">
        <v>1571</v>
      </c>
      <c r="C1355" s="65" t="s">
        <v>1564</v>
      </c>
    </row>
    <row r="1356" spans="2:3" hidden="1" x14ac:dyDescent="0.25">
      <c r="B1356" s="68" t="s">
        <v>1572</v>
      </c>
      <c r="C1356" s="65" t="s">
        <v>1564</v>
      </c>
    </row>
    <row r="1357" spans="2:3" hidden="1" x14ac:dyDescent="0.25">
      <c r="B1357" s="68" t="s">
        <v>1573</v>
      </c>
      <c r="C1357" s="65" t="s">
        <v>1564</v>
      </c>
    </row>
    <row r="1358" spans="2:3" hidden="1" x14ac:dyDescent="0.25">
      <c r="B1358" s="68" t="s">
        <v>1574</v>
      </c>
      <c r="C1358" s="65" t="s">
        <v>1575</v>
      </c>
    </row>
    <row r="1359" spans="2:3" hidden="1" x14ac:dyDescent="0.25">
      <c r="B1359" s="68" t="s">
        <v>1576</v>
      </c>
      <c r="C1359" s="65" t="s">
        <v>1577</v>
      </c>
    </row>
    <row r="1360" spans="2:3" hidden="1" x14ac:dyDescent="0.25">
      <c r="B1360" s="68" t="s">
        <v>1578</v>
      </c>
      <c r="C1360" s="65" t="s">
        <v>1579</v>
      </c>
    </row>
    <row r="1361" spans="2:3" hidden="1" x14ac:dyDescent="0.25">
      <c r="B1361" s="68" t="s">
        <v>1580</v>
      </c>
      <c r="C1361" s="65" t="s">
        <v>1579</v>
      </c>
    </row>
    <row r="1362" spans="2:3" hidden="1" x14ac:dyDescent="0.25">
      <c r="B1362" s="68" t="s">
        <v>1581</v>
      </c>
      <c r="C1362" s="65" t="s">
        <v>1579</v>
      </c>
    </row>
    <row r="1363" spans="2:3" hidden="1" x14ac:dyDescent="0.25">
      <c r="B1363" s="68" t="s">
        <v>1582</v>
      </c>
      <c r="C1363" s="65" t="s">
        <v>1579</v>
      </c>
    </row>
    <row r="1364" spans="2:3" hidden="1" x14ac:dyDescent="0.25">
      <c r="B1364" s="68" t="s">
        <v>1583</v>
      </c>
      <c r="C1364" s="65" t="s">
        <v>1579</v>
      </c>
    </row>
    <row r="1365" spans="2:3" hidden="1" x14ac:dyDescent="0.25">
      <c r="B1365" s="68" t="s">
        <v>1584</v>
      </c>
      <c r="C1365" s="65" t="s">
        <v>1579</v>
      </c>
    </row>
    <row r="1366" spans="2:3" hidden="1" x14ac:dyDescent="0.25">
      <c r="B1366" s="68" t="s">
        <v>1585</v>
      </c>
      <c r="C1366" s="65" t="s">
        <v>1586</v>
      </c>
    </row>
    <row r="1367" spans="2:3" hidden="1" x14ac:dyDescent="0.25">
      <c r="B1367" s="68" t="s">
        <v>1587</v>
      </c>
      <c r="C1367" s="65" t="s">
        <v>1588</v>
      </c>
    </row>
    <row r="1368" spans="2:3" hidden="1" x14ac:dyDescent="0.25">
      <c r="B1368" s="68" t="s">
        <v>1589</v>
      </c>
      <c r="C1368" s="65" t="s">
        <v>1590</v>
      </c>
    </row>
    <row r="1369" spans="2:3" hidden="1" x14ac:dyDescent="0.25">
      <c r="B1369" s="68" t="s">
        <v>1591</v>
      </c>
      <c r="C1369" s="65" t="s">
        <v>1592</v>
      </c>
    </row>
    <row r="1370" spans="2:3" hidden="1" x14ac:dyDescent="0.25">
      <c r="B1370" s="68" t="s">
        <v>1593</v>
      </c>
      <c r="C1370" s="65" t="s">
        <v>1592</v>
      </c>
    </row>
    <row r="1371" spans="2:3" hidden="1" x14ac:dyDescent="0.25">
      <c r="B1371" s="68" t="s">
        <v>1594</v>
      </c>
      <c r="C1371" s="65" t="s">
        <v>1592</v>
      </c>
    </row>
    <row r="1372" spans="2:3" hidden="1" x14ac:dyDescent="0.25">
      <c r="B1372" s="68" t="s">
        <v>1595</v>
      </c>
      <c r="C1372" s="65" t="s">
        <v>1592</v>
      </c>
    </row>
    <row r="1373" spans="2:3" hidden="1" x14ac:dyDescent="0.25">
      <c r="B1373" s="68" t="s">
        <v>1596</v>
      </c>
      <c r="C1373" s="65" t="s">
        <v>1592</v>
      </c>
    </row>
    <row r="1374" spans="2:3" hidden="1" x14ac:dyDescent="0.25">
      <c r="B1374" s="68" t="s">
        <v>1597</v>
      </c>
      <c r="C1374" s="65" t="s">
        <v>1598</v>
      </c>
    </row>
    <row r="1375" spans="2:3" hidden="1" x14ac:dyDescent="0.25">
      <c r="B1375" s="68" t="s">
        <v>1599</v>
      </c>
      <c r="C1375" s="65" t="s">
        <v>1598</v>
      </c>
    </row>
    <row r="1376" spans="2:3" hidden="1" x14ac:dyDescent="0.25">
      <c r="B1376" s="68" t="s">
        <v>1600</v>
      </c>
      <c r="C1376" s="65" t="s">
        <v>1598</v>
      </c>
    </row>
    <row r="1377" spans="2:3" hidden="1" x14ac:dyDescent="0.25">
      <c r="B1377" s="68" t="s">
        <v>1601</v>
      </c>
      <c r="C1377" s="65" t="s">
        <v>1602</v>
      </c>
    </row>
    <row r="1378" spans="2:3" hidden="1" x14ac:dyDescent="0.25">
      <c r="B1378" s="68" t="s">
        <v>1603</v>
      </c>
      <c r="C1378" s="65" t="s">
        <v>1602</v>
      </c>
    </row>
    <row r="1379" spans="2:3" hidden="1" x14ac:dyDescent="0.25">
      <c r="B1379" s="68" t="s">
        <v>1604</v>
      </c>
      <c r="C1379" s="65" t="s">
        <v>1602</v>
      </c>
    </row>
    <row r="1380" spans="2:3" hidden="1" x14ac:dyDescent="0.25">
      <c r="B1380" s="68" t="s">
        <v>1605</v>
      </c>
      <c r="C1380" s="65" t="s">
        <v>1602</v>
      </c>
    </row>
    <row r="1381" spans="2:3" hidden="1" x14ac:dyDescent="0.25">
      <c r="B1381" s="68" t="s">
        <v>1606</v>
      </c>
      <c r="C1381" s="65" t="s">
        <v>1607</v>
      </c>
    </row>
    <row r="1382" spans="2:3" hidden="1" x14ac:dyDescent="0.25">
      <c r="B1382" s="68" t="s">
        <v>1608</v>
      </c>
      <c r="C1382" s="65" t="s">
        <v>1607</v>
      </c>
    </row>
    <row r="1383" spans="2:3" hidden="1" x14ac:dyDescent="0.25">
      <c r="B1383" s="68" t="s">
        <v>1609</v>
      </c>
      <c r="C1383" s="65" t="s">
        <v>1610</v>
      </c>
    </row>
    <row r="1384" spans="2:3" hidden="1" x14ac:dyDescent="0.25">
      <c r="B1384" s="68" t="s">
        <v>1611</v>
      </c>
      <c r="C1384" s="65" t="s">
        <v>1610</v>
      </c>
    </row>
    <row r="1385" spans="2:3" hidden="1" x14ac:dyDescent="0.25">
      <c r="B1385" s="68" t="s">
        <v>1612</v>
      </c>
      <c r="C1385" s="65" t="s">
        <v>1610</v>
      </c>
    </row>
    <row r="1386" spans="2:3" hidden="1" x14ac:dyDescent="0.25">
      <c r="B1386" s="68" t="s">
        <v>1613</v>
      </c>
      <c r="C1386" s="65" t="s">
        <v>1610</v>
      </c>
    </row>
    <row r="1387" spans="2:3" hidden="1" x14ac:dyDescent="0.25">
      <c r="B1387" s="68" t="s">
        <v>1614</v>
      </c>
      <c r="C1387" s="65" t="s">
        <v>1615</v>
      </c>
    </row>
    <row r="1388" spans="2:3" hidden="1" x14ac:dyDescent="0.25">
      <c r="B1388" s="68" t="s">
        <v>1616</v>
      </c>
      <c r="C1388" s="65" t="s">
        <v>1617</v>
      </c>
    </row>
    <row r="1389" spans="2:3" hidden="1" x14ac:dyDescent="0.25">
      <c r="B1389" s="68" t="s">
        <v>1618</v>
      </c>
      <c r="C1389" s="65" t="s">
        <v>1619</v>
      </c>
    </row>
    <row r="1390" spans="2:3" hidden="1" x14ac:dyDescent="0.25">
      <c r="B1390" s="68" t="s">
        <v>1620</v>
      </c>
      <c r="C1390" s="65" t="s">
        <v>1621</v>
      </c>
    </row>
    <row r="1391" spans="2:3" hidden="1" x14ac:dyDescent="0.25">
      <c r="B1391" s="68" t="s">
        <v>1622</v>
      </c>
      <c r="C1391" s="65" t="s">
        <v>1623</v>
      </c>
    </row>
    <row r="1392" spans="2:3" hidden="1" x14ac:dyDescent="0.25">
      <c r="B1392" s="68" t="s">
        <v>1624</v>
      </c>
      <c r="C1392" s="65" t="s">
        <v>1625</v>
      </c>
    </row>
    <row r="1393" spans="2:3" hidden="1" x14ac:dyDescent="0.25">
      <c r="B1393" s="68" t="s">
        <v>1626</v>
      </c>
      <c r="C1393" s="65" t="s">
        <v>1627</v>
      </c>
    </row>
    <row r="1394" spans="2:3" hidden="1" x14ac:dyDescent="0.25">
      <c r="B1394" s="68" t="s">
        <v>1628</v>
      </c>
      <c r="C1394" s="65" t="s">
        <v>1629</v>
      </c>
    </row>
    <row r="1395" spans="2:3" hidden="1" x14ac:dyDescent="0.25">
      <c r="B1395" s="68" t="s">
        <v>1630</v>
      </c>
      <c r="C1395" s="65" t="s">
        <v>1631</v>
      </c>
    </row>
    <row r="1396" spans="2:3" hidden="1" x14ac:dyDescent="0.25">
      <c r="B1396" s="68" t="s">
        <v>1632</v>
      </c>
      <c r="C1396" s="65" t="s">
        <v>1633</v>
      </c>
    </row>
    <row r="1397" spans="2:3" hidden="1" x14ac:dyDescent="0.25">
      <c r="B1397" s="68" t="s">
        <v>1634</v>
      </c>
      <c r="C1397" s="65" t="s">
        <v>1635</v>
      </c>
    </row>
    <row r="1398" spans="2:3" hidden="1" x14ac:dyDescent="0.25">
      <c r="B1398" s="68" t="s">
        <v>1636</v>
      </c>
      <c r="C1398" s="65" t="s">
        <v>1637</v>
      </c>
    </row>
    <row r="1399" spans="2:3" hidden="1" x14ac:dyDescent="0.25">
      <c r="B1399" s="68" t="s">
        <v>1638</v>
      </c>
      <c r="C1399" s="65" t="s">
        <v>1639</v>
      </c>
    </row>
    <row r="1400" spans="2:3" hidden="1" x14ac:dyDescent="0.25">
      <c r="B1400" s="68" t="s">
        <v>1640</v>
      </c>
      <c r="C1400" s="65" t="s">
        <v>1641</v>
      </c>
    </row>
    <row r="1401" spans="2:3" hidden="1" x14ac:dyDescent="0.25">
      <c r="B1401" s="68" t="s">
        <v>1642</v>
      </c>
      <c r="C1401" s="65" t="s">
        <v>1643</v>
      </c>
    </row>
    <row r="1402" spans="2:3" hidden="1" x14ac:dyDescent="0.25">
      <c r="B1402" s="68" t="s">
        <v>1644</v>
      </c>
      <c r="C1402" s="65" t="s">
        <v>1645</v>
      </c>
    </row>
    <row r="1403" spans="2:3" hidden="1" x14ac:dyDescent="0.25">
      <c r="B1403" s="68" t="s">
        <v>1646</v>
      </c>
      <c r="C1403" s="65" t="s">
        <v>1647</v>
      </c>
    </row>
    <row r="1404" spans="2:3" hidden="1" x14ac:dyDescent="0.25">
      <c r="B1404" s="68" t="s">
        <v>1648</v>
      </c>
      <c r="C1404" s="65" t="s">
        <v>1649</v>
      </c>
    </row>
    <row r="1405" spans="2:3" hidden="1" x14ac:dyDescent="0.25">
      <c r="B1405" s="68" t="s">
        <v>1650</v>
      </c>
      <c r="C1405" s="65" t="s">
        <v>1651</v>
      </c>
    </row>
    <row r="1406" spans="2:3" hidden="1" x14ac:dyDescent="0.25">
      <c r="B1406" s="68" t="s">
        <v>1652</v>
      </c>
      <c r="C1406" s="65" t="s">
        <v>1653</v>
      </c>
    </row>
    <row r="1407" spans="2:3" hidden="1" x14ac:dyDescent="0.25">
      <c r="B1407" s="68" t="s">
        <v>1654</v>
      </c>
      <c r="C1407" s="65" t="s">
        <v>1655</v>
      </c>
    </row>
    <row r="1408" spans="2:3" hidden="1" x14ac:dyDescent="0.25">
      <c r="B1408" s="68" t="s">
        <v>1656</v>
      </c>
      <c r="C1408" s="65" t="s">
        <v>1657</v>
      </c>
    </row>
    <row r="1409" spans="2:3" hidden="1" x14ac:dyDescent="0.25">
      <c r="B1409" s="68" t="s">
        <v>1658</v>
      </c>
      <c r="C1409" s="65" t="s">
        <v>1659</v>
      </c>
    </row>
    <row r="1410" spans="2:3" hidden="1" x14ac:dyDescent="0.25">
      <c r="B1410" s="68" t="s">
        <v>1660</v>
      </c>
      <c r="C1410" s="65" t="s">
        <v>1661</v>
      </c>
    </row>
    <row r="1411" spans="2:3" hidden="1" x14ac:dyDescent="0.25">
      <c r="B1411" s="68" t="s">
        <v>1662</v>
      </c>
      <c r="C1411" s="65" t="s">
        <v>1663</v>
      </c>
    </row>
    <row r="1412" spans="2:3" hidden="1" x14ac:dyDescent="0.25">
      <c r="B1412" s="68" t="s">
        <v>1664</v>
      </c>
      <c r="C1412" s="65" t="s">
        <v>1665</v>
      </c>
    </row>
    <row r="1413" spans="2:3" hidden="1" x14ac:dyDescent="0.25">
      <c r="B1413" s="68" t="s">
        <v>1666</v>
      </c>
      <c r="C1413" s="65" t="s">
        <v>1667</v>
      </c>
    </row>
    <row r="1414" spans="2:3" hidden="1" x14ac:dyDescent="0.25">
      <c r="B1414" s="68" t="s">
        <v>1668</v>
      </c>
      <c r="C1414" s="65" t="s">
        <v>1669</v>
      </c>
    </row>
    <row r="1415" spans="2:3" hidden="1" x14ac:dyDescent="0.25">
      <c r="B1415" s="68" t="s">
        <v>1670</v>
      </c>
      <c r="C1415" s="65" t="s">
        <v>1671</v>
      </c>
    </row>
    <row r="1416" spans="2:3" hidden="1" x14ac:dyDescent="0.25">
      <c r="B1416" s="68" t="s">
        <v>1672</v>
      </c>
      <c r="C1416" s="65" t="s">
        <v>1673</v>
      </c>
    </row>
    <row r="1417" spans="2:3" hidden="1" x14ac:dyDescent="0.25">
      <c r="B1417" s="68" t="s">
        <v>1674</v>
      </c>
      <c r="C1417" s="65" t="s">
        <v>1675</v>
      </c>
    </row>
    <row r="1418" spans="2:3" hidden="1" x14ac:dyDescent="0.25">
      <c r="B1418" s="68" t="s">
        <v>1676</v>
      </c>
      <c r="C1418" s="65" t="s">
        <v>1677</v>
      </c>
    </row>
    <row r="1419" spans="2:3" hidden="1" x14ac:dyDescent="0.25">
      <c r="B1419" s="68" t="s">
        <v>1678</v>
      </c>
      <c r="C1419" s="65" t="s">
        <v>1679</v>
      </c>
    </row>
    <row r="1420" spans="2:3" hidden="1" x14ac:dyDescent="0.25">
      <c r="B1420" s="68" t="s">
        <v>1680</v>
      </c>
      <c r="C1420" s="65" t="s">
        <v>1681</v>
      </c>
    </row>
    <row r="1421" spans="2:3" hidden="1" x14ac:dyDescent="0.25">
      <c r="B1421" s="68" t="s">
        <v>1682</v>
      </c>
      <c r="C1421" s="65" t="s">
        <v>1683</v>
      </c>
    </row>
    <row r="1422" spans="2:3" hidden="1" x14ac:dyDescent="0.25">
      <c r="B1422" s="68" t="s">
        <v>1684</v>
      </c>
      <c r="C1422" s="65" t="s">
        <v>1685</v>
      </c>
    </row>
    <row r="1423" spans="2:3" hidden="1" x14ac:dyDescent="0.25">
      <c r="B1423" s="68" t="s">
        <v>1686</v>
      </c>
      <c r="C1423" s="65" t="s">
        <v>1687</v>
      </c>
    </row>
    <row r="1424" spans="2:3" hidden="1" x14ac:dyDescent="0.25">
      <c r="B1424" s="68" t="s">
        <v>1688</v>
      </c>
      <c r="C1424" s="65" t="s">
        <v>1689</v>
      </c>
    </row>
    <row r="1425" spans="2:3" hidden="1" x14ac:dyDescent="0.25">
      <c r="B1425" s="68" t="s">
        <v>1690</v>
      </c>
      <c r="C1425" s="65" t="s">
        <v>1691</v>
      </c>
    </row>
    <row r="1426" spans="2:3" hidden="1" x14ac:dyDescent="0.25">
      <c r="B1426" s="68" t="s">
        <v>1692</v>
      </c>
      <c r="C1426" s="65" t="s">
        <v>1693</v>
      </c>
    </row>
    <row r="1427" spans="2:3" hidden="1" x14ac:dyDescent="0.25">
      <c r="B1427" s="68" t="s">
        <v>1694</v>
      </c>
      <c r="C1427" s="65" t="s">
        <v>1695</v>
      </c>
    </row>
    <row r="1428" spans="2:3" hidden="1" x14ac:dyDescent="0.25">
      <c r="B1428" s="68" t="s">
        <v>1696</v>
      </c>
      <c r="C1428" s="65" t="s">
        <v>1697</v>
      </c>
    </row>
    <row r="1429" spans="2:3" hidden="1" x14ac:dyDescent="0.25">
      <c r="B1429" s="68" t="s">
        <v>1698</v>
      </c>
      <c r="C1429" s="65" t="s">
        <v>1699</v>
      </c>
    </row>
    <row r="1430" spans="2:3" hidden="1" x14ac:dyDescent="0.25">
      <c r="B1430" s="68" t="s">
        <v>1700</v>
      </c>
      <c r="C1430" s="65" t="s">
        <v>1701</v>
      </c>
    </row>
    <row r="1431" spans="2:3" hidden="1" x14ac:dyDescent="0.25">
      <c r="B1431" s="68" t="s">
        <v>1702</v>
      </c>
      <c r="C1431" s="65" t="s">
        <v>1703</v>
      </c>
    </row>
    <row r="1432" spans="2:3" hidden="1" x14ac:dyDescent="0.25">
      <c r="B1432" s="68" t="s">
        <v>1704</v>
      </c>
      <c r="C1432" s="65" t="s">
        <v>1705</v>
      </c>
    </row>
    <row r="1433" spans="2:3" hidden="1" x14ac:dyDescent="0.25">
      <c r="B1433" s="68" t="s">
        <v>1706</v>
      </c>
      <c r="C1433" s="65" t="s">
        <v>1707</v>
      </c>
    </row>
    <row r="1434" spans="2:3" hidden="1" x14ac:dyDescent="0.25">
      <c r="B1434" s="68" t="s">
        <v>1708</v>
      </c>
      <c r="C1434" s="65" t="s">
        <v>1709</v>
      </c>
    </row>
    <row r="1435" spans="2:3" hidden="1" x14ac:dyDescent="0.25">
      <c r="B1435" s="68" t="s">
        <v>1710</v>
      </c>
      <c r="C1435" s="65" t="s">
        <v>1711</v>
      </c>
    </row>
    <row r="1436" spans="2:3" hidden="1" x14ac:dyDescent="0.25">
      <c r="B1436" s="68" t="s">
        <v>1712</v>
      </c>
      <c r="C1436" s="65" t="s">
        <v>1713</v>
      </c>
    </row>
    <row r="1437" spans="2:3" hidden="1" x14ac:dyDescent="0.25">
      <c r="B1437" s="68" t="s">
        <v>1714</v>
      </c>
      <c r="C1437" s="65" t="s">
        <v>1715</v>
      </c>
    </row>
    <row r="1438" spans="2:3" hidden="1" x14ac:dyDescent="0.25">
      <c r="B1438" s="68" t="s">
        <v>1716</v>
      </c>
      <c r="C1438" s="65" t="s">
        <v>1717</v>
      </c>
    </row>
    <row r="1439" spans="2:3" hidden="1" x14ac:dyDescent="0.25">
      <c r="B1439" s="68" t="s">
        <v>1718</v>
      </c>
      <c r="C1439" s="65" t="s">
        <v>1719</v>
      </c>
    </row>
    <row r="1440" spans="2:3" hidden="1" x14ac:dyDescent="0.25">
      <c r="B1440" s="68" t="s">
        <v>1720</v>
      </c>
      <c r="C1440" s="65" t="s">
        <v>1721</v>
      </c>
    </row>
    <row r="1441" spans="2:3" hidden="1" x14ac:dyDescent="0.25">
      <c r="B1441" s="68" t="s">
        <v>1722</v>
      </c>
      <c r="C1441" s="65" t="s">
        <v>1723</v>
      </c>
    </row>
    <row r="1442" spans="2:3" hidden="1" x14ac:dyDescent="0.25">
      <c r="B1442" s="68" t="s">
        <v>1724</v>
      </c>
      <c r="C1442" s="65" t="s">
        <v>1725</v>
      </c>
    </row>
    <row r="1443" spans="2:3" hidden="1" x14ac:dyDescent="0.25">
      <c r="B1443" s="68" t="s">
        <v>1726</v>
      </c>
      <c r="C1443" s="65" t="s">
        <v>1727</v>
      </c>
    </row>
    <row r="1444" spans="2:3" hidden="1" x14ac:dyDescent="0.25">
      <c r="B1444" s="68" t="s">
        <v>1728</v>
      </c>
      <c r="C1444" s="65" t="s">
        <v>1729</v>
      </c>
    </row>
    <row r="1445" spans="2:3" hidden="1" x14ac:dyDescent="0.25">
      <c r="B1445" s="68" t="s">
        <v>1730</v>
      </c>
      <c r="C1445" s="65" t="s">
        <v>1731</v>
      </c>
    </row>
    <row r="1446" spans="2:3" hidden="1" x14ac:dyDescent="0.25">
      <c r="B1446" s="68" t="s">
        <v>1732</v>
      </c>
      <c r="C1446" s="65" t="s">
        <v>1733</v>
      </c>
    </row>
    <row r="1447" spans="2:3" hidden="1" x14ac:dyDescent="0.25">
      <c r="B1447" s="68" t="s">
        <v>1734</v>
      </c>
      <c r="C1447" s="65" t="s">
        <v>1735</v>
      </c>
    </row>
    <row r="1448" spans="2:3" hidden="1" x14ac:dyDescent="0.25">
      <c r="B1448" s="68" t="s">
        <v>1736</v>
      </c>
      <c r="C1448" s="65" t="s">
        <v>1737</v>
      </c>
    </row>
    <row r="1449" spans="2:3" hidden="1" x14ac:dyDescent="0.25">
      <c r="B1449" s="68" t="s">
        <v>1738</v>
      </c>
      <c r="C1449" s="65" t="s">
        <v>1739</v>
      </c>
    </row>
    <row r="1450" spans="2:3" hidden="1" x14ac:dyDescent="0.25">
      <c r="B1450" s="68" t="s">
        <v>1740</v>
      </c>
      <c r="C1450" s="65" t="s">
        <v>1741</v>
      </c>
    </row>
    <row r="1451" spans="2:3" hidden="1" x14ac:dyDescent="0.25">
      <c r="B1451" s="68" t="s">
        <v>1742</v>
      </c>
      <c r="C1451" s="65" t="s">
        <v>1743</v>
      </c>
    </row>
    <row r="1452" spans="2:3" hidden="1" x14ac:dyDescent="0.25">
      <c r="B1452" s="68" t="s">
        <v>1744</v>
      </c>
      <c r="C1452" s="65" t="s">
        <v>1745</v>
      </c>
    </row>
    <row r="1453" spans="2:3" hidden="1" x14ac:dyDescent="0.25">
      <c r="B1453" s="68" t="s">
        <v>1746</v>
      </c>
      <c r="C1453" s="65" t="s">
        <v>1747</v>
      </c>
    </row>
    <row r="1454" spans="2:3" hidden="1" x14ac:dyDescent="0.25">
      <c r="B1454" s="68" t="s">
        <v>1748</v>
      </c>
      <c r="C1454" s="65" t="s">
        <v>1749</v>
      </c>
    </row>
    <row r="1455" spans="2:3" hidden="1" x14ac:dyDescent="0.25">
      <c r="B1455" s="68" t="s">
        <v>1750</v>
      </c>
      <c r="C1455" s="65" t="s">
        <v>1751</v>
      </c>
    </row>
    <row r="1456" spans="2:3" hidden="1" x14ac:dyDescent="0.25">
      <c r="B1456" s="68" t="s">
        <v>1752</v>
      </c>
      <c r="C1456" s="65" t="s">
        <v>1753</v>
      </c>
    </row>
    <row r="1457" spans="2:3" hidden="1" x14ac:dyDescent="0.25">
      <c r="B1457" s="68" t="s">
        <v>1754</v>
      </c>
      <c r="C1457" s="65" t="s">
        <v>1755</v>
      </c>
    </row>
    <row r="1458" spans="2:3" hidden="1" x14ac:dyDescent="0.25">
      <c r="B1458" s="68" t="s">
        <v>1756</v>
      </c>
      <c r="C1458" s="65" t="s">
        <v>1757</v>
      </c>
    </row>
    <row r="1459" spans="2:3" hidden="1" x14ac:dyDescent="0.25">
      <c r="B1459" s="68" t="s">
        <v>1758</v>
      </c>
      <c r="C1459" s="65" t="s">
        <v>1759</v>
      </c>
    </row>
    <row r="1460" spans="2:3" hidden="1" x14ac:dyDescent="0.25">
      <c r="B1460" s="68" t="s">
        <v>1760</v>
      </c>
      <c r="C1460" s="65" t="s">
        <v>1761</v>
      </c>
    </row>
    <row r="1461" spans="2:3" hidden="1" x14ac:dyDescent="0.25">
      <c r="B1461" s="68" t="s">
        <v>1762</v>
      </c>
      <c r="C1461" s="65" t="s">
        <v>1763</v>
      </c>
    </row>
    <row r="1462" spans="2:3" hidden="1" x14ac:dyDescent="0.25">
      <c r="B1462" s="68" t="s">
        <v>1764</v>
      </c>
      <c r="C1462" s="65" t="s">
        <v>1765</v>
      </c>
    </row>
    <row r="1463" spans="2:3" hidden="1" x14ac:dyDescent="0.25">
      <c r="B1463" s="68" t="s">
        <v>1766</v>
      </c>
      <c r="C1463" s="65" t="s">
        <v>1767</v>
      </c>
    </row>
    <row r="1464" spans="2:3" hidden="1" x14ac:dyDescent="0.25">
      <c r="B1464" s="68" t="s">
        <v>1768</v>
      </c>
      <c r="C1464" s="65" t="s">
        <v>1769</v>
      </c>
    </row>
    <row r="1465" spans="2:3" hidden="1" x14ac:dyDescent="0.25">
      <c r="B1465" s="68" t="s">
        <v>1770</v>
      </c>
      <c r="C1465" s="65" t="s">
        <v>1771</v>
      </c>
    </row>
    <row r="1466" spans="2:3" hidden="1" x14ac:dyDescent="0.25">
      <c r="B1466" s="68" t="s">
        <v>1772</v>
      </c>
      <c r="C1466" s="65" t="s">
        <v>1773</v>
      </c>
    </row>
    <row r="1467" spans="2:3" hidden="1" x14ac:dyDescent="0.25">
      <c r="B1467" s="68" t="s">
        <v>1774</v>
      </c>
      <c r="C1467" s="65" t="s">
        <v>1775</v>
      </c>
    </row>
    <row r="1468" spans="2:3" hidden="1" x14ac:dyDescent="0.25">
      <c r="B1468" s="68" t="s">
        <v>1776</v>
      </c>
      <c r="C1468" s="65" t="s">
        <v>1777</v>
      </c>
    </row>
    <row r="1469" spans="2:3" hidden="1" x14ac:dyDescent="0.25">
      <c r="B1469" s="68" t="s">
        <v>1778</v>
      </c>
      <c r="C1469" s="65" t="s">
        <v>1779</v>
      </c>
    </row>
    <row r="1470" spans="2:3" hidden="1" x14ac:dyDescent="0.25">
      <c r="B1470" s="68" t="s">
        <v>1780</v>
      </c>
      <c r="C1470" s="65" t="s">
        <v>1781</v>
      </c>
    </row>
    <row r="1471" spans="2:3" hidden="1" x14ac:dyDescent="0.25">
      <c r="B1471" s="68" t="s">
        <v>1782</v>
      </c>
      <c r="C1471" s="65" t="s">
        <v>1783</v>
      </c>
    </row>
    <row r="1472" spans="2:3" hidden="1" x14ac:dyDescent="0.25">
      <c r="B1472" s="68" t="s">
        <v>1784</v>
      </c>
      <c r="C1472" s="65" t="s">
        <v>1785</v>
      </c>
    </row>
    <row r="1473" spans="2:3" hidden="1" x14ac:dyDescent="0.25">
      <c r="B1473" s="68" t="s">
        <v>1786</v>
      </c>
      <c r="C1473" s="65" t="s">
        <v>1787</v>
      </c>
    </row>
    <row r="1474" spans="2:3" hidden="1" x14ac:dyDescent="0.25">
      <c r="B1474" s="68" t="s">
        <v>1788</v>
      </c>
      <c r="C1474" s="65" t="s">
        <v>1789</v>
      </c>
    </row>
    <row r="1475" spans="2:3" hidden="1" x14ac:dyDescent="0.25">
      <c r="B1475" s="68" t="s">
        <v>1790</v>
      </c>
      <c r="C1475" s="65" t="s">
        <v>1791</v>
      </c>
    </row>
    <row r="1476" spans="2:3" hidden="1" x14ac:dyDescent="0.25">
      <c r="B1476" s="68" t="s">
        <v>1792</v>
      </c>
      <c r="C1476" s="65" t="s">
        <v>1793</v>
      </c>
    </row>
    <row r="1477" spans="2:3" hidden="1" x14ac:dyDescent="0.25">
      <c r="B1477" s="68" t="s">
        <v>1794</v>
      </c>
      <c r="C1477" s="65" t="s">
        <v>1795</v>
      </c>
    </row>
    <row r="1478" spans="2:3" hidden="1" x14ac:dyDescent="0.25">
      <c r="B1478" s="68" t="s">
        <v>1796</v>
      </c>
      <c r="C1478" s="65" t="s">
        <v>1797</v>
      </c>
    </row>
    <row r="1479" spans="2:3" hidden="1" x14ac:dyDescent="0.25">
      <c r="B1479" s="68" t="s">
        <v>1798</v>
      </c>
      <c r="C1479" s="65" t="s">
        <v>1799</v>
      </c>
    </row>
    <row r="1480" spans="2:3" hidden="1" x14ac:dyDescent="0.25">
      <c r="B1480" s="68" t="s">
        <v>1800</v>
      </c>
      <c r="C1480" s="65" t="s">
        <v>1801</v>
      </c>
    </row>
    <row r="1481" spans="2:3" hidden="1" x14ac:dyDescent="0.25">
      <c r="B1481" s="68" t="s">
        <v>1802</v>
      </c>
      <c r="C1481" s="65" t="s">
        <v>1803</v>
      </c>
    </row>
    <row r="1482" spans="2:3" hidden="1" x14ac:dyDescent="0.25">
      <c r="B1482" s="68" t="s">
        <v>1804</v>
      </c>
      <c r="C1482" s="65" t="s">
        <v>1805</v>
      </c>
    </row>
    <row r="1483" spans="2:3" hidden="1" x14ac:dyDescent="0.25">
      <c r="B1483" s="68" t="s">
        <v>1806</v>
      </c>
      <c r="C1483" s="65" t="s">
        <v>1807</v>
      </c>
    </row>
    <row r="1484" spans="2:3" hidden="1" x14ac:dyDescent="0.25">
      <c r="B1484" s="68" t="s">
        <v>1808</v>
      </c>
      <c r="C1484" s="65" t="s">
        <v>1809</v>
      </c>
    </row>
    <row r="1485" spans="2:3" hidden="1" x14ac:dyDescent="0.25">
      <c r="B1485" s="68" t="s">
        <v>1810</v>
      </c>
      <c r="C1485" s="65" t="s">
        <v>1811</v>
      </c>
    </row>
    <row r="1486" spans="2:3" hidden="1" x14ac:dyDescent="0.25">
      <c r="B1486" s="68" t="s">
        <v>1812</v>
      </c>
      <c r="C1486" s="65" t="s">
        <v>1813</v>
      </c>
    </row>
    <row r="1487" spans="2:3" hidden="1" x14ac:dyDescent="0.25">
      <c r="B1487" s="68" t="s">
        <v>1814</v>
      </c>
      <c r="C1487" s="65" t="s">
        <v>1815</v>
      </c>
    </row>
    <row r="1488" spans="2:3" hidden="1" x14ac:dyDescent="0.25">
      <c r="B1488" s="68" t="s">
        <v>1816</v>
      </c>
      <c r="C1488" s="65" t="s">
        <v>1817</v>
      </c>
    </row>
    <row r="1489" spans="2:3" hidden="1" x14ac:dyDescent="0.25">
      <c r="B1489" s="68" t="s">
        <v>1818</v>
      </c>
      <c r="C1489" s="65" t="s">
        <v>1819</v>
      </c>
    </row>
    <row r="1490" spans="2:3" hidden="1" x14ac:dyDescent="0.25">
      <c r="B1490" s="68" t="s">
        <v>1820</v>
      </c>
      <c r="C1490" s="65" t="s">
        <v>1821</v>
      </c>
    </row>
    <row r="1491" spans="2:3" hidden="1" x14ac:dyDescent="0.25">
      <c r="B1491" s="68" t="s">
        <v>1822</v>
      </c>
      <c r="C1491" s="65" t="s">
        <v>1823</v>
      </c>
    </row>
    <row r="1492" spans="2:3" hidden="1" x14ac:dyDescent="0.25">
      <c r="B1492" s="68" t="s">
        <v>1824</v>
      </c>
      <c r="C1492" s="65" t="s">
        <v>1825</v>
      </c>
    </row>
    <row r="1493" spans="2:3" hidden="1" x14ac:dyDescent="0.25">
      <c r="B1493" s="68" t="s">
        <v>1826</v>
      </c>
      <c r="C1493" s="65" t="s">
        <v>1827</v>
      </c>
    </row>
    <row r="1494" spans="2:3" hidden="1" x14ac:dyDescent="0.25">
      <c r="B1494" s="68" t="s">
        <v>1828</v>
      </c>
      <c r="C1494" s="65" t="s">
        <v>1829</v>
      </c>
    </row>
    <row r="1495" spans="2:3" hidden="1" x14ac:dyDescent="0.25">
      <c r="B1495" s="68" t="s">
        <v>1830</v>
      </c>
      <c r="C1495" s="65" t="s">
        <v>1831</v>
      </c>
    </row>
    <row r="1496" spans="2:3" hidden="1" x14ac:dyDescent="0.25">
      <c r="B1496" s="68" t="s">
        <v>1832</v>
      </c>
      <c r="C1496" s="65" t="s">
        <v>1833</v>
      </c>
    </row>
    <row r="1497" spans="2:3" hidden="1" x14ac:dyDescent="0.25">
      <c r="B1497" s="68" t="s">
        <v>1834</v>
      </c>
      <c r="C1497" s="65" t="s">
        <v>1835</v>
      </c>
    </row>
    <row r="1498" spans="2:3" hidden="1" x14ac:dyDescent="0.25">
      <c r="B1498" s="68" t="s">
        <v>1836</v>
      </c>
      <c r="C1498" s="65" t="s">
        <v>1837</v>
      </c>
    </row>
    <row r="1499" spans="2:3" hidden="1" x14ac:dyDescent="0.25">
      <c r="B1499" s="68" t="s">
        <v>1838</v>
      </c>
      <c r="C1499" s="65" t="s">
        <v>1839</v>
      </c>
    </row>
    <row r="1500" spans="2:3" hidden="1" x14ac:dyDescent="0.25">
      <c r="B1500" s="68" t="s">
        <v>1840</v>
      </c>
      <c r="C1500" s="65" t="s">
        <v>1841</v>
      </c>
    </row>
    <row r="1501" spans="2:3" hidden="1" x14ac:dyDescent="0.25">
      <c r="B1501" s="68" t="s">
        <v>1842</v>
      </c>
      <c r="C1501" s="65" t="s">
        <v>1843</v>
      </c>
    </row>
    <row r="1502" spans="2:3" hidden="1" x14ac:dyDescent="0.25">
      <c r="B1502" s="68" t="s">
        <v>1844</v>
      </c>
      <c r="C1502" s="65" t="s">
        <v>1845</v>
      </c>
    </row>
    <row r="1503" spans="2:3" hidden="1" x14ac:dyDescent="0.25">
      <c r="B1503" s="68" t="s">
        <v>1846</v>
      </c>
      <c r="C1503" s="65" t="s">
        <v>1847</v>
      </c>
    </row>
    <row r="1504" spans="2:3" hidden="1" x14ac:dyDescent="0.25">
      <c r="B1504" s="68" t="s">
        <v>1848</v>
      </c>
      <c r="C1504" s="65" t="s">
        <v>1849</v>
      </c>
    </row>
    <row r="1505" spans="2:3" hidden="1" x14ac:dyDescent="0.25">
      <c r="B1505" s="68" t="s">
        <v>1850</v>
      </c>
      <c r="C1505" s="65" t="s">
        <v>1851</v>
      </c>
    </row>
    <row r="1506" spans="2:3" hidden="1" x14ac:dyDescent="0.25">
      <c r="B1506" s="68" t="s">
        <v>1852</v>
      </c>
      <c r="C1506" s="65" t="s">
        <v>1853</v>
      </c>
    </row>
    <row r="1507" spans="2:3" hidden="1" x14ac:dyDescent="0.25">
      <c r="B1507" s="68" t="s">
        <v>1854</v>
      </c>
      <c r="C1507" s="65" t="s">
        <v>1855</v>
      </c>
    </row>
    <row r="1508" spans="2:3" hidden="1" x14ac:dyDescent="0.25">
      <c r="B1508" s="68" t="s">
        <v>1856</v>
      </c>
      <c r="C1508" s="65" t="s">
        <v>1857</v>
      </c>
    </row>
    <row r="1509" spans="2:3" hidden="1" x14ac:dyDescent="0.25">
      <c r="B1509" s="68" t="s">
        <v>1858</v>
      </c>
      <c r="C1509" s="65" t="s">
        <v>1859</v>
      </c>
    </row>
    <row r="1510" spans="2:3" hidden="1" x14ac:dyDescent="0.25">
      <c r="B1510" s="68" t="s">
        <v>1860</v>
      </c>
      <c r="C1510" s="65" t="s">
        <v>1861</v>
      </c>
    </row>
    <row r="1511" spans="2:3" hidden="1" x14ac:dyDescent="0.25">
      <c r="B1511" s="68" t="s">
        <v>1862</v>
      </c>
      <c r="C1511" s="65" t="s">
        <v>1863</v>
      </c>
    </row>
    <row r="1512" spans="2:3" hidden="1" x14ac:dyDescent="0.25">
      <c r="B1512" s="68" t="s">
        <v>1864</v>
      </c>
      <c r="C1512" s="65" t="s">
        <v>1865</v>
      </c>
    </row>
    <row r="1513" spans="2:3" hidden="1" x14ac:dyDescent="0.25">
      <c r="B1513" s="68" t="s">
        <v>1866</v>
      </c>
      <c r="C1513" s="65" t="s">
        <v>1867</v>
      </c>
    </row>
    <row r="1514" spans="2:3" hidden="1" x14ac:dyDescent="0.25">
      <c r="B1514" s="68" t="s">
        <v>1868</v>
      </c>
      <c r="C1514" s="65" t="s">
        <v>1869</v>
      </c>
    </row>
    <row r="1515" spans="2:3" hidden="1" x14ac:dyDescent="0.25">
      <c r="B1515" s="68" t="s">
        <v>1870</v>
      </c>
      <c r="C1515" s="65" t="s">
        <v>1871</v>
      </c>
    </row>
    <row r="1516" spans="2:3" hidden="1" x14ac:dyDescent="0.25">
      <c r="B1516" s="68" t="s">
        <v>1872</v>
      </c>
      <c r="C1516" s="65" t="s">
        <v>1873</v>
      </c>
    </row>
    <row r="1517" spans="2:3" hidden="1" x14ac:dyDescent="0.25">
      <c r="B1517" s="68" t="s">
        <v>1874</v>
      </c>
      <c r="C1517" s="65" t="s">
        <v>1875</v>
      </c>
    </row>
    <row r="1518" spans="2:3" hidden="1" x14ac:dyDescent="0.25">
      <c r="B1518" s="68" t="s">
        <v>1876</v>
      </c>
      <c r="C1518" s="65" t="s">
        <v>1877</v>
      </c>
    </row>
    <row r="1519" spans="2:3" hidden="1" x14ac:dyDescent="0.25">
      <c r="B1519" s="68" t="s">
        <v>1878</v>
      </c>
      <c r="C1519" s="65" t="s">
        <v>1879</v>
      </c>
    </row>
    <row r="1520" spans="2:3" hidden="1" x14ac:dyDescent="0.25">
      <c r="B1520" s="68" t="s">
        <v>1880</v>
      </c>
      <c r="C1520" s="65" t="s">
        <v>1881</v>
      </c>
    </row>
    <row r="1521" spans="2:3" hidden="1" x14ac:dyDescent="0.25">
      <c r="B1521" s="68" t="s">
        <v>1882</v>
      </c>
      <c r="C1521" s="65" t="s">
        <v>1883</v>
      </c>
    </row>
    <row r="1522" spans="2:3" hidden="1" x14ac:dyDescent="0.25">
      <c r="B1522" s="68" t="s">
        <v>1884</v>
      </c>
      <c r="C1522" s="65" t="s">
        <v>1885</v>
      </c>
    </row>
    <row r="1523" spans="2:3" hidden="1" x14ac:dyDescent="0.25">
      <c r="B1523" s="68" t="s">
        <v>1886</v>
      </c>
      <c r="C1523" s="65" t="s">
        <v>1887</v>
      </c>
    </row>
    <row r="1524" spans="2:3" hidden="1" x14ac:dyDescent="0.25">
      <c r="B1524" s="68" t="s">
        <v>1888</v>
      </c>
      <c r="C1524" s="65" t="s">
        <v>1889</v>
      </c>
    </row>
    <row r="1525" spans="2:3" hidden="1" x14ac:dyDescent="0.25">
      <c r="B1525" s="68" t="s">
        <v>1890</v>
      </c>
      <c r="C1525" s="65" t="s">
        <v>1891</v>
      </c>
    </row>
    <row r="1526" spans="2:3" hidden="1" x14ac:dyDescent="0.25">
      <c r="B1526" s="68" t="s">
        <v>1892</v>
      </c>
      <c r="C1526" s="65" t="s">
        <v>1893</v>
      </c>
    </row>
    <row r="1527" spans="2:3" hidden="1" x14ac:dyDescent="0.25">
      <c r="B1527" s="68" t="s">
        <v>1894</v>
      </c>
      <c r="C1527" s="65" t="s">
        <v>1895</v>
      </c>
    </row>
    <row r="1528" spans="2:3" hidden="1" x14ac:dyDescent="0.25">
      <c r="B1528" s="68" t="s">
        <v>1896</v>
      </c>
      <c r="C1528" s="65" t="s">
        <v>1897</v>
      </c>
    </row>
    <row r="1529" spans="2:3" hidden="1" x14ac:dyDescent="0.25">
      <c r="B1529" s="68" t="s">
        <v>1898</v>
      </c>
      <c r="C1529" s="65" t="s">
        <v>1899</v>
      </c>
    </row>
    <row r="1530" spans="2:3" hidden="1" x14ac:dyDescent="0.25">
      <c r="B1530" s="68" t="s">
        <v>1900</v>
      </c>
      <c r="C1530" s="65" t="s">
        <v>1901</v>
      </c>
    </row>
    <row r="1531" spans="2:3" hidden="1" x14ac:dyDescent="0.25">
      <c r="B1531" s="68" t="s">
        <v>1902</v>
      </c>
      <c r="C1531" s="65" t="s">
        <v>1903</v>
      </c>
    </row>
    <row r="1532" spans="2:3" hidden="1" x14ac:dyDescent="0.25">
      <c r="B1532" s="68" t="s">
        <v>1904</v>
      </c>
      <c r="C1532" s="65" t="s">
        <v>1905</v>
      </c>
    </row>
    <row r="1533" spans="2:3" hidden="1" x14ac:dyDescent="0.25">
      <c r="B1533" s="68" t="s">
        <v>1906</v>
      </c>
      <c r="C1533" s="65" t="s">
        <v>1907</v>
      </c>
    </row>
    <row r="1534" spans="2:3" hidden="1" x14ac:dyDescent="0.25">
      <c r="B1534" s="68" t="s">
        <v>1908</v>
      </c>
      <c r="C1534" s="65" t="s">
        <v>1909</v>
      </c>
    </row>
    <row r="1535" spans="2:3" hidden="1" x14ac:dyDescent="0.25">
      <c r="B1535" s="68" t="s">
        <v>1910</v>
      </c>
      <c r="C1535" s="65" t="s">
        <v>1911</v>
      </c>
    </row>
    <row r="1536" spans="2:3" hidden="1" x14ac:dyDescent="0.25">
      <c r="B1536" s="68" t="s">
        <v>1912</v>
      </c>
      <c r="C1536" s="65" t="s">
        <v>1913</v>
      </c>
    </row>
    <row r="1537" spans="2:3" hidden="1" x14ac:dyDescent="0.25">
      <c r="B1537" s="68" t="s">
        <v>1914</v>
      </c>
      <c r="C1537" s="65" t="s">
        <v>1915</v>
      </c>
    </row>
    <row r="1538" spans="2:3" hidden="1" x14ac:dyDescent="0.25">
      <c r="B1538" s="68" t="s">
        <v>1916</v>
      </c>
      <c r="C1538" s="65" t="s">
        <v>1917</v>
      </c>
    </row>
    <row r="1539" spans="2:3" hidden="1" x14ac:dyDescent="0.25">
      <c r="B1539" s="68" t="s">
        <v>1918</v>
      </c>
      <c r="C1539" s="65" t="s">
        <v>1919</v>
      </c>
    </row>
    <row r="1540" spans="2:3" hidden="1" x14ac:dyDescent="0.25">
      <c r="B1540" s="68" t="s">
        <v>1920</v>
      </c>
      <c r="C1540" s="65" t="s">
        <v>1921</v>
      </c>
    </row>
    <row r="1541" spans="2:3" hidden="1" x14ac:dyDescent="0.25">
      <c r="B1541" s="68" t="s">
        <v>1922</v>
      </c>
      <c r="C1541" s="65" t="s">
        <v>1923</v>
      </c>
    </row>
    <row r="1542" spans="2:3" hidden="1" x14ac:dyDescent="0.25">
      <c r="B1542" s="68" t="s">
        <v>1924</v>
      </c>
      <c r="C1542" s="65" t="s">
        <v>1925</v>
      </c>
    </row>
    <row r="1543" spans="2:3" hidden="1" x14ac:dyDescent="0.25">
      <c r="B1543" s="68" t="s">
        <v>1926</v>
      </c>
      <c r="C1543" s="65" t="s">
        <v>1927</v>
      </c>
    </row>
    <row r="1544" spans="2:3" hidden="1" x14ac:dyDescent="0.25">
      <c r="B1544" s="68" t="s">
        <v>1928</v>
      </c>
      <c r="C1544" s="65" t="s">
        <v>1929</v>
      </c>
    </row>
    <row r="1545" spans="2:3" hidden="1" x14ac:dyDescent="0.25">
      <c r="B1545" s="68" t="s">
        <v>1930</v>
      </c>
      <c r="C1545" s="65" t="s">
        <v>1931</v>
      </c>
    </row>
    <row r="1546" spans="2:3" hidden="1" x14ac:dyDescent="0.25">
      <c r="B1546" s="68" t="s">
        <v>1932</v>
      </c>
      <c r="C1546" s="65" t="s">
        <v>1933</v>
      </c>
    </row>
    <row r="1547" spans="2:3" hidden="1" x14ac:dyDescent="0.25">
      <c r="B1547" s="68" t="s">
        <v>1934</v>
      </c>
      <c r="C1547" s="65" t="s">
        <v>1935</v>
      </c>
    </row>
    <row r="1548" spans="2:3" hidden="1" x14ac:dyDescent="0.25">
      <c r="B1548" s="68" t="s">
        <v>1936</v>
      </c>
      <c r="C1548" s="65" t="s">
        <v>1937</v>
      </c>
    </row>
    <row r="1549" spans="2:3" hidden="1" x14ac:dyDescent="0.25">
      <c r="B1549" s="68" t="s">
        <v>1938</v>
      </c>
      <c r="C1549" s="65" t="s">
        <v>1939</v>
      </c>
    </row>
    <row r="1550" spans="2:3" hidden="1" x14ac:dyDescent="0.25">
      <c r="B1550" s="68" t="s">
        <v>1940</v>
      </c>
      <c r="C1550" s="65" t="s">
        <v>1941</v>
      </c>
    </row>
    <row r="1551" spans="2:3" hidden="1" x14ac:dyDescent="0.25">
      <c r="B1551" s="68" t="s">
        <v>1942</v>
      </c>
      <c r="C1551" s="65" t="s">
        <v>1943</v>
      </c>
    </row>
    <row r="1552" spans="2:3" hidden="1" x14ac:dyDescent="0.25">
      <c r="B1552" s="68" t="s">
        <v>1944</v>
      </c>
      <c r="C1552" s="65" t="s">
        <v>1945</v>
      </c>
    </row>
    <row r="1553" spans="2:3" hidden="1" x14ac:dyDescent="0.25">
      <c r="B1553" s="68" t="s">
        <v>1946</v>
      </c>
      <c r="C1553" s="65" t="s">
        <v>1947</v>
      </c>
    </row>
    <row r="1554" spans="2:3" hidden="1" x14ac:dyDescent="0.25">
      <c r="B1554" s="68" t="s">
        <v>1948</v>
      </c>
      <c r="C1554" s="65" t="s">
        <v>1949</v>
      </c>
    </row>
    <row r="1555" spans="2:3" hidden="1" x14ac:dyDescent="0.25">
      <c r="B1555" s="68" t="s">
        <v>1950</v>
      </c>
      <c r="C1555" s="65" t="s">
        <v>1951</v>
      </c>
    </row>
    <row r="1556" spans="2:3" hidden="1" x14ac:dyDescent="0.25">
      <c r="B1556" s="68" t="s">
        <v>1952</v>
      </c>
      <c r="C1556" s="65" t="s">
        <v>1953</v>
      </c>
    </row>
    <row r="1557" spans="2:3" hidden="1" x14ac:dyDescent="0.25">
      <c r="B1557" s="68" t="s">
        <v>1954</v>
      </c>
      <c r="C1557" s="65" t="s">
        <v>1955</v>
      </c>
    </row>
    <row r="1558" spans="2:3" hidden="1" x14ac:dyDescent="0.25">
      <c r="B1558" s="68" t="s">
        <v>1956</v>
      </c>
      <c r="C1558" s="65" t="s">
        <v>1957</v>
      </c>
    </row>
    <row r="1559" spans="2:3" hidden="1" x14ac:dyDescent="0.25">
      <c r="B1559" s="68" t="s">
        <v>1958</v>
      </c>
      <c r="C1559" s="65" t="s">
        <v>1959</v>
      </c>
    </row>
    <row r="1560" spans="2:3" hidden="1" x14ac:dyDescent="0.25">
      <c r="B1560" s="68" t="s">
        <v>1960</v>
      </c>
      <c r="C1560" s="65" t="s">
        <v>1961</v>
      </c>
    </row>
    <row r="1561" spans="2:3" hidden="1" x14ac:dyDescent="0.25">
      <c r="B1561" s="68" t="s">
        <v>1962</v>
      </c>
      <c r="C1561" s="65" t="s">
        <v>1963</v>
      </c>
    </row>
    <row r="1562" spans="2:3" hidden="1" x14ac:dyDescent="0.25">
      <c r="B1562" s="68" t="s">
        <v>1964</v>
      </c>
      <c r="C1562" s="65" t="s">
        <v>1965</v>
      </c>
    </row>
    <row r="1563" spans="2:3" hidden="1" x14ac:dyDescent="0.25">
      <c r="B1563" s="68" t="s">
        <v>1966</v>
      </c>
      <c r="C1563" s="65" t="s">
        <v>1967</v>
      </c>
    </row>
    <row r="1564" spans="2:3" hidden="1" x14ac:dyDescent="0.25">
      <c r="B1564" s="68" t="s">
        <v>1968</v>
      </c>
      <c r="C1564" s="65" t="s">
        <v>1969</v>
      </c>
    </row>
    <row r="1565" spans="2:3" hidden="1" x14ac:dyDescent="0.25">
      <c r="B1565" s="68" t="s">
        <v>1970</v>
      </c>
      <c r="C1565" s="65" t="s">
        <v>1971</v>
      </c>
    </row>
    <row r="1566" spans="2:3" hidden="1" x14ac:dyDescent="0.25">
      <c r="B1566" s="68" t="s">
        <v>1972</v>
      </c>
      <c r="C1566" s="65" t="s">
        <v>1973</v>
      </c>
    </row>
    <row r="1567" spans="2:3" hidden="1" x14ac:dyDescent="0.25">
      <c r="B1567" s="68" t="s">
        <v>1974</v>
      </c>
      <c r="C1567" s="65" t="s">
        <v>1975</v>
      </c>
    </row>
    <row r="1568" spans="2:3" hidden="1" x14ac:dyDescent="0.25">
      <c r="B1568" s="68" t="s">
        <v>1976</v>
      </c>
      <c r="C1568" s="65" t="s">
        <v>1977</v>
      </c>
    </row>
    <row r="1569" spans="2:3" hidden="1" x14ac:dyDescent="0.25">
      <c r="B1569" s="68" t="s">
        <v>1978</v>
      </c>
      <c r="C1569" s="65" t="s">
        <v>1979</v>
      </c>
    </row>
    <row r="1570" spans="2:3" hidden="1" x14ac:dyDescent="0.25">
      <c r="B1570" s="68" t="s">
        <v>1980</v>
      </c>
      <c r="C1570" s="65" t="s">
        <v>1981</v>
      </c>
    </row>
    <row r="1571" spans="2:3" hidden="1" x14ac:dyDescent="0.25">
      <c r="B1571" s="68" t="s">
        <v>1982</v>
      </c>
      <c r="C1571" s="65" t="s">
        <v>1983</v>
      </c>
    </row>
    <row r="1572" spans="2:3" hidden="1" x14ac:dyDescent="0.25">
      <c r="B1572" s="68" t="s">
        <v>1984</v>
      </c>
      <c r="C1572" s="65" t="s">
        <v>1985</v>
      </c>
    </row>
    <row r="1573" spans="2:3" hidden="1" x14ac:dyDescent="0.25">
      <c r="B1573" s="68" t="s">
        <v>1986</v>
      </c>
      <c r="C1573" s="65" t="s">
        <v>1987</v>
      </c>
    </row>
    <row r="1574" spans="2:3" hidden="1" x14ac:dyDescent="0.25">
      <c r="B1574" s="68" t="s">
        <v>1988</v>
      </c>
      <c r="C1574" s="65" t="s">
        <v>1989</v>
      </c>
    </row>
    <row r="1575" spans="2:3" hidden="1" x14ac:dyDescent="0.25">
      <c r="B1575" s="68" t="s">
        <v>1990</v>
      </c>
      <c r="C1575" s="65" t="s">
        <v>1991</v>
      </c>
    </row>
    <row r="1576" spans="2:3" hidden="1" x14ac:dyDescent="0.25">
      <c r="B1576" s="68" t="s">
        <v>1992</v>
      </c>
      <c r="C1576" s="65" t="s">
        <v>1993</v>
      </c>
    </row>
    <row r="1577" spans="2:3" hidden="1" x14ac:dyDescent="0.25">
      <c r="B1577" s="67">
        <v>9850</v>
      </c>
      <c r="C1577" s="65" t="s">
        <v>1994</v>
      </c>
    </row>
    <row r="1578" spans="2:3" hidden="1" x14ac:dyDescent="0.25">
      <c r="B1578" s="68" t="s">
        <v>1995</v>
      </c>
      <c r="C1578" s="65" t="s">
        <v>1996</v>
      </c>
    </row>
    <row r="1579" spans="2:3" hidden="1" x14ac:dyDescent="0.25">
      <c r="B1579" s="68" t="s">
        <v>1997</v>
      </c>
      <c r="C1579" s="65" t="s">
        <v>1998</v>
      </c>
    </row>
    <row r="1580" spans="2:3" hidden="1" x14ac:dyDescent="0.25">
      <c r="B1580" s="68" t="s">
        <v>1999</v>
      </c>
      <c r="C1580" s="65" t="s">
        <v>2000</v>
      </c>
    </row>
    <row r="1581" spans="2:3" hidden="1" x14ac:dyDescent="0.25">
      <c r="B1581" s="68" t="s">
        <v>2001</v>
      </c>
      <c r="C1581" s="65" t="s">
        <v>2002</v>
      </c>
    </row>
    <row r="1582" spans="2:3" hidden="1" x14ac:dyDescent="0.25">
      <c r="B1582" s="68" t="s">
        <v>2003</v>
      </c>
      <c r="C1582" s="65" t="s">
        <v>2004</v>
      </c>
    </row>
    <row r="1583" spans="2:3" hidden="1" x14ac:dyDescent="0.25">
      <c r="B1583" s="68" t="s">
        <v>2005</v>
      </c>
      <c r="C1583" s="65" t="s">
        <v>2006</v>
      </c>
    </row>
    <row r="1584" spans="2:3" hidden="1" x14ac:dyDescent="0.25">
      <c r="B1584" s="68" t="s">
        <v>2007</v>
      </c>
      <c r="C1584" s="65" t="s">
        <v>2008</v>
      </c>
    </row>
    <row r="1585" spans="2:3" hidden="1" x14ac:dyDescent="0.25">
      <c r="B1585" s="68" t="s">
        <v>2009</v>
      </c>
      <c r="C1585" s="65" t="s">
        <v>2010</v>
      </c>
    </row>
    <row r="1586" spans="2:3" hidden="1" x14ac:dyDescent="0.25">
      <c r="B1586" s="68" t="s">
        <v>2011</v>
      </c>
      <c r="C1586" s="65" t="s">
        <v>2012</v>
      </c>
    </row>
    <row r="1587" spans="2:3" hidden="1" x14ac:dyDescent="0.25">
      <c r="B1587" s="68" t="s">
        <v>2013</v>
      </c>
      <c r="C1587" s="65" t="s">
        <v>2014</v>
      </c>
    </row>
    <row r="1588" spans="2:3" hidden="1" x14ac:dyDescent="0.25">
      <c r="B1588" s="68" t="s">
        <v>2015</v>
      </c>
      <c r="C1588" s="65" t="s">
        <v>2016</v>
      </c>
    </row>
    <row r="1589" spans="2:3" hidden="1" x14ac:dyDescent="0.25">
      <c r="B1589" s="68" t="s">
        <v>2017</v>
      </c>
      <c r="C1589" s="65" t="s">
        <v>2018</v>
      </c>
    </row>
    <row r="1590" spans="2:3" hidden="1" x14ac:dyDescent="0.25">
      <c r="B1590" s="68" t="s">
        <v>2019</v>
      </c>
      <c r="C1590" s="65" t="s">
        <v>2020</v>
      </c>
    </row>
    <row r="1591" spans="2:3" hidden="1" x14ac:dyDescent="0.25">
      <c r="B1591" s="68" t="s">
        <v>2021</v>
      </c>
      <c r="C1591" s="65" t="s">
        <v>2022</v>
      </c>
    </row>
    <row r="1592" spans="2:3" hidden="1" x14ac:dyDescent="0.25">
      <c r="B1592" s="68" t="s">
        <v>2023</v>
      </c>
      <c r="C1592" s="65" t="s">
        <v>2024</v>
      </c>
    </row>
    <row r="1593" spans="2:3" hidden="1" x14ac:dyDescent="0.25">
      <c r="B1593" s="68" t="s">
        <v>2025</v>
      </c>
      <c r="C1593" s="65" t="s">
        <v>2026</v>
      </c>
    </row>
    <row r="1594" spans="2:3" hidden="1" x14ac:dyDescent="0.25">
      <c r="B1594" s="68" t="s">
        <v>2027</v>
      </c>
      <c r="C1594" s="65" t="s">
        <v>2028</v>
      </c>
    </row>
    <row r="1595" spans="2:3" hidden="1" x14ac:dyDescent="0.25">
      <c r="B1595" s="68" t="s">
        <v>2029</v>
      </c>
      <c r="C1595" s="65" t="s">
        <v>2030</v>
      </c>
    </row>
    <row r="1596" spans="2:3" hidden="1" x14ac:dyDescent="0.25">
      <c r="B1596" s="68" t="s">
        <v>2031</v>
      </c>
      <c r="C1596" s="65" t="s">
        <v>2032</v>
      </c>
    </row>
    <row r="1597" spans="2:3" hidden="1" x14ac:dyDescent="0.25">
      <c r="B1597" s="68" t="s">
        <v>2033</v>
      </c>
      <c r="C1597" s="65" t="s">
        <v>2034</v>
      </c>
    </row>
    <row r="1598" spans="2:3" hidden="1" x14ac:dyDescent="0.25">
      <c r="B1598" s="68" t="s">
        <v>2035</v>
      </c>
      <c r="C1598" s="65" t="s">
        <v>2036</v>
      </c>
    </row>
    <row r="1599" spans="2:3" hidden="1" x14ac:dyDescent="0.25">
      <c r="B1599" s="68" t="s">
        <v>2037</v>
      </c>
      <c r="C1599" s="65" t="s">
        <v>2038</v>
      </c>
    </row>
    <row r="1600" spans="2:3" hidden="1" x14ac:dyDescent="0.25">
      <c r="B1600" s="68" t="s">
        <v>2039</v>
      </c>
      <c r="C1600" s="65" t="s">
        <v>2040</v>
      </c>
    </row>
    <row r="1601" spans="1:3" hidden="1" x14ac:dyDescent="0.25">
      <c r="B1601" s="68" t="s">
        <v>2041</v>
      </c>
      <c r="C1601" s="65" t="s">
        <v>2042</v>
      </c>
    </row>
    <row r="1602" spans="1:3" hidden="1" x14ac:dyDescent="0.25">
      <c r="B1602" s="68" t="s">
        <v>2043</v>
      </c>
      <c r="C1602" s="65" t="s">
        <v>2044</v>
      </c>
    </row>
    <row r="1603" spans="1:3" hidden="1" x14ac:dyDescent="0.25">
      <c r="B1603" s="68" t="s">
        <v>2045</v>
      </c>
      <c r="C1603" s="65" t="s">
        <v>2046</v>
      </c>
    </row>
    <row r="1604" spans="1:3" ht="15.75" hidden="1" thickBot="1" x14ac:dyDescent="0.3"/>
    <row r="1605" spans="1:3" ht="15.75" hidden="1" thickBot="1" x14ac:dyDescent="0.3">
      <c r="B1605" s="74" t="s">
        <v>2228</v>
      </c>
      <c r="C1605" s="76" t="s">
        <v>2229</v>
      </c>
    </row>
    <row r="1606" spans="1:3" ht="15.75" hidden="1" thickBot="1" x14ac:dyDescent="0.3">
      <c r="A1606" s="71"/>
      <c r="B1606" s="75" t="s">
        <v>2527</v>
      </c>
      <c r="C1606" s="76" t="s">
        <v>2525</v>
      </c>
    </row>
    <row r="1607" spans="1:3" ht="15.75" hidden="1" thickBot="1" x14ac:dyDescent="0.3">
      <c r="A1607" s="71"/>
      <c r="B1607" s="75" t="s">
        <v>2528</v>
      </c>
      <c r="C1607" s="76" t="s">
        <v>2526</v>
      </c>
    </row>
    <row r="1608" spans="1:3" hidden="1" x14ac:dyDescent="0.25">
      <c r="B1608" s="75" t="s">
        <v>2230</v>
      </c>
      <c r="C1608" s="76" t="s">
        <v>2231</v>
      </c>
    </row>
    <row r="1609" spans="1:3" hidden="1" x14ac:dyDescent="0.25">
      <c r="B1609" s="78" t="s">
        <v>2232</v>
      </c>
      <c r="C1609" s="77" t="s">
        <v>2233</v>
      </c>
    </row>
    <row r="1610" spans="1:3" hidden="1" x14ac:dyDescent="0.25">
      <c r="B1610" s="78" t="s">
        <v>2234</v>
      </c>
      <c r="C1610" s="77" t="s">
        <v>2235</v>
      </c>
    </row>
    <row r="1611" spans="1:3" hidden="1" x14ac:dyDescent="0.25">
      <c r="B1611" s="78" t="s">
        <v>2236</v>
      </c>
      <c r="C1611" s="77" t="s">
        <v>2237</v>
      </c>
    </row>
    <row r="1612" spans="1:3" hidden="1" x14ac:dyDescent="0.25">
      <c r="B1612" s="78" t="s">
        <v>2238</v>
      </c>
      <c r="C1612" s="77" t="s">
        <v>2239</v>
      </c>
    </row>
    <row r="1613" spans="1:3" hidden="1" x14ac:dyDescent="0.25">
      <c r="B1613" s="78" t="s">
        <v>2240</v>
      </c>
      <c r="C1613" s="77" t="s">
        <v>2241</v>
      </c>
    </row>
    <row r="1614" spans="1:3" hidden="1" x14ac:dyDescent="0.25">
      <c r="B1614" s="78" t="s">
        <v>2242</v>
      </c>
      <c r="C1614" s="77" t="s">
        <v>36</v>
      </c>
    </row>
    <row r="1615" spans="1:3" hidden="1" x14ac:dyDescent="0.25">
      <c r="B1615" s="78" t="s">
        <v>2243</v>
      </c>
      <c r="C1615" s="77" t="s">
        <v>2206</v>
      </c>
    </row>
    <row r="1616" spans="1:3" hidden="1" x14ac:dyDescent="0.25">
      <c r="B1616" s="78" t="s">
        <v>2244</v>
      </c>
      <c r="C1616" s="77" t="s">
        <v>2245</v>
      </c>
    </row>
    <row r="1617" spans="2:3" hidden="1" x14ac:dyDescent="0.25">
      <c r="B1617" s="78" t="s">
        <v>2246</v>
      </c>
      <c r="C1617" s="77" t="s">
        <v>2247</v>
      </c>
    </row>
    <row r="1618" spans="2:3" hidden="1" x14ac:dyDescent="0.25">
      <c r="B1618" s="78" t="s">
        <v>2248</v>
      </c>
      <c r="C1618" s="77" t="s">
        <v>2249</v>
      </c>
    </row>
    <row r="1619" spans="2:3" hidden="1" x14ac:dyDescent="0.25">
      <c r="B1619" s="78" t="s">
        <v>2250</v>
      </c>
      <c r="C1619" s="77" t="s">
        <v>2251</v>
      </c>
    </row>
    <row r="1620" spans="2:3" hidden="1" x14ac:dyDescent="0.25">
      <c r="B1620" s="78" t="s">
        <v>2252</v>
      </c>
      <c r="C1620" s="77" t="s">
        <v>2253</v>
      </c>
    </row>
    <row r="1621" spans="2:3" hidden="1" x14ac:dyDescent="0.25">
      <c r="B1621" s="78" t="s">
        <v>2254</v>
      </c>
      <c r="C1621" s="77" t="s">
        <v>2251</v>
      </c>
    </row>
    <row r="1622" spans="2:3" hidden="1" x14ac:dyDescent="0.25"/>
    <row r="1623" spans="2:3" hidden="1" x14ac:dyDescent="0.25"/>
    <row r="1624" spans="2:3" hidden="1" x14ac:dyDescent="0.25"/>
    <row r="1625" spans="2:3" hidden="1" x14ac:dyDescent="0.25"/>
    <row r="1626" spans="2:3" hidden="1" x14ac:dyDescent="0.25"/>
    <row r="1627" spans="2:3" hidden="1" x14ac:dyDescent="0.25"/>
    <row r="1628" spans="2:3" x14ac:dyDescent="0.25"/>
    <row r="1629" spans="2:3" hidden="1" x14ac:dyDescent="0.25"/>
    <row r="1630" spans="2:3" hidden="1" x14ac:dyDescent="0.25"/>
    <row r="1631" spans="2:3" hidden="1" x14ac:dyDescent="0.25"/>
    <row r="1632" spans="2:3" hidden="1" x14ac:dyDescent="0.25"/>
    <row r="1633" hidden="1" x14ac:dyDescent="0.25"/>
    <row r="1634" hidden="1" x14ac:dyDescent="0.25"/>
  </sheetData>
  <sheetProtection algorithmName="SHA-512" hashValue="fDwV8Y4k/ggD2qy4wTGOX4y9fk198gjHGj5Wsd/dpl3jJ1fNYUmBv66C36FbgolChBgigpBsAREbx1+q1KBAtg==" saltValue="yfzCs6gxQhQ4nUK0Er5eEg==" spinCount="100000" sheet="1" objects="1" scenarios="1"/>
  <mergeCells count="999">
    <mergeCell ref="H341:I341"/>
    <mergeCell ref="H338:I338"/>
    <mergeCell ref="J340:K340"/>
    <mergeCell ref="B320:K320"/>
    <mergeCell ref="E309:G309"/>
    <mergeCell ref="G260:I260"/>
    <mergeCell ref="J258:K258"/>
    <mergeCell ref="L316:L318"/>
    <mergeCell ref="L83:L84"/>
    <mergeCell ref="L145:L146"/>
    <mergeCell ref="L334:L335"/>
    <mergeCell ref="E321:G321"/>
    <mergeCell ref="E322:G322"/>
    <mergeCell ref="H321:K321"/>
    <mergeCell ref="H322:K322"/>
    <mergeCell ref="A239:K239"/>
    <mergeCell ref="L326:L327"/>
    <mergeCell ref="A312:K312"/>
    <mergeCell ref="B277:E277"/>
    <mergeCell ref="B284:E284"/>
    <mergeCell ref="B282:E282"/>
    <mergeCell ref="B283:E283"/>
    <mergeCell ref="B285:E285"/>
    <mergeCell ref="A274:J274"/>
    <mergeCell ref="B390:K390"/>
    <mergeCell ref="J352:K352"/>
    <mergeCell ref="I331:K331"/>
    <mergeCell ref="I328:K328"/>
    <mergeCell ref="B355:I355"/>
    <mergeCell ref="B175:K175"/>
    <mergeCell ref="E253:F253"/>
    <mergeCell ref="E261:F261"/>
    <mergeCell ref="F276:K276"/>
    <mergeCell ref="G176:K176"/>
    <mergeCell ref="B200:K200"/>
    <mergeCell ref="G259:I259"/>
    <mergeCell ref="J260:K260"/>
    <mergeCell ref="J246:K246"/>
    <mergeCell ref="G246:I246"/>
    <mergeCell ref="E310:G310"/>
    <mergeCell ref="B353:I353"/>
    <mergeCell ref="B367:I367"/>
    <mergeCell ref="J367:K367"/>
    <mergeCell ref="A323:K323"/>
    <mergeCell ref="B356:I356"/>
    <mergeCell ref="B316:K316"/>
    <mergeCell ref="H342:I342"/>
    <mergeCell ref="J342:K342"/>
    <mergeCell ref="A1:K1"/>
    <mergeCell ref="A35:K35"/>
    <mergeCell ref="A262:K262"/>
    <mergeCell ref="I174:J174"/>
    <mergeCell ref="J257:K257"/>
    <mergeCell ref="B269:E269"/>
    <mergeCell ref="B301:J301"/>
    <mergeCell ref="A270:K270"/>
    <mergeCell ref="F269:K269"/>
    <mergeCell ref="B264:K264"/>
    <mergeCell ref="B254:D254"/>
    <mergeCell ref="J259:K259"/>
    <mergeCell ref="F286:K286"/>
    <mergeCell ref="B268:K268"/>
    <mergeCell ref="B298:E298"/>
    <mergeCell ref="E260:F260"/>
    <mergeCell ref="E258:F258"/>
    <mergeCell ref="F285:K285"/>
    <mergeCell ref="G261:I261"/>
    <mergeCell ref="B292:E292"/>
    <mergeCell ref="F288:K288"/>
    <mergeCell ref="F284:K284"/>
    <mergeCell ref="F294:K294"/>
    <mergeCell ref="J261:K261"/>
    <mergeCell ref="F283:K283"/>
    <mergeCell ref="F287:K287"/>
    <mergeCell ref="B263:K263"/>
    <mergeCell ref="F291:K291"/>
    <mergeCell ref="E254:F254"/>
    <mergeCell ref="J256:K256"/>
    <mergeCell ref="E252:F252"/>
    <mergeCell ref="E259:F259"/>
    <mergeCell ref="E256:F256"/>
    <mergeCell ref="J254:K254"/>
    <mergeCell ref="G254:I254"/>
    <mergeCell ref="G258:I258"/>
    <mergeCell ref="J255:K255"/>
    <mergeCell ref="G257:I257"/>
    <mergeCell ref="G255:I255"/>
    <mergeCell ref="G253:I253"/>
    <mergeCell ref="J253:K253"/>
    <mergeCell ref="J252:K252"/>
    <mergeCell ref="B291:E291"/>
    <mergeCell ref="B261:D261"/>
    <mergeCell ref="B258:D258"/>
    <mergeCell ref="B256:D256"/>
    <mergeCell ref="A271:K271"/>
    <mergeCell ref="F280:K280"/>
    <mergeCell ref="L240:L241"/>
    <mergeCell ref="G250:I250"/>
    <mergeCell ref="G251:I251"/>
    <mergeCell ref="G252:I252"/>
    <mergeCell ref="G249:I249"/>
    <mergeCell ref="G221:K221"/>
    <mergeCell ref="G233:K233"/>
    <mergeCell ref="J251:K251"/>
    <mergeCell ref="G222:K222"/>
    <mergeCell ref="B240:K240"/>
    <mergeCell ref="B245:D245"/>
    <mergeCell ref="J248:K248"/>
    <mergeCell ref="J249:K249"/>
    <mergeCell ref="G237:K237"/>
    <mergeCell ref="J247:K247"/>
    <mergeCell ref="G244:I244"/>
    <mergeCell ref="E246:F246"/>
    <mergeCell ref="G248:I248"/>
    <mergeCell ref="J242:K242"/>
    <mergeCell ref="G224:K224"/>
    <mergeCell ref="E247:F247"/>
    <mergeCell ref="G245:I245"/>
    <mergeCell ref="B233:F233"/>
    <mergeCell ref="J250:K250"/>
    <mergeCell ref="B173:H173"/>
    <mergeCell ref="G195:H195"/>
    <mergeCell ref="B183:C185"/>
    <mergeCell ref="E244:F244"/>
    <mergeCell ref="E241:F241"/>
    <mergeCell ref="B221:F221"/>
    <mergeCell ref="B225:F225"/>
    <mergeCell ref="J245:K245"/>
    <mergeCell ref="L122:L124"/>
    <mergeCell ref="B189:C191"/>
    <mergeCell ref="D190:I190"/>
    <mergeCell ref="B220:F220"/>
    <mergeCell ref="B236:F236"/>
    <mergeCell ref="G236:K236"/>
    <mergeCell ref="E242:F242"/>
    <mergeCell ref="A177:K177"/>
    <mergeCell ref="G219:K219"/>
    <mergeCell ref="G215:K215"/>
    <mergeCell ref="B179:C179"/>
    <mergeCell ref="B178:K178"/>
    <mergeCell ref="A193:K193"/>
    <mergeCell ref="A198:K198"/>
    <mergeCell ref="B215:F215"/>
    <mergeCell ref="D191:I191"/>
    <mergeCell ref="B241:D241"/>
    <mergeCell ref="B234:F234"/>
    <mergeCell ref="E243:F243"/>
    <mergeCell ref="J241:K241"/>
    <mergeCell ref="B237:F237"/>
    <mergeCell ref="J243:K243"/>
    <mergeCell ref="E251:F251"/>
    <mergeCell ref="G247:I247"/>
    <mergeCell ref="E245:F245"/>
    <mergeCell ref="B247:D247"/>
    <mergeCell ref="G242:I242"/>
    <mergeCell ref="B243:D243"/>
    <mergeCell ref="IT4:IV4"/>
    <mergeCell ref="B60:C60"/>
    <mergeCell ref="B18:K18"/>
    <mergeCell ref="B23:K23"/>
    <mergeCell ref="B30:K30"/>
    <mergeCell ref="B47:K47"/>
    <mergeCell ref="AT70:BC70"/>
    <mergeCell ref="B67:C67"/>
    <mergeCell ref="X63:AG63"/>
    <mergeCell ref="AI70:AR70"/>
    <mergeCell ref="F67:K67"/>
    <mergeCell ref="B69:C69"/>
    <mergeCell ref="M63:V63"/>
    <mergeCell ref="B65:C65"/>
    <mergeCell ref="AT63:BC63"/>
    <mergeCell ref="D70:K70"/>
    <mergeCell ref="B52:K52"/>
    <mergeCell ref="D57:K57"/>
    <mergeCell ref="D58:E58"/>
    <mergeCell ref="B56:C56"/>
    <mergeCell ref="F58:G58"/>
    <mergeCell ref="B58:C58"/>
    <mergeCell ref="B55:K55"/>
    <mergeCell ref="B57:C57"/>
    <mergeCell ref="HM4:HW4"/>
    <mergeCell ref="HX4:IH4"/>
    <mergeCell ref="EN4:EX4"/>
    <mergeCell ref="HB4:HL4"/>
    <mergeCell ref="EY4:FI4"/>
    <mergeCell ref="FJ4:FT4"/>
    <mergeCell ref="II4:IS4"/>
    <mergeCell ref="FU4:GE4"/>
    <mergeCell ref="GF4:GP4"/>
    <mergeCell ref="GQ4:HA4"/>
    <mergeCell ref="EC4:EM4"/>
    <mergeCell ref="W4:AG4"/>
    <mergeCell ref="AH4:AR4"/>
    <mergeCell ref="AS4:BC4"/>
    <mergeCell ref="BD4:BN4"/>
    <mergeCell ref="BO4:BY4"/>
    <mergeCell ref="CK4:CU4"/>
    <mergeCell ref="CV4:DF4"/>
    <mergeCell ref="BZ4:CJ4"/>
    <mergeCell ref="DR4:EB4"/>
    <mergeCell ref="DG4:DQ4"/>
    <mergeCell ref="BP126:BY126"/>
    <mergeCell ref="BP121:BY121"/>
    <mergeCell ref="M126:V126"/>
    <mergeCell ref="ED126:EM126"/>
    <mergeCell ref="DS126:EB126"/>
    <mergeCell ref="G126:K126"/>
    <mergeCell ref="G123:K123"/>
    <mergeCell ref="CA126:CJ126"/>
    <mergeCell ref="CL126:CU126"/>
    <mergeCell ref="CW126:DF126"/>
    <mergeCell ref="DH126:DQ126"/>
    <mergeCell ref="X126:AG126"/>
    <mergeCell ref="AI126:AR126"/>
    <mergeCell ref="AT121:BC121"/>
    <mergeCell ref="BE121:BN121"/>
    <mergeCell ref="B122:K122"/>
    <mergeCell ref="M121:V121"/>
    <mergeCell ref="X121:AG121"/>
    <mergeCell ref="AI121:AR121"/>
    <mergeCell ref="B294:E294"/>
    <mergeCell ref="E249:F249"/>
    <mergeCell ref="B279:E279"/>
    <mergeCell ref="A8:H8"/>
    <mergeCell ref="A9:H9"/>
    <mergeCell ref="D59:E59"/>
    <mergeCell ref="A10:H10"/>
    <mergeCell ref="A54:K54"/>
    <mergeCell ref="B95:K95"/>
    <mergeCell ref="F60:K60"/>
    <mergeCell ref="F73:G73"/>
    <mergeCell ref="D66:K66"/>
    <mergeCell ref="B81:K81"/>
    <mergeCell ref="G87:K87"/>
    <mergeCell ref="D72:K72"/>
    <mergeCell ref="G226:K226"/>
    <mergeCell ref="E255:F255"/>
    <mergeCell ref="G225:K225"/>
    <mergeCell ref="B226:F226"/>
    <mergeCell ref="B227:F227"/>
    <mergeCell ref="G227:K227"/>
    <mergeCell ref="B253:D253"/>
    <mergeCell ref="J244:K244"/>
    <mergeCell ref="B93:F93"/>
    <mergeCell ref="I84:K84"/>
    <mergeCell ref="B78:K78"/>
    <mergeCell ref="D73:E73"/>
    <mergeCell ref="B68:C68"/>
    <mergeCell ref="B73:C73"/>
    <mergeCell ref="I6:K7"/>
    <mergeCell ref="D56:K56"/>
    <mergeCell ref="A4:K4"/>
    <mergeCell ref="A37:K37"/>
    <mergeCell ref="A19:K19"/>
    <mergeCell ref="I8:K8"/>
    <mergeCell ref="A14:H14"/>
    <mergeCell ref="A31:K31"/>
    <mergeCell ref="A16:K16"/>
    <mergeCell ref="B61:C61"/>
    <mergeCell ref="D60:E60"/>
    <mergeCell ref="A33:K33"/>
    <mergeCell ref="B50:K50"/>
    <mergeCell ref="A53:K53"/>
    <mergeCell ref="F59:K59"/>
    <mergeCell ref="B41:K41"/>
    <mergeCell ref="B46:K46"/>
    <mergeCell ref="A25:K25"/>
    <mergeCell ref="A27:K27"/>
    <mergeCell ref="B120:F120"/>
    <mergeCell ref="B107:E107"/>
    <mergeCell ref="G119:K119"/>
    <mergeCell ref="F112:I112"/>
    <mergeCell ref="B159:K159"/>
    <mergeCell ref="B108:E108"/>
    <mergeCell ref="B59:C59"/>
    <mergeCell ref="B49:K49"/>
    <mergeCell ref="A74:K74"/>
    <mergeCell ref="B82:F82"/>
    <mergeCell ref="G61:K61"/>
    <mergeCell ref="B103:J103"/>
    <mergeCell ref="B111:E111"/>
    <mergeCell ref="G94:K94"/>
    <mergeCell ref="B87:F87"/>
    <mergeCell ref="B97:C102"/>
    <mergeCell ref="F109:I109"/>
    <mergeCell ref="B88:F88"/>
    <mergeCell ref="B92:F92"/>
    <mergeCell ref="G92:K92"/>
    <mergeCell ref="B91:F91"/>
    <mergeCell ref="G93:K93"/>
    <mergeCell ref="B66:C66"/>
    <mergeCell ref="B80:K80"/>
    <mergeCell ref="B273:K273"/>
    <mergeCell ref="B280:E280"/>
    <mergeCell ref="F277:K277"/>
    <mergeCell ref="A272:K272"/>
    <mergeCell ref="B276:E276"/>
    <mergeCell ref="G243:I243"/>
    <mergeCell ref="B255:D255"/>
    <mergeCell ref="B257:D257"/>
    <mergeCell ref="B251:D251"/>
    <mergeCell ref="B252:D252"/>
    <mergeCell ref="B248:D248"/>
    <mergeCell ref="B246:D246"/>
    <mergeCell ref="E248:F248"/>
    <mergeCell ref="A265:K265"/>
    <mergeCell ref="E257:F257"/>
    <mergeCell ref="G256:I256"/>
    <mergeCell ref="B425:E425"/>
    <mergeCell ref="B275:J275"/>
    <mergeCell ref="B278:J278"/>
    <mergeCell ref="B281:J281"/>
    <mergeCell ref="B290:J290"/>
    <mergeCell ref="B293:J293"/>
    <mergeCell ref="J336:K336"/>
    <mergeCell ref="A332:K332"/>
    <mergeCell ref="F298:K298"/>
    <mergeCell ref="B296:E296"/>
    <mergeCell ref="H308:J308"/>
    <mergeCell ref="B307:K307"/>
    <mergeCell ref="B300:E300"/>
    <mergeCell ref="B299:J299"/>
    <mergeCell ref="F292:K292"/>
    <mergeCell ref="B304:E304"/>
    <mergeCell ref="F304:K304"/>
    <mergeCell ref="B297:J297"/>
    <mergeCell ref="F296:K296"/>
    <mergeCell ref="B302:E302"/>
    <mergeCell ref="B352:I352"/>
    <mergeCell ref="H336:I336"/>
    <mergeCell ref="A319:K319"/>
    <mergeCell ref="F300:K300"/>
    <mergeCell ref="D344:E344"/>
    <mergeCell ref="J349:K349"/>
    <mergeCell ref="J350:K350"/>
    <mergeCell ref="A345:K345"/>
    <mergeCell ref="B295:J295"/>
    <mergeCell ref="B326:K326"/>
    <mergeCell ref="H311:J311"/>
    <mergeCell ref="B308:D308"/>
    <mergeCell ref="B311:D311"/>
    <mergeCell ref="F344:K344"/>
    <mergeCell ref="D341:E341"/>
    <mergeCell ref="I329:K329"/>
    <mergeCell ref="J339:K339"/>
    <mergeCell ref="H339:I339"/>
    <mergeCell ref="E308:G308"/>
    <mergeCell ref="F302:K302"/>
    <mergeCell ref="A306:K306"/>
    <mergeCell ref="A305:K305"/>
    <mergeCell ref="J343:K343"/>
    <mergeCell ref="H343:I343"/>
    <mergeCell ref="D342:E342"/>
    <mergeCell ref="E318:H318"/>
    <mergeCell ref="H309:J309"/>
    <mergeCell ref="J341:K341"/>
    <mergeCell ref="A20:K20"/>
    <mergeCell ref="A11:H11"/>
    <mergeCell ref="B51:K51"/>
    <mergeCell ref="B32:K32"/>
    <mergeCell ref="A26:K26"/>
    <mergeCell ref="I11:K11"/>
    <mergeCell ref="F15:G15"/>
    <mergeCell ref="I9:K10"/>
    <mergeCell ref="I12:K13"/>
    <mergeCell ref="A17:K17"/>
    <mergeCell ref="A34:K34"/>
    <mergeCell ref="B38:K38"/>
    <mergeCell ref="B44:K44"/>
    <mergeCell ref="B45:K45"/>
    <mergeCell ref="B48:K48"/>
    <mergeCell ref="B40:K40"/>
    <mergeCell ref="B43:K43"/>
    <mergeCell ref="A39:K39"/>
    <mergeCell ref="B42:K42"/>
    <mergeCell ref="A36:K36"/>
    <mergeCell ref="A2:H2"/>
    <mergeCell ref="B89:F89"/>
    <mergeCell ref="B90:F90"/>
    <mergeCell ref="A21:K21"/>
    <mergeCell ref="A24:K24"/>
    <mergeCell ref="A75:K75"/>
    <mergeCell ref="G89:K89"/>
    <mergeCell ref="B64:K64"/>
    <mergeCell ref="D67:E67"/>
    <mergeCell ref="H58:K58"/>
    <mergeCell ref="B62:C62"/>
    <mergeCell ref="D62:F62"/>
    <mergeCell ref="B70:C70"/>
    <mergeCell ref="G62:K62"/>
    <mergeCell ref="B63:C63"/>
    <mergeCell ref="D61:F61"/>
    <mergeCell ref="D63:K63"/>
    <mergeCell ref="D68:K68"/>
    <mergeCell ref="D65:K65"/>
    <mergeCell ref="A5:H5"/>
    <mergeCell ref="A6:H6"/>
    <mergeCell ref="A7:H7"/>
    <mergeCell ref="A12:H12"/>
    <mergeCell ref="A13:H13"/>
    <mergeCell ref="B303:J303"/>
    <mergeCell ref="B309:D309"/>
    <mergeCell ref="H310:J310"/>
    <mergeCell ref="B128:F128"/>
    <mergeCell ref="F289:K289"/>
    <mergeCell ref="B154:K154"/>
    <mergeCell ref="L168:L169"/>
    <mergeCell ref="L178:L179"/>
    <mergeCell ref="B150:E150"/>
    <mergeCell ref="G130:K130"/>
    <mergeCell ref="B146:E146"/>
    <mergeCell ref="B155:K155"/>
    <mergeCell ref="B140:F140"/>
    <mergeCell ref="B130:F130"/>
    <mergeCell ref="B138:K138"/>
    <mergeCell ref="B141:K141"/>
    <mergeCell ref="H148:J148"/>
    <mergeCell ref="H149:J149"/>
    <mergeCell ref="B289:E289"/>
    <mergeCell ref="D187:I187"/>
    <mergeCell ref="G235:K235"/>
    <mergeCell ref="B235:F235"/>
    <mergeCell ref="G241:I241"/>
    <mergeCell ref="E250:F250"/>
    <mergeCell ref="B405:D405"/>
    <mergeCell ref="G197:H197"/>
    <mergeCell ref="B213:F213"/>
    <mergeCell ref="G214:K214"/>
    <mergeCell ref="J365:K365"/>
    <mergeCell ref="J366:K366"/>
    <mergeCell ref="B363:I363"/>
    <mergeCell ref="G211:K211"/>
    <mergeCell ref="B210:F210"/>
    <mergeCell ref="B242:D242"/>
    <mergeCell ref="B365:I365"/>
    <mergeCell ref="J359:K359"/>
    <mergeCell ref="B359:I359"/>
    <mergeCell ref="B360:I360"/>
    <mergeCell ref="J361:K361"/>
    <mergeCell ref="J360:K360"/>
    <mergeCell ref="B362:I362"/>
    <mergeCell ref="J364:K364"/>
    <mergeCell ref="B357:I357"/>
    <mergeCell ref="J355:K355"/>
    <mergeCell ref="B361:I361"/>
    <mergeCell ref="J362:K362"/>
    <mergeCell ref="J351:K351"/>
    <mergeCell ref="B349:I349"/>
    <mergeCell ref="B400:D400"/>
    <mergeCell ref="B395:D395"/>
    <mergeCell ref="I167:J167"/>
    <mergeCell ref="G205:H205"/>
    <mergeCell ref="B288:E288"/>
    <mergeCell ref="B330:E330"/>
    <mergeCell ref="J363:K363"/>
    <mergeCell ref="B364:I364"/>
    <mergeCell ref="A201:K201"/>
    <mergeCell ref="B250:D250"/>
    <mergeCell ref="B358:I358"/>
    <mergeCell ref="J356:K356"/>
    <mergeCell ref="J357:K357"/>
    <mergeCell ref="J358:K358"/>
    <mergeCell ref="J353:K353"/>
    <mergeCell ref="J354:K354"/>
    <mergeCell ref="B351:I351"/>
    <mergeCell ref="B354:I354"/>
    <mergeCell ref="J348:K348"/>
    <mergeCell ref="A346:K346"/>
    <mergeCell ref="B348:I348"/>
    <mergeCell ref="B350:I350"/>
    <mergeCell ref="B344:C344"/>
    <mergeCell ref="B347:K347"/>
    <mergeCell ref="FK152:FT152"/>
    <mergeCell ref="B147:E147"/>
    <mergeCell ref="B149:E149"/>
    <mergeCell ref="ED152:EM152"/>
    <mergeCell ref="EO152:EX152"/>
    <mergeCell ref="B148:E148"/>
    <mergeCell ref="AT152:BC152"/>
    <mergeCell ref="CH241:CJ241"/>
    <mergeCell ref="B195:F195"/>
    <mergeCell ref="B224:F224"/>
    <mergeCell ref="B228:F228"/>
    <mergeCell ref="B222:F222"/>
    <mergeCell ref="G223:K223"/>
    <mergeCell ref="B223:F223"/>
    <mergeCell ref="G234:K234"/>
    <mergeCell ref="G220:K220"/>
    <mergeCell ref="G231:K231"/>
    <mergeCell ref="G232:K232"/>
    <mergeCell ref="B230:F230"/>
    <mergeCell ref="B231:F231"/>
    <mergeCell ref="B232:F232"/>
    <mergeCell ref="B176:F176"/>
    <mergeCell ref="G213:K213"/>
    <mergeCell ref="L207:L208"/>
    <mergeCell ref="BL241:BN241"/>
    <mergeCell ref="BE241:BG241"/>
    <mergeCell ref="BI241:BK241"/>
    <mergeCell ref="AX241:AZ241"/>
    <mergeCell ref="BA241:BC241"/>
    <mergeCell ref="X241:Z241"/>
    <mergeCell ref="FK241:FM241"/>
    <mergeCell ref="DZ241:EB241"/>
    <mergeCell ref="DH241:DJ241"/>
    <mergeCell ref="DL241:DN241"/>
    <mergeCell ref="DO241:DQ241"/>
    <mergeCell ref="FG241:FI241"/>
    <mergeCell ref="EO241:EQ241"/>
    <mergeCell ref="EV241:EX241"/>
    <mergeCell ref="EZ241:FB241"/>
    <mergeCell ref="DS241:DU241"/>
    <mergeCell ref="DW241:DY241"/>
    <mergeCell ref="CW241:CY241"/>
    <mergeCell ref="DA241:DC241"/>
    <mergeCell ref="ED241:EF241"/>
    <mergeCell ref="EH241:EJ241"/>
    <mergeCell ref="CL241:CN241"/>
    <mergeCell ref="CP241:CR241"/>
    <mergeCell ref="AE241:AG241"/>
    <mergeCell ref="IN241:IP241"/>
    <mergeCell ref="GN241:GP241"/>
    <mergeCell ref="GR241:GT241"/>
    <mergeCell ref="HR241:HT241"/>
    <mergeCell ref="IF241:IH241"/>
    <mergeCell ref="HY241:IA241"/>
    <mergeCell ref="GV241:GX241"/>
    <mergeCell ref="IQ241:IS241"/>
    <mergeCell ref="IU241:IV241"/>
    <mergeCell ref="GY241:HA241"/>
    <mergeCell ref="HC241:HE241"/>
    <mergeCell ref="HG241:HI241"/>
    <mergeCell ref="HJ241:HL241"/>
    <mergeCell ref="HN241:HP241"/>
    <mergeCell ref="IC241:IE241"/>
    <mergeCell ref="IJ241:IL241"/>
    <mergeCell ref="HU241:HW241"/>
    <mergeCell ref="M140:V140"/>
    <mergeCell ref="M132:V132"/>
    <mergeCell ref="G131:K131"/>
    <mergeCell ref="B139:F139"/>
    <mergeCell ref="A136:K136"/>
    <mergeCell ref="B134:K134"/>
    <mergeCell ref="G139:K139"/>
    <mergeCell ref="A157:K157"/>
    <mergeCell ref="B126:F126"/>
    <mergeCell ref="B145:K145"/>
    <mergeCell ref="B144:K144"/>
    <mergeCell ref="B132:F132"/>
    <mergeCell ref="B131:F131"/>
    <mergeCell ref="A153:K153"/>
    <mergeCell ref="B142:K142"/>
    <mergeCell ref="A137:K137"/>
    <mergeCell ref="A135:K135"/>
    <mergeCell ref="G140:K140"/>
    <mergeCell ref="B143:K143"/>
    <mergeCell ref="H146:J146"/>
    <mergeCell ref="B129:F129"/>
    <mergeCell ref="G129:K129"/>
    <mergeCell ref="H150:J150"/>
    <mergeCell ref="H151:J151"/>
    <mergeCell ref="AI241:AK241"/>
    <mergeCell ref="X140:AG140"/>
    <mergeCell ref="AI140:AR140"/>
    <mergeCell ref="AT140:BC140"/>
    <mergeCell ref="AM241:AO241"/>
    <mergeCell ref="AB241:AD241"/>
    <mergeCell ref="AT241:AV241"/>
    <mergeCell ref="AP241:AR241"/>
    <mergeCell ref="G85:H85"/>
    <mergeCell ref="B165:H165"/>
    <mergeCell ref="H152:J152"/>
    <mergeCell ref="D180:I180"/>
    <mergeCell ref="B151:E151"/>
    <mergeCell ref="H147:J147"/>
    <mergeCell ref="B133:K133"/>
    <mergeCell ref="G124:K124"/>
    <mergeCell ref="G229:K229"/>
    <mergeCell ref="D179:I179"/>
    <mergeCell ref="J179:K179"/>
    <mergeCell ref="B172:H172"/>
    <mergeCell ref="B162:H162"/>
    <mergeCell ref="A156:K156"/>
    <mergeCell ref="A158:K158"/>
    <mergeCell ref="G228:K228"/>
    <mergeCell ref="X132:AG132"/>
    <mergeCell ref="AI132:AR132"/>
    <mergeCell ref="AT132:BC132"/>
    <mergeCell ref="BE132:BN132"/>
    <mergeCell ref="AT126:BC126"/>
    <mergeCell ref="BE126:BN126"/>
    <mergeCell ref="B121:F121"/>
    <mergeCell ref="M104:V104"/>
    <mergeCell ref="B110:E110"/>
    <mergeCell ref="F110:I110"/>
    <mergeCell ref="B118:F118"/>
    <mergeCell ref="A116:K116"/>
    <mergeCell ref="B119:F119"/>
    <mergeCell ref="F111:I111"/>
    <mergeCell ref="G121:K121"/>
    <mergeCell ref="X104:AG104"/>
    <mergeCell ref="B124:F124"/>
    <mergeCell ref="B125:F125"/>
    <mergeCell ref="B127:K127"/>
    <mergeCell ref="B123:F123"/>
    <mergeCell ref="B104:J104"/>
    <mergeCell ref="B112:E112"/>
    <mergeCell ref="F108:I108"/>
    <mergeCell ref="B106:E106"/>
    <mergeCell ref="BE63:BN63"/>
    <mergeCell ref="ED63:EM63"/>
    <mergeCell ref="AT104:BC104"/>
    <mergeCell ref="CA121:CJ121"/>
    <mergeCell ref="CL121:CU121"/>
    <mergeCell ref="CW121:DF121"/>
    <mergeCell ref="DH121:DQ121"/>
    <mergeCell ref="DS121:EB121"/>
    <mergeCell ref="ED121:EM121"/>
    <mergeCell ref="DH70:DQ70"/>
    <mergeCell ref="DS70:EB70"/>
    <mergeCell ref="ED70:EM70"/>
    <mergeCell ref="M70:V70"/>
    <mergeCell ref="X70:AG70"/>
    <mergeCell ref="B86:F86"/>
    <mergeCell ref="G84:H84"/>
    <mergeCell ref="M116:V116"/>
    <mergeCell ref="X116:AG116"/>
    <mergeCell ref="AI116:AR116"/>
    <mergeCell ref="AT116:BC116"/>
    <mergeCell ref="BE116:BN116"/>
    <mergeCell ref="B76:K76"/>
    <mergeCell ref="A115:K115"/>
    <mergeCell ref="A114:K114"/>
    <mergeCell ref="B77:K77"/>
    <mergeCell ref="B84:F84"/>
    <mergeCell ref="G90:K90"/>
    <mergeCell ref="B85:F85"/>
    <mergeCell ref="B72:C72"/>
    <mergeCell ref="B96:J96"/>
    <mergeCell ref="B105:K105"/>
    <mergeCell ref="M94:V94"/>
    <mergeCell ref="X94:AG94"/>
    <mergeCell ref="AI94:AR94"/>
    <mergeCell ref="AT94:BC94"/>
    <mergeCell ref="AI104:AR104"/>
    <mergeCell ref="IU63:IV63"/>
    <mergeCell ref="FV63:GE63"/>
    <mergeCell ref="GG63:GP63"/>
    <mergeCell ref="BP63:BY63"/>
    <mergeCell ref="CA63:CJ63"/>
    <mergeCell ref="CL63:CU63"/>
    <mergeCell ref="CW63:DF63"/>
    <mergeCell ref="DH63:DQ63"/>
    <mergeCell ref="DS63:EB63"/>
    <mergeCell ref="GR63:HA63"/>
    <mergeCell ref="HC63:HL63"/>
    <mergeCell ref="HN63:HW63"/>
    <mergeCell ref="HY63:IH63"/>
    <mergeCell ref="IJ63:IS63"/>
    <mergeCell ref="HN70:HW70"/>
    <mergeCell ref="DH94:DQ94"/>
    <mergeCell ref="DS94:EB94"/>
    <mergeCell ref="FK70:FT70"/>
    <mergeCell ref="FV70:GE70"/>
    <mergeCell ref="AI63:AR63"/>
    <mergeCell ref="HY70:IH70"/>
    <mergeCell ref="IJ70:IS70"/>
    <mergeCell ref="IU70:IV70"/>
    <mergeCell ref="IJ94:IS94"/>
    <mergeCell ref="IU94:IV94"/>
    <mergeCell ref="HY94:IH94"/>
    <mergeCell ref="EO63:EX63"/>
    <mergeCell ref="EZ63:FI63"/>
    <mergeCell ref="FK63:FT63"/>
    <mergeCell ref="BE70:BN70"/>
    <mergeCell ref="BP70:BY70"/>
    <mergeCell ref="GR94:HA94"/>
    <mergeCell ref="HC94:HL94"/>
    <mergeCell ref="HN94:HW94"/>
    <mergeCell ref="BP94:BY94"/>
    <mergeCell ref="CA94:CJ94"/>
    <mergeCell ref="CL94:CU94"/>
    <mergeCell ref="CW94:DF94"/>
    <mergeCell ref="FV94:GE94"/>
    <mergeCell ref="GG94:GP94"/>
    <mergeCell ref="GR104:HA104"/>
    <mergeCell ref="HC104:HL104"/>
    <mergeCell ref="BE104:BN104"/>
    <mergeCell ref="EO70:EX70"/>
    <mergeCell ref="EZ70:FI70"/>
    <mergeCell ref="EZ94:FI94"/>
    <mergeCell ref="FK94:FT94"/>
    <mergeCell ref="GG70:GP70"/>
    <mergeCell ref="GR70:HA70"/>
    <mergeCell ref="HC70:HL70"/>
    <mergeCell ref="CA70:CJ70"/>
    <mergeCell ref="CL70:CU70"/>
    <mergeCell ref="CW70:DF70"/>
    <mergeCell ref="BE94:BN94"/>
    <mergeCell ref="ED104:EM104"/>
    <mergeCell ref="ED94:EM94"/>
    <mergeCell ref="EO94:EX94"/>
    <mergeCell ref="HC116:HL116"/>
    <mergeCell ref="HN116:HW116"/>
    <mergeCell ref="HY116:IH116"/>
    <mergeCell ref="IJ116:IS116"/>
    <mergeCell ref="IU116:IV116"/>
    <mergeCell ref="IU104:IV104"/>
    <mergeCell ref="BP104:BY104"/>
    <mergeCell ref="CA104:CJ104"/>
    <mergeCell ref="CL104:CU104"/>
    <mergeCell ref="CW104:DF104"/>
    <mergeCell ref="DH104:DQ104"/>
    <mergeCell ref="DS104:EB104"/>
    <mergeCell ref="IJ104:IS104"/>
    <mergeCell ref="EO104:EX104"/>
    <mergeCell ref="HY104:IH104"/>
    <mergeCell ref="BP116:BY116"/>
    <mergeCell ref="EZ104:FI104"/>
    <mergeCell ref="FK104:FT104"/>
    <mergeCell ref="HN104:HW104"/>
    <mergeCell ref="FV104:GE104"/>
    <mergeCell ref="GG104:GP104"/>
    <mergeCell ref="GG121:GP121"/>
    <mergeCell ref="GR121:HA121"/>
    <mergeCell ref="CA116:CJ116"/>
    <mergeCell ref="CL116:CU116"/>
    <mergeCell ref="CW116:DF116"/>
    <mergeCell ref="DH116:DQ116"/>
    <mergeCell ref="DS116:EB116"/>
    <mergeCell ref="ED116:EM116"/>
    <mergeCell ref="EO116:EX116"/>
    <mergeCell ref="EZ116:FI116"/>
    <mergeCell ref="FK116:FT116"/>
    <mergeCell ref="FV116:GE116"/>
    <mergeCell ref="GG116:GP116"/>
    <mergeCell ref="GR116:HA116"/>
    <mergeCell ref="EZ132:FI132"/>
    <mergeCell ref="FK132:FT132"/>
    <mergeCell ref="FV132:GE132"/>
    <mergeCell ref="GG132:GP132"/>
    <mergeCell ref="IU121:IV121"/>
    <mergeCell ref="EO121:EX121"/>
    <mergeCell ref="EZ121:FI121"/>
    <mergeCell ref="FK121:FT121"/>
    <mergeCell ref="FV121:GE121"/>
    <mergeCell ref="HC121:HL121"/>
    <mergeCell ref="HN121:HW121"/>
    <mergeCell ref="HY121:IH121"/>
    <mergeCell ref="IJ121:IS121"/>
    <mergeCell ref="FK126:FT126"/>
    <mergeCell ref="IU126:IV126"/>
    <mergeCell ref="EO126:EX126"/>
    <mergeCell ref="EZ126:FI126"/>
    <mergeCell ref="FV126:GE126"/>
    <mergeCell ref="GG126:GP126"/>
    <mergeCell ref="GR126:HA126"/>
    <mergeCell ref="HC126:HL126"/>
    <mergeCell ref="HN126:HW126"/>
    <mergeCell ref="HY126:IH126"/>
    <mergeCell ref="IJ126:IS126"/>
    <mergeCell ref="DS140:EB140"/>
    <mergeCell ref="GR132:HA132"/>
    <mergeCell ref="HC132:HL132"/>
    <mergeCell ref="HN132:HW132"/>
    <mergeCell ref="HY132:IH132"/>
    <mergeCell ref="IJ132:IS132"/>
    <mergeCell ref="IU132:IV132"/>
    <mergeCell ref="BP132:BY132"/>
    <mergeCell ref="HN140:HW140"/>
    <mergeCell ref="HY140:IH140"/>
    <mergeCell ref="IJ140:IS140"/>
    <mergeCell ref="EZ140:FI140"/>
    <mergeCell ref="FK140:FT140"/>
    <mergeCell ref="FV140:GE140"/>
    <mergeCell ref="GG140:GP140"/>
    <mergeCell ref="CA140:CJ140"/>
    <mergeCell ref="EO140:EX140"/>
    <mergeCell ref="CA132:CJ132"/>
    <mergeCell ref="CL132:CU132"/>
    <mergeCell ref="CW132:DF132"/>
    <mergeCell ref="DH132:DQ132"/>
    <mergeCell ref="DS132:EB132"/>
    <mergeCell ref="ED132:EM132"/>
    <mergeCell ref="EO132:EX132"/>
    <mergeCell ref="IJ152:IS152"/>
    <mergeCell ref="IU152:IV152"/>
    <mergeCell ref="A22:K22"/>
    <mergeCell ref="B152:E152"/>
    <mergeCell ref="M152:V152"/>
    <mergeCell ref="X152:AG152"/>
    <mergeCell ref="AI152:AR152"/>
    <mergeCell ref="BE152:BN152"/>
    <mergeCell ref="B109:E109"/>
    <mergeCell ref="G120:K120"/>
    <mergeCell ref="ED140:EM140"/>
    <mergeCell ref="CW152:DF152"/>
    <mergeCell ref="DH152:DQ152"/>
    <mergeCell ref="DS152:EB152"/>
    <mergeCell ref="EZ152:FI152"/>
    <mergeCell ref="BP140:BY140"/>
    <mergeCell ref="BE140:BN140"/>
    <mergeCell ref="IU140:IV140"/>
    <mergeCell ref="GR140:HA140"/>
    <mergeCell ref="HC140:HL140"/>
    <mergeCell ref="HN152:HW152"/>
    <mergeCell ref="CL140:CU140"/>
    <mergeCell ref="CW140:DF140"/>
    <mergeCell ref="DH140:DQ140"/>
    <mergeCell ref="HY152:IH152"/>
    <mergeCell ref="FV152:GE152"/>
    <mergeCell ref="GG152:GP152"/>
    <mergeCell ref="GR152:HA152"/>
    <mergeCell ref="HC152:HL152"/>
    <mergeCell ref="L175:L176"/>
    <mergeCell ref="CL152:CU152"/>
    <mergeCell ref="B196:F196"/>
    <mergeCell ref="G196:H196"/>
    <mergeCell ref="D189:I189"/>
    <mergeCell ref="D185:I185"/>
    <mergeCell ref="D186:I186"/>
    <mergeCell ref="D182:I182"/>
    <mergeCell ref="D183:I183"/>
    <mergeCell ref="B180:C182"/>
    <mergeCell ref="D184:I184"/>
    <mergeCell ref="D181:I181"/>
    <mergeCell ref="B194:K194"/>
    <mergeCell ref="B169:H169"/>
    <mergeCell ref="B160:H160"/>
    <mergeCell ref="B161:H161"/>
    <mergeCell ref="L159:L160"/>
    <mergeCell ref="BP152:BY152"/>
    <mergeCell ref="CA152:CJ152"/>
    <mergeCell ref="GK241:GM241"/>
    <mergeCell ref="B287:E287"/>
    <mergeCell ref="A266:K266"/>
    <mergeCell ref="A267:K267"/>
    <mergeCell ref="B249:D249"/>
    <mergeCell ref="B286:E286"/>
    <mergeCell ref="FR241:FT241"/>
    <mergeCell ref="FV241:FX241"/>
    <mergeCell ref="B259:D259"/>
    <mergeCell ref="FD241:FF241"/>
    <mergeCell ref="EK241:EM241"/>
    <mergeCell ref="FZ241:GB241"/>
    <mergeCell ref="GC241:GE241"/>
    <mergeCell ref="GG241:GI241"/>
    <mergeCell ref="FO241:FQ241"/>
    <mergeCell ref="BP241:BR241"/>
    <mergeCell ref="ES241:EU241"/>
    <mergeCell ref="CS241:CU241"/>
    <mergeCell ref="DD241:DF241"/>
    <mergeCell ref="BW241:BY241"/>
    <mergeCell ref="BT241:BV241"/>
    <mergeCell ref="CA241:CC241"/>
    <mergeCell ref="CE241:CG241"/>
    <mergeCell ref="F282:K282"/>
    <mergeCell ref="B388:D388"/>
    <mergeCell ref="B387:D387"/>
    <mergeCell ref="E385:J385"/>
    <mergeCell ref="B386:D386"/>
    <mergeCell ref="B382:K382"/>
    <mergeCell ref="B369:I369"/>
    <mergeCell ref="B389:D389"/>
    <mergeCell ref="E386:J386"/>
    <mergeCell ref="E387:J387"/>
    <mergeCell ref="B384:J384"/>
    <mergeCell ref="E388:J388"/>
    <mergeCell ref="E389:J389"/>
    <mergeCell ref="B385:D385"/>
    <mergeCell ref="B379:K379"/>
    <mergeCell ref="B380:K380"/>
    <mergeCell ref="A377:K377"/>
    <mergeCell ref="B381:K381"/>
    <mergeCell ref="H374:K374"/>
    <mergeCell ref="B376:K376"/>
    <mergeCell ref="B378:K378"/>
    <mergeCell ref="A370:K370"/>
    <mergeCell ref="A372:H372"/>
    <mergeCell ref="A373:H373"/>
    <mergeCell ref="A371:K371"/>
    <mergeCell ref="L195:L197"/>
    <mergeCell ref="B244:D244"/>
    <mergeCell ref="G230:K230"/>
    <mergeCell ref="B383:K383"/>
    <mergeCell ref="A203:K203"/>
    <mergeCell ref="B214:F214"/>
    <mergeCell ref="B204:K204"/>
    <mergeCell ref="B209:F209"/>
    <mergeCell ref="G209:K209"/>
    <mergeCell ref="G210:K210"/>
    <mergeCell ref="B211:F211"/>
    <mergeCell ref="B208:F208"/>
    <mergeCell ref="G208:K208"/>
    <mergeCell ref="B206:F206"/>
    <mergeCell ref="G206:K206"/>
    <mergeCell ref="B205:F205"/>
    <mergeCell ref="B197:F197"/>
    <mergeCell ref="A202:K202"/>
    <mergeCell ref="B238:F238"/>
    <mergeCell ref="B260:D260"/>
    <mergeCell ref="G238:K238"/>
    <mergeCell ref="B207:K207"/>
    <mergeCell ref="F279:K279"/>
    <mergeCell ref="D335:E335"/>
    <mergeCell ref="H335:I335"/>
    <mergeCell ref="B328:E328"/>
    <mergeCell ref="B329:E329"/>
    <mergeCell ref="L310:L312"/>
    <mergeCell ref="A324:K324"/>
    <mergeCell ref="F329:H329"/>
    <mergeCell ref="A325:K325"/>
    <mergeCell ref="L321:L323"/>
    <mergeCell ref="L307:L309"/>
    <mergeCell ref="J335:K335"/>
    <mergeCell ref="F327:H327"/>
    <mergeCell ref="B327:E327"/>
    <mergeCell ref="F328:H328"/>
    <mergeCell ref="B321:D321"/>
    <mergeCell ref="B313:K313"/>
    <mergeCell ref="B310:D310"/>
    <mergeCell ref="D314:K314"/>
    <mergeCell ref="B314:C314"/>
    <mergeCell ref="B317:D317"/>
    <mergeCell ref="A315:K315"/>
    <mergeCell ref="A333:K333"/>
    <mergeCell ref="E311:G311"/>
    <mergeCell ref="J369:K369"/>
    <mergeCell ref="D338:E338"/>
    <mergeCell ref="D339:E339"/>
    <mergeCell ref="D340:E340"/>
    <mergeCell ref="B366:I366"/>
    <mergeCell ref="I317:K317"/>
    <mergeCell ref="I318:K318"/>
    <mergeCell ref="J337:K337"/>
    <mergeCell ref="H337:I337"/>
    <mergeCell ref="J368:K368"/>
    <mergeCell ref="D336:E336"/>
    <mergeCell ref="D337:E337"/>
    <mergeCell ref="I327:K327"/>
    <mergeCell ref="F331:H331"/>
    <mergeCell ref="B368:I368"/>
    <mergeCell ref="J338:K338"/>
    <mergeCell ref="B318:D318"/>
    <mergeCell ref="H340:I340"/>
    <mergeCell ref="D343:E343"/>
    <mergeCell ref="B334:K334"/>
    <mergeCell ref="B331:E331"/>
    <mergeCell ref="F330:H330"/>
    <mergeCell ref="B322:D322"/>
    <mergeCell ref="E317:H317"/>
    <mergeCell ref="L95:L96"/>
    <mergeCell ref="B168:K168"/>
    <mergeCell ref="L24:L27"/>
    <mergeCell ref="D102:J102"/>
    <mergeCell ref="D101:J101"/>
    <mergeCell ref="D100:J100"/>
    <mergeCell ref="D99:J99"/>
    <mergeCell ref="A28:K28"/>
    <mergeCell ref="A29:K29"/>
    <mergeCell ref="L58:L61"/>
    <mergeCell ref="G125:K125"/>
    <mergeCell ref="B94:F94"/>
    <mergeCell ref="D69:K69"/>
    <mergeCell ref="B71:K71"/>
    <mergeCell ref="H73:K73"/>
    <mergeCell ref="G83:K83"/>
    <mergeCell ref="B83:F83"/>
    <mergeCell ref="G91:K91"/>
    <mergeCell ref="G88:K88"/>
    <mergeCell ref="G86:K86"/>
    <mergeCell ref="G82:K82"/>
    <mergeCell ref="B79:K79"/>
    <mergeCell ref="B117:K117"/>
    <mergeCell ref="G118:K118"/>
    <mergeCell ref="B229:F229"/>
    <mergeCell ref="B170:H170"/>
    <mergeCell ref="G128:K128"/>
    <mergeCell ref="G132:K132"/>
    <mergeCell ref="B164:H164"/>
    <mergeCell ref="B166:H166"/>
    <mergeCell ref="B163:H163"/>
    <mergeCell ref="D98:J98"/>
    <mergeCell ref="D97:J97"/>
    <mergeCell ref="B186:C188"/>
    <mergeCell ref="D188:I188"/>
    <mergeCell ref="G212:K212"/>
    <mergeCell ref="G216:K216"/>
    <mergeCell ref="G218:K218"/>
    <mergeCell ref="B216:F216"/>
    <mergeCell ref="B217:F217"/>
    <mergeCell ref="B218:F218"/>
    <mergeCell ref="B199:K199"/>
    <mergeCell ref="B212:F212"/>
    <mergeCell ref="G217:K217"/>
    <mergeCell ref="B219:F219"/>
    <mergeCell ref="B171:H171"/>
    <mergeCell ref="F106:I106"/>
    <mergeCell ref="F107:I107"/>
  </mergeCells>
  <conditionalFormatting sqref="D56:K56 M378:M379">
    <cfRule type="cellIs" dxfId="210" priority="434" stopIfTrue="1" operator="equal">
      <formula>$A$56</formula>
    </cfRule>
  </conditionalFormatting>
  <conditionalFormatting sqref="X207:AG235 AI207:AR235 AT207:BC235 BE207:BN235 BP207:BY235 CA207:CJ235 CL207:CU235 CW207:DF235 DH207:DQ235 DS207:EB235 ED207:EM235 EO207:EX235 EZ207:FI235 FK207:FT235 FV207:GE235 GG207:GP235 GR207:HA235 HC207:HL235 HN207:HW235 HY207:IH235 IJ207:IS235 IU207:IV235">
    <cfRule type="cellIs" dxfId="209" priority="906" operator="equal">
      <formula>$A$208</formula>
    </cfRule>
  </conditionalFormatting>
  <conditionalFormatting sqref="H58">
    <cfRule type="cellIs" dxfId="208" priority="899" operator="equal">
      <formula>$A$56</formula>
    </cfRule>
  </conditionalFormatting>
  <conditionalFormatting sqref="A276">
    <cfRule type="cellIs" dxfId="207" priority="858" operator="equal">
      <formula>$A$275</formula>
    </cfRule>
  </conditionalFormatting>
  <conditionalFormatting sqref="B344:C344">
    <cfRule type="cellIs" dxfId="206" priority="811" operator="equal">
      <formula>$A$335</formula>
    </cfRule>
  </conditionalFormatting>
  <conditionalFormatting sqref="B206">
    <cfRule type="cellIs" dxfId="205" priority="560" operator="equal">
      <formula>$A$56</formula>
    </cfRule>
  </conditionalFormatting>
  <conditionalFormatting sqref="B206:F206">
    <cfRule type="cellIs" dxfId="204" priority="559" operator="equal">
      <formula>$A$118</formula>
    </cfRule>
  </conditionalFormatting>
  <conditionalFormatting sqref="K104">
    <cfRule type="cellIs" dxfId="203" priority="553" operator="equal">
      <formula>$A$97</formula>
    </cfRule>
  </conditionalFormatting>
  <conditionalFormatting sqref="M336:N336">
    <cfRule type="cellIs" dxfId="202" priority="551" operator="equal">
      <formula>$A$309</formula>
    </cfRule>
  </conditionalFormatting>
  <conditionalFormatting sqref="H73">
    <cfRule type="cellIs" dxfId="201" priority="535" operator="equal">
      <formula>$A$56</formula>
    </cfRule>
  </conditionalFormatting>
  <conditionalFormatting sqref="J113">
    <cfRule type="cellIs" dxfId="200" priority="530" operator="equal">
      <formula>$A$106</formula>
    </cfRule>
  </conditionalFormatting>
  <conditionalFormatting sqref="J113">
    <cfRule type="cellIs" dxfId="199" priority="528" operator="equal">
      <formula>$A$118</formula>
    </cfRule>
  </conditionalFormatting>
  <conditionalFormatting sqref="H58:K58">
    <cfRule type="cellIs" dxfId="198" priority="432" stopIfTrue="1" operator="equal">
      <formula>$A$58</formula>
    </cfRule>
  </conditionalFormatting>
  <conditionalFormatting sqref="K275">
    <cfRule type="cellIs" dxfId="197" priority="308" operator="equal">
      <formula>$A$276</formula>
    </cfRule>
  </conditionalFormatting>
  <conditionalFormatting sqref="K301">
    <cfRule type="cellIs" dxfId="196" priority="300" operator="equal">
      <formula>$A$276</formula>
    </cfRule>
  </conditionalFormatting>
  <conditionalFormatting sqref="K303">
    <cfRule type="cellIs" dxfId="195" priority="299" operator="equal">
      <formula>$A$276</formula>
    </cfRule>
  </conditionalFormatting>
  <conditionalFormatting sqref="D57:K57">
    <cfRule type="cellIs" dxfId="194" priority="227" stopIfTrue="1" operator="equal">
      <formula>$A$56</formula>
    </cfRule>
  </conditionalFormatting>
  <conditionalFormatting sqref="D63:K63">
    <cfRule type="cellIs" dxfId="193" priority="226" stopIfTrue="1" operator="equal">
      <formula>$A$56</formula>
    </cfRule>
  </conditionalFormatting>
  <conditionalFormatting sqref="D58:E58">
    <cfRule type="cellIs" dxfId="192" priority="225" stopIfTrue="1" operator="equal">
      <formula>$A$56</formula>
    </cfRule>
  </conditionalFormatting>
  <conditionalFormatting sqref="D59:E59">
    <cfRule type="cellIs" dxfId="191" priority="224" stopIfTrue="1" operator="equal">
      <formula>$A$56</formula>
    </cfRule>
  </conditionalFormatting>
  <conditionalFormatting sqref="D60:E60">
    <cfRule type="cellIs" dxfId="190" priority="223" stopIfTrue="1" operator="equal">
      <formula>$A$56</formula>
    </cfRule>
  </conditionalFormatting>
  <conditionalFormatting sqref="D61">
    <cfRule type="cellIs" dxfId="189" priority="222" stopIfTrue="1" operator="equal">
      <formula>$A$56</formula>
    </cfRule>
  </conditionalFormatting>
  <conditionalFormatting sqref="D62">
    <cfRule type="cellIs" dxfId="188" priority="221" stopIfTrue="1" operator="equal">
      <formula>$A$56</formula>
    </cfRule>
  </conditionalFormatting>
  <conditionalFormatting sqref="D65:K66">
    <cfRule type="cellIs" dxfId="187" priority="220" stopIfTrue="1" operator="equal">
      <formula>$A$56</formula>
    </cfRule>
  </conditionalFormatting>
  <conditionalFormatting sqref="D68:K70">
    <cfRule type="cellIs" dxfId="186" priority="219" stopIfTrue="1" operator="equal">
      <formula>$A$56</formula>
    </cfRule>
  </conditionalFormatting>
  <conditionalFormatting sqref="D67:E67">
    <cfRule type="cellIs" dxfId="185" priority="218" stopIfTrue="1" operator="equal">
      <formula>$A$56</formula>
    </cfRule>
  </conditionalFormatting>
  <conditionalFormatting sqref="D72:K72">
    <cfRule type="cellIs" dxfId="184" priority="217" stopIfTrue="1" operator="equal">
      <formula>$A$56</formula>
    </cfRule>
  </conditionalFormatting>
  <conditionalFormatting sqref="D73:E73">
    <cfRule type="cellIs" dxfId="183" priority="216" stopIfTrue="1" operator="equal">
      <formula>$A$56</formula>
    </cfRule>
  </conditionalFormatting>
  <conditionalFormatting sqref="B78">
    <cfRule type="cellIs" dxfId="182" priority="215" stopIfTrue="1" operator="equal">
      <formula>$A$56</formula>
    </cfRule>
  </conditionalFormatting>
  <conditionalFormatting sqref="B79">
    <cfRule type="cellIs" dxfId="181" priority="214" stopIfTrue="1" operator="equal">
      <formula>$A$56</formula>
    </cfRule>
  </conditionalFormatting>
  <conditionalFormatting sqref="G82:G83">
    <cfRule type="cellIs" dxfId="180" priority="213" stopIfTrue="1" operator="equal">
      <formula>$A$56</formula>
    </cfRule>
  </conditionalFormatting>
  <conditionalFormatting sqref="G84:G85">
    <cfRule type="cellIs" dxfId="179" priority="212" stopIfTrue="1" operator="equal">
      <formula>$A$56</formula>
    </cfRule>
  </conditionalFormatting>
  <conditionalFormatting sqref="G86:G94">
    <cfRule type="cellIs" dxfId="178" priority="211" stopIfTrue="1" operator="equal">
      <formula>$A$56</formula>
    </cfRule>
  </conditionalFormatting>
  <conditionalFormatting sqref="K96:K103">
    <cfRule type="cellIs" dxfId="177" priority="210" stopIfTrue="1" operator="equal">
      <formula>$A$56</formula>
    </cfRule>
  </conditionalFormatting>
  <conditionalFormatting sqref="B107:B112">
    <cfRule type="cellIs" dxfId="176" priority="209" stopIfTrue="1" operator="equal">
      <formula>$A$56</formula>
    </cfRule>
  </conditionalFormatting>
  <conditionalFormatting sqref="F107:F112">
    <cfRule type="cellIs" dxfId="175" priority="208" stopIfTrue="1" operator="equal">
      <formula>$A$56</formula>
    </cfRule>
  </conditionalFormatting>
  <conditionalFormatting sqref="J107:J112">
    <cfRule type="cellIs" dxfId="174" priority="207" stopIfTrue="1" operator="equal">
      <formula>$A$56</formula>
    </cfRule>
  </conditionalFormatting>
  <conditionalFormatting sqref="K107">
    <cfRule type="cellIs" dxfId="173" priority="204" stopIfTrue="1" operator="equal">
      <formula>$A$56</formula>
    </cfRule>
  </conditionalFormatting>
  <conditionalFormatting sqref="K108:K112">
    <cfRule type="cellIs" dxfId="172" priority="203" stopIfTrue="1" operator="equal">
      <formula>$A$56</formula>
    </cfRule>
  </conditionalFormatting>
  <conditionalFormatting sqref="G118:G121">
    <cfRule type="cellIs" dxfId="171" priority="202" stopIfTrue="1" operator="equal">
      <formula>$A$56</formula>
    </cfRule>
  </conditionalFormatting>
  <conditionalFormatting sqref="G123">
    <cfRule type="cellIs" dxfId="170" priority="201" stopIfTrue="1" operator="equal">
      <formula>$A$56</formula>
    </cfRule>
  </conditionalFormatting>
  <conditionalFormatting sqref="G124">
    <cfRule type="cellIs" dxfId="169" priority="200" stopIfTrue="1" operator="equal">
      <formula>$A$56</formula>
    </cfRule>
  </conditionalFormatting>
  <conditionalFormatting sqref="G125:G126">
    <cfRule type="cellIs" dxfId="168" priority="199" stopIfTrue="1" operator="equal">
      <formula>$A$56</formula>
    </cfRule>
  </conditionalFormatting>
  <conditionalFormatting sqref="G131:G132">
    <cfRule type="cellIs" dxfId="167" priority="198" stopIfTrue="1" operator="equal">
      <formula>$A$56</formula>
    </cfRule>
  </conditionalFormatting>
  <conditionalFormatting sqref="G129:G130">
    <cfRule type="cellIs" dxfId="166" priority="197" stopIfTrue="1" operator="equal">
      <formula>$A$56</formula>
    </cfRule>
  </conditionalFormatting>
  <conditionalFormatting sqref="G128">
    <cfRule type="cellIs" dxfId="165" priority="196" stopIfTrue="1" operator="equal">
      <formula>$A$56</formula>
    </cfRule>
  </conditionalFormatting>
  <conditionalFormatting sqref="G139">
    <cfRule type="cellIs" dxfId="164" priority="192" stopIfTrue="1" operator="equal">
      <formula>$A$56</formula>
    </cfRule>
  </conditionalFormatting>
  <conditionalFormatting sqref="G140">
    <cfRule type="cellIs" dxfId="163" priority="191" stopIfTrue="1" operator="equal">
      <formula>$A$56</formula>
    </cfRule>
  </conditionalFormatting>
  <conditionalFormatting sqref="B147:B152">
    <cfRule type="cellIs" dxfId="162" priority="189" stopIfTrue="1" operator="equal">
      <formula>$A$56</formula>
    </cfRule>
  </conditionalFormatting>
  <conditionalFormatting sqref="H147:H152">
    <cfRule type="cellIs" dxfId="161" priority="188" stopIfTrue="1" operator="equal">
      <formula>$A$56</formula>
    </cfRule>
  </conditionalFormatting>
  <conditionalFormatting sqref="F147:F152">
    <cfRule type="cellIs" dxfId="160" priority="187" stopIfTrue="1" operator="equal">
      <formula>$A$56</formula>
    </cfRule>
  </conditionalFormatting>
  <conditionalFormatting sqref="G147:G152">
    <cfRule type="cellIs" dxfId="159" priority="186" stopIfTrue="1" operator="equal">
      <formula>$A$56</formula>
    </cfRule>
  </conditionalFormatting>
  <conditionalFormatting sqref="K147:K152">
    <cfRule type="cellIs" dxfId="158" priority="185" stopIfTrue="1" operator="equal">
      <formula>$A$56</formula>
    </cfRule>
  </conditionalFormatting>
  <conditionalFormatting sqref="B144:K144">
    <cfRule type="cellIs" dxfId="157" priority="184" stopIfTrue="1" operator="equal">
      <formula>$A$78</formula>
    </cfRule>
  </conditionalFormatting>
  <conditionalFormatting sqref="I161:I166">
    <cfRule type="cellIs" dxfId="156" priority="182" stopIfTrue="1" operator="equal">
      <formula>$A$56</formula>
    </cfRule>
  </conditionalFormatting>
  <conditionalFormatting sqref="J161:J163 J166">
    <cfRule type="cellIs" dxfId="155" priority="181" stopIfTrue="1" operator="equal">
      <formula>$A$56</formula>
    </cfRule>
  </conditionalFormatting>
  <conditionalFormatting sqref="K161:K166">
    <cfRule type="cellIs" dxfId="154" priority="180" stopIfTrue="1" operator="equal">
      <formula>$A$56</formula>
    </cfRule>
  </conditionalFormatting>
  <conditionalFormatting sqref="B142:K142">
    <cfRule type="cellIs" dxfId="153" priority="176" stopIfTrue="1" operator="equal">
      <formula>$A$78</formula>
    </cfRule>
  </conditionalFormatting>
  <conditionalFormatting sqref="B134:K134">
    <cfRule type="cellIs" dxfId="152" priority="175" stopIfTrue="1" operator="equal">
      <formula>$A$78</formula>
    </cfRule>
  </conditionalFormatting>
  <conditionalFormatting sqref="B81:K81">
    <cfRule type="cellIs" dxfId="151" priority="174" stopIfTrue="1" operator="equal">
      <formula>$A$78</formula>
    </cfRule>
  </conditionalFormatting>
  <conditionalFormatting sqref="B155:K155">
    <cfRule type="cellIs" dxfId="150" priority="173" stopIfTrue="1" operator="equal">
      <formula>$A$78</formula>
    </cfRule>
  </conditionalFormatting>
  <conditionalFormatting sqref="B161:H161">
    <cfRule type="cellIs" dxfId="149" priority="172" stopIfTrue="1" operator="equal">
      <formula>$A$78</formula>
    </cfRule>
  </conditionalFormatting>
  <conditionalFormatting sqref="B162:H162">
    <cfRule type="cellIs" dxfId="148" priority="171" stopIfTrue="1" operator="equal">
      <formula>$A$78</formula>
    </cfRule>
  </conditionalFormatting>
  <conditionalFormatting sqref="B163:H163">
    <cfRule type="cellIs" dxfId="147" priority="170" stopIfTrue="1" operator="equal">
      <formula>$A$78</formula>
    </cfRule>
  </conditionalFormatting>
  <conditionalFormatting sqref="B164:H164">
    <cfRule type="cellIs" dxfId="146" priority="169" stopIfTrue="1" operator="equal">
      <formula>$A$78</formula>
    </cfRule>
  </conditionalFormatting>
  <conditionalFormatting sqref="B165:H165">
    <cfRule type="cellIs" dxfId="145" priority="168" stopIfTrue="1" operator="equal">
      <formula>$A$78</formula>
    </cfRule>
  </conditionalFormatting>
  <conditionalFormatting sqref="B166:H166">
    <cfRule type="cellIs" dxfId="144" priority="167" stopIfTrue="1" operator="equal">
      <formula>$A$78</formula>
    </cfRule>
  </conditionalFormatting>
  <conditionalFormatting sqref="I170">
    <cfRule type="cellIs" dxfId="143" priority="166" stopIfTrue="1" operator="equal">
      <formula>$A$56</formula>
    </cfRule>
  </conditionalFormatting>
  <conditionalFormatting sqref="J170">
    <cfRule type="cellIs" dxfId="142" priority="165" stopIfTrue="1" operator="equal">
      <formula>$A$56</formula>
    </cfRule>
  </conditionalFormatting>
  <conditionalFormatting sqref="K170">
    <cfRule type="cellIs" dxfId="141" priority="164" stopIfTrue="1" operator="equal">
      <formula>$A$56</formula>
    </cfRule>
  </conditionalFormatting>
  <conditionalFormatting sqref="B170:H170">
    <cfRule type="cellIs" dxfId="140" priority="163" stopIfTrue="1" operator="equal">
      <formula>$A$78</formula>
    </cfRule>
  </conditionalFormatting>
  <conditionalFormatting sqref="I171:I173">
    <cfRule type="cellIs" dxfId="139" priority="162" stopIfTrue="1" operator="equal">
      <formula>$A$56</formula>
    </cfRule>
  </conditionalFormatting>
  <conditionalFormatting sqref="J172">
    <cfRule type="cellIs" dxfId="138" priority="161" stopIfTrue="1" operator="equal">
      <formula>$A$56</formula>
    </cfRule>
  </conditionalFormatting>
  <conditionalFormatting sqref="K171:K173">
    <cfRule type="cellIs" dxfId="137" priority="160" stopIfTrue="1" operator="equal">
      <formula>$A$56</formula>
    </cfRule>
  </conditionalFormatting>
  <conditionalFormatting sqref="B171:H173">
    <cfRule type="cellIs" dxfId="136" priority="159" stopIfTrue="1" operator="equal">
      <formula>$A$78</formula>
    </cfRule>
  </conditionalFormatting>
  <conditionalFormatting sqref="D180:I180">
    <cfRule type="cellIs" dxfId="135" priority="158" stopIfTrue="1" operator="equal">
      <formula>$A$78</formula>
    </cfRule>
  </conditionalFormatting>
  <conditionalFormatting sqref="D181:I191">
    <cfRule type="cellIs" dxfId="134" priority="157" stopIfTrue="1" operator="equal">
      <formula>$A$78</formula>
    </cfRule>
  </conditionalFormatting>
  <conditionalFormatting sqref="J180:J191">
    <cfRule type="cellIs" dxfId="133" priority="156" stopIfTrue="1" operator="equal">
      <formula>$A$56</formula>
    </cfRule>
  </conditionalFormatting>
  <conditionalFormatting sqref="G195">
    <cfRule type="cellIs" dxfId="132" priority="155" stopIfTrue="1" operator="equal">
      <formula>$A$56</formula>
    </cfRule>
  </conditionalFormatting>
  <conditionalFormatting sqref="G176:K176">
    <cfRule type="cellIs" dxfId="131" priority="152" stopIfTrue="1" operator="equal">
      <formula>$A$78</formula>
    </cfRule>
  </conditionalFormatting>
  <conditionalFormatting sqref="B200:K200">
    <cfRule type="cellIs" dxfId="130" priority="151" stopIfTrue="1" operator="equal">
      <formula>$A$78</formula>
    </cfRule>
  </conditionalFormatting>
  <conditionalFormatting sqref="G205">
    <cfRule type="cellIs" dxfId="129" priority="150" stopIfTrue="1" operator="equal">
      <formula>$A$56</formula>
    </cfRule>
  </conditionalFormatting>
  <conditionalFormatting sqref="G206">
    <cfRule type="cellIs" dxfId="128" priority="149" stopIfTrue="1" operator="equal">
      <formula>$A$56</formula>
    </cfRule>
  </conditionalFormatting>
  <conditionalFormatting sqref="B209:F238">
    <cfRule type="cellIs" dxfId="127" priority="148" stopIfTrue="1" operator="equal">
      <formula>$A$78</formula>
    </cfRule>
  </conditionalFormatting>
  <conditionalFormatting sqref="G209:K238">
    <cfRule type="cellIs" dxfId="126" priority="147" stopIfTrue="1" operator="equal">
      <formula>$A$78</formula>
    </cfRule>
  </conditionalFormatting>
  <conditionalFormatting sqref="B242">
    <cfRule type="cellIs" dxfId="125" priority="146" stopIfTrue="1" operator="equal">
      <formula>$A$56</formula>
    </cfRule>
  </conditionalFormatting>
  <conditionalFormatting sqref="B243:B261">
    <cfRule type="cellIs" dxfId="124" priority="145" stopIfTrue="1" operator="equal">
      <formula>$A$56</formula>
    </cfRule>
  </conditionalFormatting>
  <conditionalFormatting sqref="G242">
    <cfRule type="cellIs" dxfId="123" priority="143" stopIfTrue="1" operator="equal">
      <formula>$A$56</formula>
    </cfRule>
  </conditionalFormatting>
  <conditionalFormatting sqref="G243">
    <cfRule type="cellIs" dxfId="122" priority="142" stopIfTrue="1" operator="equal">
      <formula>$A$56</formula>
    </cfRule>
  </conditionalFormatting>
  <conditionalFormatting sqref="G244">
    <cfRule type="cellIs" dxfId="121" priority="141" stopIfTrue="1" operator="equal">
      <formula>$A$56</formula>
    </cfRule>
  </conditionalFormatting>
  <conditionalFormatting sqref="G245">
    <cfRule type="cellIs" dxfId="120" priority="140" stopIfTrue="1" operator="equal">
      <formula>$A$56</formula>
    </cfRule>
  </conditionalFormatting>
  <conditionalFormatting sqref="G247">
    <cfRule type="cellIs" dxfId="119" priority="138" stopIfTrue="1" operator="equal">
      <formula>$A$56</formula>
    </cfRule>
  </conditionalFormatting>
  <conditionalFormatting sqref="G248">
    <cfRule type="cellIs" dxfId="118" priority="137" stopIfTrue="1" operator="equal">
      <formula>$A$56</formula>
    </cfRule>
  </conditionalFormatting>
  <conditionalFormatting sqref="G249">
    <cfRule type="cellIs" dxfId="117" priority="136" stopIfTrue="1" operator="equal">
      <formula>$A$56</formula>
    </cfRule>
  </conditionalFormatting>
  <conditionalFormatting sqref="G250">
    <cfRule type="cellIs" dxfId="116" priority="135" stopIfTrue="1" operator="equal">
      <formula>$A$56</formula>
    </cfRule>
  </conditionalFormatting>
  <conditionalFormatting sqref="G251">
    <cfRule type="cellIs" dxfId="115" priority="134" stopIfTrue="1" operator="equal">
      <formula>$A$56</formula>
    </cfRule>
  </conditionalFormatting>
  <conditionalFormatting sqref="G252">
    <cfRule type="cellIs" dxfId="114" priority="133" stopIfTrue="1" operator="equal">
      <formula>$A$56</formula>
    </cfRule>
  </conditionalFormatting>
  <conditionalFormatting sqref="G253">
    <cfRule type="cellIs" dxfId="113" priority="132" stopIfTrue="1" operator="equal">
      <formula>$A$56</formula>
    </cfRule>
  </conditionalFormatting>
  <conditionalFormatting sqref="G254">
    <cfRule type="cellIs" dxfId="112" priority="131" stopIfTrue="1" operator="equal">
      <formula>$A$56</formula>
    </cfRule>
  </conditionalFormatting>
  <conditionalFormatting sqref="G255">
    <cfRule type="cellIs" dxfId="111" priority="130" stopIfTrue="1" operator="equal">
      <formula>$A$56</formula>
    </cfRule>
  </conditionalFormatting>
  <conditionalFormatting sqref="G256">
    <cfRule type="cellIs" dxfId="110" priority="129" stopIfTrue="1" operator="equal">
      <formula>$A$56</formula>
    </cfRule>
  </conditionalFormatting>
  <conditionalFormatting sqref="G257">
    <cfRule type="cellIs" dxfId="109" priority="128" stopIfTrue="1" operator="equal">
      <formula>$A$56</formula>
    </cfRule>
  </conditionalFormatting>
  <conditionalFormatting sqref="G258">
    <cfRule type="cellIs" dxfId="108" priority="127" stopIfTrue="1" operator="equal">
      <formula>$A$56</formula>
    </cfRule>
  </conditionalFormatting>
  <conditionalFormatting sqref="G259">
    <cfRule type="cellIs" dxfId="107" priority="126" stopIfTrue="1" operator="equal">
      <formula>$A$56</formula>
    </cfRule>
  </conditionalFormatting>
  <conditionalFormatting sqref="G260">
    <cfRule type="cellIs" dxfId="106" priority="125" stopIfTrue="1" operator="equal">
      <formula>$A$56</formula>
    </cfRule>
  </conditionalFormatting>
  <conditionalFormatting sqref="G261">
    <cfRule type="cellIs" dxfId="105" priority="124" stopIfTrue="1" operator="equal">
      <formula>$A$56</formula>
    </cfRule>
  </conditionalFormatting>
  <conditionalFormatting sqref="J261">
    <cfRule type="cellIs" dxfId="104" priority="123" stopIfTrue="1" operator="equal">
      <formula>$A$56</formula>
    </cfRule>
  </conditionalFormatting>
  <conditionalFormatting sqref="J260">
    <cfRule type="cellIs" dxfId="103" priority="122" stopIfTrue="1" operator="equal">
      <formula>$A$56</formula>
    </cfRule>
  </conditionalFormatting>
  <conditionalFormatting sqref="J259">
    <cfRule type="cellIs" dxfId="102" priority="121" stopIfTrue="1" operator="equal">
      <formula>$A$56</formula>
    </cfRule>
  </conditionalFormatting>
  <conditionalFormatting sqref="J258">
    <cfRule type="cellIs" dxfId="101" priority="120" stopIfTrue="1" operator="equal">
      <formula>$A$56</formula>
    </cfRule>
  </conditionalFormatting>
  <conditionalFormatting sqref="J257">
    <cfRule type="cellIs" dxfId="100" priority="119" stopIfTrue="1" operator="equal">
      <formula>$A$56</formula>
    </cfRule>
  </conditionalFormatting>
  <conditionalFormatting sqref="J256">
    <cfRule type="cellIs" dxfId="99" priority="118" stopIfTrue="1" operator="equal">
      <formula>$A$56</formula>
    </cfRule>
  </conditionalFormatting>
  <conditionalFormatting sqref="J255">
    <cfRule type="cellIs" dxfId="98" priority="117" stopIfTrue="1" operator="equal">
      <formula>$A$56</formula>
    </cfRule>
  </conditionalFormatting>
  <conditionalFormatting sqref="J254">
    <cfRule type="cellIs" dxfId="97" priority="116" stopIfTrue="1" operator="equal">
      <formula>$A$56</formula>
    </cfRule>
  </conditionalFormatting>
  <conditionalFormatting sqref="J253">
    <cfRule type="cellIs" dxfId="96" priority="115" stopIfTrue="1" operator="equal">
      <formula>$A$56</formula>
    </cfRule>
  </conditionalFormatting>
  <conditionalFormatting sqref="J252">
    <cfRule type="cellIs" dxfId="95" priority="114" stopIfTrue="1" operator="equal">
      <formula>$A$56</formula>
    </cfRule>
  </conditionalFormatting>
  <conditionalFormatting sqref="J251">
    <cfRule type="cellIs" dxfId="94" priority="113" stopIfTrue="1" operator="equal">
      <formula>$A$56</formula>
    </cfRule>
  </conditionalFormatting>
  <conditionalFormatting sqref="J250">
    <cfRule type="cellIs" dxfId="93" priority="112" stopIfTrue="1" operator="equal">
      <formula>$A$56</formula>
    </cfRule>
  </conditionalFormatting>
  <conditionalFormatting sqref="J242">
    <cfRule type="cellIs" dxfId="92" priority="111" stopIfTrue="1" operator="equal">
      <formula>$A$56</formula>
    </cfRule>
  </conditionalFormatting>
  <conditionalFormatting sqref="J243">
    <cfRule type="cellIs" dxfId="91" priority="109" stopIfTrue="1" operator="equal">
      <formula>$A$56</formula>
    </cfRule>
  </conditionalFormatting>
  <conditionalFormatting sqref="J244">
    <cfRule type="cellIs" dxfId="90" priority="108" stopIfTrue="1" operator="equal">
      <formula>$A$56</formula>
    </cfRule>
  </conditionalFormatting>
  <conditionalFormatting sqref="J245">
    <cfRule type="cellIs" dxfId="89" priority="107" stopIfTrue="1" operator="equal">
      <formula>$A$56</formula>
    </cfRule>
  </conditionalFormatting>
  <conditionalFormatting sqref="J246">
    <cfRule type="cellIs" dxfId="88" priority="106" stopIfTrue="1" operator="equal">
      <formula>$A$56</formula>
    </cfRule>
  </conditionalFormatting>
  <conditionalFormatting sqref="J247">
    <cfRule type="cellIs" dxfId="87" priority="105" stopIfTrue="1" operator="equal">
      <formula>$A$56</formula>
    </cfRule>
  </conditionalFormatting>
  <conditionalFormatting sqref="J248">
    <cfRule type="cellIs" dxfId="86" priority="104" stopIfTrue="1" operator="equal">
      <formula>$A$56</formula>
    </cfRule>
  </conditionalFormatting>
  <conditionalFormatting sqref="J249">
    <cfRule type="cellIs" dxfId="85" priority="103" stopIfTrue="1" operator="equal">
      <formula>$A$56</formula>
    </cfRule>
  </conditionalFormatting>
  <conditionalFormatting sqref="G246">
    <cfRule type="cellIs" dxfId="84" priority="102" stopIfTrue="1" operator="equal">
      <formula>$A$56</formula>
    </cfRule>
  </conditionalFormatting>
  <conditionalFormatting sqref="E242">
    <cfRule type="cellIs" dxfId="83" priority="101" stopIfTrue="1" operator="equal">
      <formula>$A$56</formula>
    </cfRule>
  </conditionalFormatting>
  <conditionalFormatting sqref="B264:K264">
    <cfRule type="cellIs" dxfId="82" priority="99" stopIfTrue="1" operator="equal">
      <formula>$A$78</formula>
    </cfRule>
  </conditionalFormatting>
  <conditionalFormatting sqref="F269:K269">
    <cfRule type="cellIs" dxfId="81" priority="97" stopIfTrue="1" operator="equal">
      <formula>$A$78</formula>
    </cfRule>
  </conditionalFormatting>
  <conditionalFormatting sqref="F276:K277">
    <cfRule type="cellIs" dxfId="80" priority="96" stopIfTrue="1" operator="equal">
      <formula>$A$78</formula>
    </cfRule>
  </conditionalFormatting>
  <conditionalFormatting sqref="F279:K279">
    <cfRule type="cellIs" dxfId="79" priority="95" stopIfTrue="1" operator="equal">
      <formula>$A$78</formula>
    </cfRule>
  </conditionalFormatting>
  <conditionalFormatting sqref="F280:K280">
    <cfRule type="cellIs" dxfId="78" priority="94" stopIfTrue="1" operator="equal">
      <formula>$A$78</formula>
    </cfRule>
  </conditionalFormatting>
  <conditionalFormatting sqref="F282:K282">
    <cfRule type="cellIs" dxfId="77" priority="93" stopIfTrue="1" operator="equal">
      <formula>$A$78</formula>
    </cfRule>
  </conditionalFormatting>
  <conditionalFormatting sqref="F283:K283">
    <cfRule type="cellIs" dxfId="76" priority="92" stopIfTrue="1" operator="equal">
      <formula>$A$78</formula>
    </cfRule>
  </conditionalFormatting>
  <conditionalFormatting sqref="F291:K291">
    <cfRule type="cellIs" dxfId="75" priority="85" stopIfTrue="1" operator="equal">
      <formula>$A$78</formula>
    </cfRule>
  </conditionalFormatting>
  <conditionalFormatting sqref="F304:K304">
    <cfRule type="cellIs" dxfId="74" priority="78" stopIfTrue="1" operator="equal">
      <formula>$A$78</formula>
    </cfRule>
  </conditionalFormatting>
  <conditionalFormatting sqref="F284:K284">
    <cfRule type="cellIs" dxfId="73" priority="76" stopIfTrue="1" operator="equal">
      <formula>$A$78</formula>
    </cfRule>
  </conditionalFormatting>
  <conditionalFormatting sqref="F285:K285">
    <cfRule type="cellIs" dxfId="72" priority="75" stopIfTrue="1" operator="equal">
      <formula>$A$78</formula>
    </cfRule>
  </conditionalFormatting>
  <conditionalFormatting sqref="F286:K286">
    <cfRule type="cellIs" dxfId="71" priority="74" stopIfTrue="1" operator="equal">
      <formula>$A$78</formula>
    </cfRule>
  </conditionalFormatting>
  <conditionalFormatting sqref="F287:K287">
    <cfRule type="cellIs" dxfId="70" priority="73" stopIfTrue="1" operator="equal">
      <formula>$A$78</formula>
    </cfRule>
  </conditionalFormatting>
  <conditionalFormatting sqref="F288:K288">
    <cfRule type="cellIs" dxfId="69" priority="72" stopIfTrue="1" operator="equal">
      <formula>$A$78</formula>
    </cfRule>
  </conditionalFormatting>
  <conditionalFormatting sqref="F289:K289">
    <cfRule type="cellIs" dxfId="68" priority="71" stopIfTrue="1" operator="equal">
      <formula>$A$78</formula>
    </cfRule>
  </conditionalFormatting>
  <conditionalFormatting sqref="F292:K292">
    <cfRule type="cellIs" dxfId="67" priority="70" stopIfTrue="1" operator="equal">
      <formula>$A$78</formula>
    </cfRule>
  </conditionalFormatting>
  <conditionalFormatting sqref="F294:K294">
    <cfRule type="cellIs" dxfId="66" priority="69" stopIfTrue="1" operator="equal">
      <formula>$A$78</formula>
    </cfRule>
  </conditionalFormatting>
  <conditionalFormatting sqref="F296:K296">
    <cfRule type="cellIs" dxfId="65" priority="68" stopIfTrue="1" operator="equal">
      <formula>$A$78</formula>
    </cfRule>
  </conditionalFormatting>
  <conditionalFormatting sqref="F298:K298">
    <cfRule type="cellIs" dxfId="64" priority="67" stopIfTrue="1" operator="equal">
      <formula>$A$78</formula>
    </cfRule>
  </conditionalFormatting>
  <conditionalFormatting sqref="F300:K300">
    <cfRule type="cellIs" dxfId="63" priority="66" stopIfTrue="1" operator="equal">
      <formula>$A$78</formula>
    </cfRule>
  </conditionalFormatting>
  <conditionalFormatting sqref="K278">
    <cfRule type="cellIs" dxfId="62" priority="65" operator="equal">
      <formula>$A$276</formula>
    </cfRule>
  </conditionalFormatting>
  <conditionalFormatting sqref="K281">
    <cfRule type="cellIs" dxfId="61" priority="64" operator="equal">
      <formula>$A$276</formula>
    </cfRule>
  </conditionalFormatting>
  <conditionalFormatting sqref="K290">
    <cfRule type="cellIs" dxfId="60" priority="63" operator="equal">
      <formula>$A$276</formula>
    </cfRule>
  </conditionalFormatting>
  <conditionalFormatting sqref="K293">
    <cfRule type="cellIs" dxfId="59" priority="62" operator="equal">
      <formula>$A$276</formula>
    </cfRule>
  </conditionalFormatting>
  <conditionalFormatting sqref="K295">
    <cfRule type="cellIs" dxfId="58" priority="61" operator="equal">
      <formula>$A$276</formula>
    </cfRule>
  </conditionalFormatting>
  <conditionalFormatting sqref="K297">
    <cfRule type="cellIs" dxfId="57" priority="60" operator="equal">
      <formula>$A$276</formula>
    </cfRule>
  </conditionalFormatting>
  <conditionalFormatting sqref="K299">
    <cfRule type="cellIs" dxfId="56" priority="59" operator="equal">
      <formula>$A$276</formula>
    </cfRule>
  </conditionalFormatting>
  <conditionalFormatting sqref="F302:K302">
    <cfRule type="cellIs" dxfId="55" priority="58" stopIfTrue="1" operator="equal">
      <formula>$A$78</formula>
    </cfRule>
  </conditionalFormatting>
  <conditionalFormatting sqref="E309:G309">
    <cfRule type="cellIs" dxfId="54" priority="57" stopIfTrue="1" operator="equal">
      <formula>$A$78</formula>
    </cfRule>
  </conditionalFormatting>
  <conditionalFormatting sqref="E310:G310">
    <cfRule type="cellIs" dxfId="53" priority="56" stopIfTrue="1" operator="equal">
      <formula>$A$78</formula>
    </cfRule>
  </conditionalFormatting>
  <conditionalFormatting sqref="D314">
    <cfRule type="cellIs" dxfId="52" priority="55" stopIfTrue="1" operator="equal">
      <formula>$A$78</formula>
    </cfRule>
  </conditionalFormatting>
  <conditionalFormatting sqref="E317:H317">
    <cfRule type="cellIs" dxfId="51" priority="54" stopIfTrue="1" operator="equal">
      <formula>$A$78</formula>
    </cfRule>
  </conditionalFormatting>
  <conditionalFormatting sqref="E318:H318">
    <cfRule type="cellIs" dxfId="50" priority="53" stopIfTrue="1" operator="equal">
      <formula>$A$78</formula>
    </cfRule>
  </conditionalFormatting>
  <conditionalFormatting sqref="E322:G322">
    <cfRule type="cellIs" dxfId="49" priority="51" stopIfTrue="1" operator="equal">
      <formula>$A$78</formula>
    </cfRule>
  </conditionalFormatting>
  <conditionalFormatting sqref="E321:G321">
    <cfRule type="cellIs" dxfId="48" priority="50" stopIfTrue="1" operator="equal">
      <formula>$A$78</formula>
    </cfRule>
  </conditionalFormatting>
  <conditionalFormatting sqref="F328:H328">
    <cfRule type="cellIs" dxfId="47" priority="48" stopIfTrue="1" operator="equal">
      <formula>$A$78</formula>
    </cfRule>
  </conditionalFormatting>
  <conditionalFormatting sqref="F330:H330">
    <cfRule type="cellIs" dxfId="46" priority="47" stopIfTrue="1" operator="equal">
      <formula>$A$78</formula>
    </cfRule>
  </conditionalFormatting>
  <conditionalFormatting sqref="B336:B343">
    <cfRule type="cellIs" dxfId="45" priority="46" stopIfTrue="1" operator="equal">
      <formula>$A$78</formula>
    </cfRule>
  </conditionalFormatting>
  <conditionalFormatting sqref="C336:C343">
    <cfRule type="cellIs" dxfId="44" priority="45" stopIfTrue="1" operator="equal">
      <formula>$A$78</formula>
    </cfRule>
  </conditionalFormatting>
  <conditionalFormatting sqref="D336:E343">
    <cfRule type="cellIs" dxfId="43" priority="44" stopIfTrue="1" operator="equal">
      <formula>$A$78</formula>
    </cfRule>
  </conditionalFormatting>
  <conditionalFormatting sqref="F336:F343">
    <cfRule type="cellIs" dxfId="42" priority="43" stopIfTrue="1" operator="equal">
      <formula>$A$78</formula>
    </cfRule>
  </conditionalFormatting>
  <conditionalFormatting sqref="G336:G343">
    <cfRule type="cellIs" dxfId="41" priority="42" stopIfTrue="1" operator="equal">
      <formula>$A$78</formula>
    </cfRule>
  </conditionalFormatting>
  <conditionalFormatting sqref="H336">
    <cfRule type="cellIs" dxfId="40" priority="41" stopIfTrue="1" operator="equal">
      <formula>$A$78</formula>
    </cfRule>
  </conditionalFormatting>
  <conditionalFormatting sqref="J336">
    <cfRule type="cellIs" dxfId="39" priority="40" stopIfTrue="1" operator="equal">
      <formula>$A$78</formula>
    </cfRule>
  </conditionalFormatting>
  <conditionalFormatting sqref="H337">
    <cfRule type="cellIs" dxfId="38" priority="39" stopIfTrue="1" operator="equal">
      <formula>$A$78</formula>
    </cfRule>
  </conditionalFormatting>
  <conditionalFormatting sqref="H338">
    <cfRule type="cellIs" dxfId="37" priority="38" stopIfTrue="1" operator="equal">
      <formula>$A$78</formula>
    </cfRule>
  </conditionalFormatting>
  <conditionalFormatting sqref="H339">
    <cfRule type="cellIs" dxfId="36" priority="37" stopIfTrue="1" operator="equal">
      <formula>$A$78</formula>
    </cfRule>
  </conditionalFormatting>
  <conditionalFormatting sqref="H340">
    <cfRule type="cellIs" dxfId="35" priority="36" stopIfTrue="1" operator="equal">
      <formula>$A$78</formula>
    </cfRule>
  </conditionalFormatting>
  <conditionalFormatting sqref="H341">
    <cfRule type="cellIs" dxfId="34" priority="35" stopIfTrue="1" operator="equal">
      <formula>$A$78</formula>
    </cfRule>
  </conditionalFormatting>
  <conditionalFormatting sqref="H342">
    <cfRule type="cellIs" dxfId="33" priority="34" stopIfTrue="1" operator="equal">
      <formula>$A$78</formula>
    </cfRule>
  </conditionalFormatting>
  <conditionalFormatting sqref="H343">
    <cfRule type="cellIs" dxfId="32" priority="33" stopIfTrue="1" operator="equal">
      <formula>$A$78</formula>
    </cfRule>
  </conditionalFormatting>
  <conditionalFormatting sqref="J337">
    <cfRule type="cellIs" dxfId="31" priority="32" stopIfTrue="1" operator="equal">
      <formula>$A$78</formula>
    </cfRule>
  </conditionalFormatting>
  <conditionalFormatting sqref="J338">
    <cfRule type="cellIs" dxfId="30" priority="31" stopIfTrue="1" operator="equal">
      <formula>$A$78</formula>
    </cfRule>
  </conditionalFormatting>
  <conditionalFormatting sqref="J339">
    <cfRule type="cellIs" dxfId="29" priority="30" stopIfTrue="1" operator="equal">
      <formula>$A$78</formula>
    </cfRule>
  </conditionalFormatting>
  <conditionalFormatting sqref="J340">
    <cfRule type="cellIs" dxfId="28" priority="29" stopIfTrue="1" operator="equal">
      <formula>$A$78</formula>
    </cfRule>
  </conditionalFormatting>
  <conditionalFormatting sqref="J341">
    <cfRule type="cellIs" dxfId="27" priority="28" stopIfTrue="1" operator="equal">
      <formula>$A$78</formula>
    </cfRule>
  </conditionalFormatting>
  <conditionalFormatting sqref="J342">
    <cfRule type="cellIs" dxfId="26" priority="27" stopIfTrue="1" operator="equal">
      <formula>$A$78</formula>
    </cfRule>
  </conditionalFormatting>
  <conditionalFormatting sqref="J343">
    <cfRule type="cellIs" dxfId="25" priority="26" stopIfTrue="1" operator="equal">
      <formula>$A$78</formula>
    </cfRule>
  </conditionalFormatting>
  <conditionalFormatting sqref="J349">
    <cfRule type="cellIs" dxfId="24" priority="25" stopIfTrue="1" operator="equal">
      <formula>$A$78</formula>
    </cfRule>
  </conditionalFormatting>
  <conditionalFormatting sqref="J350:J369">
    <cfRule type="cellIs" dxfId="23" priority="24" stopIfTrue="1" operator="equal">
      <formula>$A$78</formula>
    </cfRule>
  </conditionalFormatting>
  <conditionalFormatting sqref="E243:E245">
    <cfRule type="cellIs" dxfId="22" priority="23" stopIfTrue="1" operator="equal">
      <formula>$A$56</formula>
    </cfRule>
  </conditionalFormatting>
  <conditionalFormatting sqref="F327:H327">
    <cfRule type="cellIs" dxfId="21" priority="22" stopIfTrue="1" operator="equal">
      <formula>$A$78</formula>
    </cfRule>
  </conditionalFormatting>
  <conditionalFormatting sqref="G196:G197">
    <cfRule type="cellIs" dxfId="20" priority="21" stopIfTrue="1" operator="equal">
      <formula>$A$56</formula>
    </cfRule>
  </conditionalFormatting>
  <conditionalFormatting sqref="J164">
    <cfRule type="cellIs" dxfId="19" priority="20" stopIfTrue="1" operator="equal">
      <formula>$A$56</formula>
    </cfRule>
  </conditionalFormatting>
  <conditionalFormatting sqref="J165">
    <cfRule type="cellIs" dxfId="18" priority="19" stopIfTrue="1" operator="equal">
      <formula>$A$56</formula>
    </cfRule>
  </conditionalFormatting>
  <conditionalFormatting sqref="J171">
    <cfRule type="cellIs" dxfId="17" priority="18" stopIfTrue="1" operator="equal">
      <formula>$A$56</formula>
    </cfRule>
  </conditionalFormatting>
  <conditionalFormatting sqref="J173">
    <cfRule type="cellIs" dxfId="16" priority="17" stopIfTrue="1" operator="equal">
      <formula>$A$56</formula>
    </cfRule>
  </conditionalFormatting>
  <conditionalFormatting sqref="E246">
    <cfRule type="cellIs" dxfId="15" priority="16" stopIfTrue="1" operator="equal">
      <formula>$A$56</formula>
    </cfRule>
  </conditionalFormatting>
  <conditionalFormatting sqref="E247">
    <cfRule type="cellIs" dxfId="14" priority="15" stopIfTrue="1" operator="equal">
      <formula>$A$56</formula>
    </cfRule>
  </conditionalFormatting>
  <conditionalFormatting sqref="E248">
    <cfRule type="cellIs" dxfId="13" priority="14" stopIfTrue="1" operator="equal">
      <formula>$A$56</formula>
    </cfRule>
  </conditionalFormatting>
  <conditionalFormatting sqref="E249">
    <cfRule type="cellIs" dxfId="12" priority="13" stopIfTrue="1" operator="equal">
      <formula>$A$56</formula>
    </cfRule>
  </conditionalFormatting>
  <conditionalFormatting sqref="E250">
    <cfRule type="cellIs" dxfId="11" priority="12" stopIfTrue="1" operator="equal">
      <formula>$A$56</formula>
    </cfRule>
  </conditionalFormatting>
  <conditionalFormatting sqref="E251">
    <cfRule type="cellIs" dxfId="10" priority="11" stopIfTrue="1" operator="equal">
      <formula>$A$56</formula>
    </cfRule>
  </conditionalFormatting>
  <conditionalFormatting sqref="E252">
    <cfRule type="cellIs" dxfId="9" priority="10" stopIfTrue="1" operator="equal">
      <formula>$A$56</formula>
    </cfRule>
  </conditionalFormatting>
  <conditionalFormatting sqref="E253">
    <cfRule type="cellIs" dxfId="8" priority="9" stopIfTrue="1" operator="equal">
      <formula>$A$56</formula>
    </cfRule>
  </conditionalFormatting>
  <conditionalFormatting sqref="E254">
    <cfRule type="cellIs" dxfId="7" priority="8" stopIfTrue="1" operator="equal">
      <formula>$A$56</formula>
    </cfRule>
  </conditionalFormatting>
  <conditionalFormatting sqref="E255">
    <cfRule type="cellIs" dxfId="6" priority="7" stopIfTrue="1" operator="equal">
      <formula>$A$56</formula>
    </cfRule>
  </conditionalFormatting>
  <conditionalFormatting sqref="E256">
    <cfRule type="cellIs" dxfId="5" priority="6" stopIfTrue="1" operator="equal">
      <formula>$A$56</formula>
    </cfRule>
  </conditionalFormatting>
  <conditionalFormatting sqref="E257">
    <cfRule type="cellIs" dxfId="4" priority="5" stopIfTrue="1" operator="equal">
      <formula>$A$56</formula>
    </cfRule>
  </conditionalFormatting>
  <conditionalFormatting sqref="E258">
    <cfRule type="cellIs" dxfId="3" priority="4" stopIfTrue="1" operator="equal">
      <formula>$A$56</formula>
    </cfRule>
  </conditionalFormatting>
  <conditionalFormatting sqref="E259">
    <cfRule type="cellIs" dxfId="2" priority="3" stopIfTrue="1" operator="equal">
      <formula>$A$56</formula>
    </cfRule>
  </conditionalFormatting>
  <conditionalFormatting sqref="E260">
    <cfRule type="cellIs" dxfId="1" priority="2" stopIfTrue="1" operator="equal">
      <formula>$A$56</formula>
    </cfRule>
  </conditionalFormatting>
  <conditionalFormatting sqref="E261">
    <cfRule type="cellIs" dxfId="0" priority="1" stopIfTrue="1" operator="equal">
      <formula>$A$56</formula>
    </cfRule>
  </conditionalFormatting>
  <dataValidations xWindow="402" yWindow="499" count="57">
    <dataValidation type="list" allowBlank="1" showInputMessage="1" showErrorMessage="1" prompt="Gelieve uw antwoord te kiezen uit de lijst." sqref="D59:E59" xr:uid="{00000000-0002-0000-0000-000000000000}">
      <formula1>$C$1605:$C$1621</formula1>
    </dataValidation>
    <dataValidation type="list" allowBlank="1" showInputMessage="1" showErrorMessage="1" sqref="F269 E321" xr:uid="{00000000-0002-0000-0000-000001000000}">
      <formula1>$B$406:$B$407</formula1>
    </dataValidation>
    <dataValidation type="decimal" allowBlank="1" showInputMessage="1" showErrorMessage="1" errorTitle="max 100%" error="max 100%" promptTitle="Max 100%" prompt="Mag niet meer dan 100% zijn" sqref="K113" xr:uid="{00000000-0002-0000-0000-000002000000}">
      <formula1>0</formula1>
      <formula2>1</formula2>
    </dataValidation>
    <dataValidation type="list" allowBlank="1" showInputMessage="1" showErrorMessage="1" prompt="Kies een antwoord uit de keuzelijst." sqref="G123:K123 G118:K118" xr:uid="{00000000-0002-0000-0000-000003000000}">
      <formula1>$B$409:$B$412</formula1>
    </dataValidation>
    <dataValidation type="list" allowBlank="1" showInputMessage="1" showErrorMessage="1" prompt="Kies een antwoord uit de keuzelijst." sqref="G124:K124 G119:K119" xr:uid="{00000000-0002-0000-0000-000004000000}">
      <formula1>$D$409:$D$412</formula1>
    </dataValidation>
    <dataValidation type="list" allowBlank="1" showInputMessage="1" showErrorMessage="1" prompt="Kies een antwoord uit de keuzelijst." sqref="G125:K125 G120:K120" xr:uid="{00000000-0002-0000-0000-000005000000}">
      <formula1>$F$409:$F$411</formula1>
    </dataValidation>
    <dataValidation type="list" allowBlank="1" showInputMessage="1" showErrorMessage="1" prompt="Kies een antwoord uit de keuzelijst." sqref="G128:K128" xr:uid="{00000000-0002-0000-0000-000006000000}">
      <formula1>$B$414:$B$415</formula1>
    </dataValidation>
    <dataValidation type="list" allowBlank="1" showInputMessage="1" showErrorMessage="1" prompt="Kies een antwoord uit de keuzelijst." sqref="G129:K129" xr:uid="{00000000-0002-0000-0000-000007000000}">
      <formula1>$D$414:$D$416</formula1>
    </dataValidation>
    <dataValidation type="list" allowBlank="1" showInputMessage="1" showErrorMessage="1" prompt="Kies een antwoord uit de keuzelijst." sqref="G131:K131" xr:uid="{00000000-0002-0000-0000-000008000000}">
      <formula1>$F$414:$F$416</formula1>
    </dataValidation>
    <dataValidation type="list" allowBlank="1" showInputMessage="1" showErrorMessage="1" sqref="G139:K139" xr:uid="{00000000-0002-0000-0000-000009000000}">
      <formula1>$B$418:$B$421</formula1>
    </dataValidation>
    <dataValidation type="list" allowBlank="1" showInputMessage="1" showErrorMessage="1" prompt="Gelieve uw antwoord te kiezen uit de lijst." sqref="D73:E73 D58:E58" xr:uid="{00000000-0002-0000-0000-00000A000000}">
      <formula1>$B$433:$B$1603</formula1>
    </dataValidation>
    <dataValidation type="list" allowBlank="1" showInputMessage="1" showErrorMessage="1" prompt="Gelieve uw antwoord te kiezen uit de lijst." sqref="D67:E67" xr:uid="{00000000-0002-0000-0000-00000B000000}">
      <formula1>$E$396:$E$397</formula1>
    </dataValidation>
    <dataValidation type="list" allowBlank="1" showInputMessage="1" showErrorMessage="1" sqref="G205:H205" xr:uid="{00000000-0002-0000-0000-00000C000000}">
      <formula1>$F$418:$F$428</formula1>
    </dataValidation>
    <dataValidation operator="greaterThan" allowBlank="1" showInputMessage="1" showErrorMessage="1" sqref="I161:J166 I170:J173" xr:uid="{00000000-0002-0000-0000-00000D000000}"/>
    <dataValidation type="date" allowBlank="1" showInputMessage="1" showErrorMessage="1" error="Deze datum moet in de toekomst liggen." sqref="G197:H197" xr:uid="{00000000-0002-0000-0000-00000E000000}">
      <formula1>41235</formula1>
      <formula2>2958465</formula2>
    </dataValidation>
    <dataValidation type="list" allowBlank="1" showInputMessage="1" showErrorMessage="1" prompt="Gelieve uw antwoord te kiezen uit de lijst." sqref="G82:K82" xr:uid="{00000000-0002-0000-0000-00000F000000}">
      <formula1>$B$401:$B$404</formula1>
    </dataValidation>
    <dataValidation type="list" allowBlank="1" showInputMessage="1" showErrorMessage="1" prompt="Gelieve 'ja' of 'nee' te kiezen uit de lijst." sqref="K96:K103" xr:uid="{00000000-0002-0000-0000-000010000000}">
      <formula1>$B$406:$B$407</formula1>
    </dataValidation>
    <dataValidation type="textLength" errorStyle="warning" operator="lessThan" allowBlank="1" showInputMessage="1" showErrorMessage="1" error="Gelieve uw antwoord te beperken tot 3 regels.  Langere antwoorden kunnen niet worden afgedrukt. " prompt="Gelieve uw antwoord te beperken tot 3 regels.  Langere antwoorden kunnen niet worden afgedrukt. " sqref="B200:K200 B155:K155 B134:K134 B264:K264" xr:uid="{00000000-0002-0000-0000-000011000000}">
      <formula1>385</formula1>
    </dataValidation>
    <dataValidation type="textLength" errorStyle="warning" operator="lessThan" allowBlank="1" showInputMessage="1" showErrorMessage="1" error="Gelieve uw antwoord te beperken tot 2 regels.  Langere antwoorden kunnen niet worden afgedrukt. " prompt="Gelieve uw antwoord te beperken tot 2 regels.  Langere antwoorden kunnen niet worden afgedrukt. " sqref="B142:K142" xr:uid="{00000000-0002-0000-0000-000012000000}">
      <formula1>260</formula1>
    </dataValidation>
    <dataValidation type="textLength" operator="lessThan" allowBlank="1" showInputMessage="1" showErrorMessage="1" error="Gelieve uw antwoord te beperken tot 6 regels.  Langere antwoorden kunnen niet worden afgedrukt. " prompt="Gelieve uw antwoord te beperken tot 6 regels.  Langere antwoorden kunnen niet worden afgedrukt. " sqref="D314" xr:uid="{00000000-0002-0000-0000-000013000000}">
      <formula1>620</formula1>
    </dataValidation>
    <dataValidation allowBlank="1" showInputMessage="1" showErrorMessage="1" prompt="Beperk uw antwoord tot de 6 belangrijkste maatschappijen of agents." sqref="B147:E152" xr:uid="{00000000-0002-0000-0000-000014000000}"/>
    <dataValidation allowBlank="1" showInputMessage="1" showErrorMessage="1" prompt="Deel uw project in minstens drie en hoogstens zes relevante tijdvakken, bijvoorbeeld ontwikkeling, preproductie, opnames, animatie, postproductie…" sqref="B161:H161" xr:uid="{00000000-0002-0000-0000-000015000000}"/>
    <dataValidation type="list" allowBlank="1" showInputMessage="1" showErrorMessage="1" prompt="Kies uit de lijst: 'ja' indien voldaan aan dit criterium, 'nee' indien niet van toepassing. " sqref="K303 K278 K281 K290 K293 K295 K297 K299 K301" xr:uid="{00000000-0002-0000-0000-000016000000}">
      <formula1>$B$406:$B$407</formula1>
    </dataValidation>
    <dataValidation allowBlank="1" showInputMessage="1" showErrorMessage="1" prompt="Geef hier het percentage dat de coproducent vertegenwoordigt in het coproductiecontract." sqref="K108:K112" xr:uid="{00000000-0002-0000-0000-000017000000}"/>
    <dataValidation type="decimal" operator="lessThanOrEqual" allowBlank="1" showInputMessage="1" showErrorMessage="1" prompt="Geef hier het percentage dat de coproducent vertegenwoordigt in het coproductiecontract." sqref="K107" xr:uid="{00000000-0002-0000-0000-000018000000}">
      <formula1>100</formula1>
    </dataValidation>
    <dataValidation type="list" allowBlank="1" showInputMessage="1" showErrorMessage="1" prompt="Kies uit de lijst voor 'overeenkomst' indien al een overeenkomst werd afgesloten of 'onderhandeling' indien u nog in onderhandeling bent met deze maatschappij of agent. " sqref="K147:K152" xr:uid="{00000000-0002-0000-0000-000019000000}">
      <formula1>$B$423:$B$424</formula1>
    </dataValidation>
    <dataValidation type="textLength" errorStyle="warning" operator="lessThan" allowBlank="1" showInputMessage="1" showErrorMessage="1" error="Gelieve uw antwoord te beperken tot de voorziene ruimte.  Een langer antwoord kan niet worden afgedrukt. " prompt="Gelieve uw antwoord te beperken tot de voorziene ruimte.  Een langer antwoord kan niet worden afgedrukt. " sqref="F304:K304 F302:K302 F300:K300 F298:K298" xr:uid="{00000000-0002-0000-0000-00001A000000}">
      <formula1>450</formula1>
    </dataValidation>
    <dataValidation type="textLength" operator="equal" allowBlank="1" showInputMessage="1" showErrorMessage="1" errorTitle="Moet = 10 cijfers" error="Hier moeten altijd 10 cijfers ingevuld worden" prompt="Het KBO-nummer telt altijd 10 cijfers" sqref="D60:E60" xr:uid="{00000000-0002-0000-0000-00001B000000}">
      <formula1>9</formula1>
    </dataValidation>
    <dataValidation type="textLength" operator="equal" allowBlank="1" showInputMessage="1" showErrorMessage="1" errorTitle="Moet = 10 cijfers" error="Hier moeten altijd 10 cijfers ingevuld worden" prompt="Het KBO-nummer telt altijd 10 cijfers, beginnend met 0." sqref="E243:F261" xr:uid="{00000000-0002-0000-0000-00001C000000}">
      <formula1>9</formula1>
    </dataValidation>
    <dataValidation type="textLength" operator="equal" allowBlank="1" showInputMessage="1" showErrorMessage="1" errorTitle="Moet = 10 cijfers" error="Hier moeten altijd 10 cijfers ingevuld worden." prompt="Het KBO-nummer telt altijd 10 cijfers, beginnend met 0." sqref="E242" xr:uid="{00000000-0002-0000-0000-00001D000000}">
      <formula1>9</formula1>
    </dataValidation>
    <dataValidation type="decimal" operator="greaterThan" allowBlank="1" showInputMessage="1" showErrorMessage="1" error="U dient een bedrag groter dan 0 in te voeren." sqref="F327:H327" xr:uid="{00000000-0002-0000-0000-00001E000000}">
      <formula1>0</formula1>
    </dataValidation>
    <dataValidation type="whole" operator="greaterThanOrEqual" allowBlank="1" showInputMessage="1" showErrorMessage="1" error="U dient een bedrag groter dan of gelijk aan 0 in te voeren." sqref="F328:H328" xr:uid="{00000000-0002-0000-0000-00001F000000}">
      <formula1>0</formula1>
    </dataValidation>
    <dataValidation type="decimal" allowBlank="1" showInputMessage="1" showErrorMessage="1" error="Per project zal de totale steun nooit hoger zijn dan 400.000 euro." sqref="F330:H330" xr:uid="{00000000-0002-0000-0000-000020000000}">
      <formula1>0</formula1>
      <formula2>400000</formula2>
    </dataValidation>
    <dataValidation type="whole" allowBlank="1" showInputMessage="1" showErrorMessage="1" error="U dient een geheel getal in te voeren. " sqref="G85:H85" xr:uid="{00000000-0002-0000-0000-000021000000}">
      <formula1>0</formula1>
      <formula2>9.99999999999999E+33</formula2>
    </dataValidation>
    <dataValidation type="date" allowBlank="1" showInputMessage="1" showErrorMessage="1" error="Deze datum moet in de toekomst liggen." sqref="G196:H196" xr:uid="{00000000-0002-0000-0000-000022000000}">
      <formula1>41236</formula1>
      <formula2>2958465</formula2>
    </dataValidation>
    <dataValidation type="decimal" operator="greaterThanOrEqual" allowBlank="1" showInputMessage="1" showErrorMessage="1" sqref="D336:D343" xr:uid="{00000000-0002-0000-0000-000023000000}">
      <formula1>0</formula1>
    </dataValidation>
    <dataValidation type="list" allowBlank="1" showInputMessage="1" showErrorMessage="1" prompt="Kies uit de lijst: 'ja' indien deze bijlage wordt toegevoegd of 'nee' indien niet toegevoegd of 'nvt' indien niet van toepassing. " sqref="J365:K366" xr:uid="{00000000-0002-0000-0000-000024000000}">
      <formula1>$H$406:$H$408</formula1>
    </dataValidation>
    <dataValidation type="textLength" errorStyle="warning" operator="lessThan" allowBlank="1" showInputMessage="1" showErrorMessage="1" error="Gelieve uw antwoord te beperken tot 6 regels.  Langere antwoorden kunnen niet worden afgedrukt. " prompt="Gelieve uw antwoord te beperken tot 6 regels.  Langere antwoorden kunnen niet worden afgedrukt. " sqref="B144:K144" xr:uid="{00000000-0002-0000-0000-000025000000}">
      <formula1>740</formula1>
    </dataValidation>
    <dataValidation type="textLength" errorStyle="warning" operator="lessThan" allowBlank="1" showInputMessage="1" showErrorMessage="1" error="Gelieve uw antwoord te beperken tot 5 regels.  Een langere tekst kan niet worden afgedrukt. " prompt="Gelieve uw antwoord te beperken tot 5 regels.  Een langere tekst kan niet worden afgedrukt. " sqref="B81:K81" xr:uid="{00000000-0002-0000-0000-000026000000}">
      <formula1>580</formula1>
    </dataValidation>
    <dataValidation type="whole" operator="greaterThanOrEqual" allowBlank="1" showInputMessage="1" showErrorMessage="1" error="Bij een 'film' dient u de waarde 1 in te voeren. " sqref="G84:H84" xr:uid="{00000000-0002-0000-0000-000027000000}">
      <formula1>1</formula1>
    </dataValidation>
    <dataValidation type="list" allowBlank="1" showInputMessage="1" showErrorMessage="1" sqref="J337:K343" xr:uid="{00000000-0002-0000-0000-000028000000}">
      <formula1>$J$425:$J$428</formula1>
    </dataValidation>
    <dataValidation operator="greaterThanOrEqual" allowBlank="1" showInputMessage="1" showErrorMessage="1" sqref="F336:F343" xr:uid="{00000000-0002-0000-0000-000029000000}"/>
    <dataValidation type="list" allowBlank="1" showInputMessage="1" showErrorMessage="1" prompt="Kies uit de lijst: gaat het om een MG (Minimum garantie), voorverkoop (pré-sale) of een coproductie? " sqref="G336:G343" xr:uid="{00000000-0002-0000-0000-00002A000000}">
      <formula1>$J$431:$J$433</formula1>
    </dataValidation>
    <dataValidation type="list" allowBlank="1" showInputMessage="1" showErrorMessage="1" prompt="Kies uit de lijst: Wat is de stand van zaken van deze overeenkomst?" sqref="J336" xr:uid="{00000000-0002-0000-0000-00002B000000}">
      <formula1>$J$425:$J$428</formula1>
    </dataValidation>
    <dataValidation type="list" allowBlank="1" showInputMessage="1" showErrorMessage="1" prompt="Kies uit de lijst: 'ja' indien er dergelijke steun werd aangevraagd (al dan niet reeds toegekend; in dat geval is de bijlage ook verplicht toe te voegen) of 'nvt' indien steun vanuit Wallimage/Bruxellimage niet werd aangevraagd of niet werd toegekend._x000a__x000a_" sqref="J368:K368" xr:uid="{00000000-0002-0000-0000-00002C000000}">
      <formula1>$J$406:$J$407</formula1>
    </dataValidation>
    <dataValidation type="list" allowBlank="1" showInputMessage="1" showErrorMessage="1" prompt="Deze bijlage is verplicht toe te voegen.  Indien deze ontbreekt zal uw aanvraag NIET ontvankelijk zijn. _x000a_" sqref="J349:K357 J360:K362 J364:K364 J367:K367 J369:K369" xr:uid="{00000000-0002-0000-0000-00002D000000}">
      <formula1>$I$406</formula1>
    </dataValidation>
    <dataValidation type="list" allowBlank="1" showInputMessage="1" showErrorMessage="1" prompt="Kies uit de lijst: 'ja' indien deze bijlage wordt toegevoegd of 'nee' indien niet toegevoegd. " sqref="J363:K363" xr:uid="{00000000-0002-0000-0000-00002E000000}">
      <formula1>$H$406:$H$407</formula1>
    </dataValidation>
    <dataValidation type="list" allowBlank="1" showInputMessage="1" showErrorMessage="1" prompt="Kies uit de lijst: 'ja' indien deze bijlage wordt toegevoegd of 'nvt' indien niet van toepassing. " sqref="J358:K359" xr:uid="{00000000-0002-0000-0000-00002F000000}">
      <formula1>$J$406:$J$407</formula1>
    </dataValidation>
    <dataValidation type="list" showInputMessage="1" showErrorMessage="1" prompt="Kies uit de lijst: 'ja' indien voldaan aan dit criterium, 'nee' indien niet van toepassing. " sqref="K275" xr:uid="{00000000-0002-0000-0000-000030000000}">
      <formula1>$B$406:$B$407</formula1>
    </dataValidation>
    <dataValidation type="list" allowBlank="1" showInputMessage="1" showErrorMessage="1" sqref="E317" xr:uid="{00000000-0002-0000-0000-000031000000}">
      <formula1>VAFsteun</formula1>
    </dataValidation>
    <dataValidation type="textLength" errorStyle="warning" allowBlank="1" showInputMessage="1" showErrorMessage="1" error="Een ISAN nummer telt  16 + eventueel een controlecijfer tot 24 cijfers (afhankelijk van de gebruikte ISO standaard)" prompt="Een ISAN nummer telt  16 + eventueel een controlecijfer tot 24 cijfers (afhankelijk van de gebruikte ISO-standaard). Gelieve de koppeltekens ook te typen. " sqref="G83:K83" xr:uid="{00000000-0002-0000-0000-000032000000}">
      <formula1>16</formula1>
      <formula2>33</formula2>
    </dataValidation>
    <dataValidation type="date" allowBlank="1" showInputMessage="1" showErrorMessage="1" error="Deze datum moet in de toekomst liggen." sqref="G195:H195" xr:uid="{00000000-0002-0000-0000-000033000000}">
      <formula1>43101</formula1>
      <formula2>2958465</formula2>
    </dataValidation>
    <dataValidation allowBlank="1" showInputMessage="1" showErrorMessage="1" prompt="Enkel in te vullen indien er VAF steun werd toegekend. " sqref="E318:H318" xr:uid="{00000000-0002-0000-0000-000034000000}"/>
    <dataValidation type="decimal" operator="greaterThan" allowBlank="1" showInputMessage="1" showErrorMessage="1" prompt="In te vullen indien u nog andere staatssteun aanvraagt en/of ontvangt. Vermeld hier het totaal van ALLE staassteun, niet beperkt tot steun vanwegen één bepaalde lidstaat.  Hieronder valt de steun van ALLE overheden, incl de Belgische Federale Tax Shelter." sqref="E322:G322" xr:uid="{00000000-0002-0000-0000-000035000000}">
      <formula1>0</formula1>
    </dataValidation>
    <dataValidation type="list" allowBlank="1" showInputMessage="1" showErrorMessage="1" prompt="Gelieve hier aan te geven of het over een distributiemaatschappij of een sales agent gaat. " sqref="F147:F152" xr:uid="{00000000-0002-0000-0000-000036000000}">
      <formula1>Aard_Sales</formula1>
    </dataValidation>
    <dataValidation allowBlank="1" showInputMessage="1" showErrorMessage="1" prompt="Gelieve hier het land van vestiging van betrokken vennootschap in te vullen. " sqref="G147:G152" xr:uid="{00000000-0002-0000-0000-000037000000}"/>
    <dataValidation type="decimal" allowBlank="1" showInputMessage="1" showErrorMessage="1" sqref="F331:H331" xr:uid="{00000000-0002-0000-0000-000038000000}">
      <formula1>0</formula1>
      <formula2>50</formula2>
    </dataValidation>
  </dataValidations>
  <hyperlinks>
    <hyperlink ref="A9" r:id="rId1" display="mailto:screenflanders@vlaanderen.be" xr:uid="{00000000-0004-0000-0000-000000000000}"/>
    <hyperlink ref="A10" r:id="rId2" xr:uid="{00000000-0004-0000-0000-000001000000}"/>
    <hyperlink ref="B41:K41" location="Algemene_gegevens_van_de_aanvrager" display="Algemene gegevens van de aanvrager" xr:uid="{00000000-0004-0000-0000-000002000000}"/>
    <hyperlink ref="B42:K42" location="Basisgegevens_van_het_audiovisueel_werk" display="Basisgegevens van het audiovisueel werk " xr:uid="{00000000-0004-0000-0000-000003000000}"/>
    <hyperlink ref="L53" location="Deze_aanvraag_bevat_de_volgende_onderdelen__klik_op_een_titel" display="naar top" xr:uid="{00000000-0004-0000-0000-000004000000}"/>
    <hyperlink ref="J74" location="Deze_aanvraag_bevat_de_volgende_onderdelen__klik_op_een_titel" display="naar top" xr:uid="{00000000-0004-0000-0000-000005000000}"/>
    <hyperlink ref="B44:K44" location="E._Vertoning___Distributie" display="D. Detailgegevens van het audiovisueel werk " xr:uid="{00000000-0004-0000-0000-000006000000}"/>
    <hyperlink ref="B43:K43" location="Detailgegevens_van_het_audiovisueel_werk" display="Detailgegevens van het audiovisueel werk " xr:uid="{00000000-0004-0000-0000-000007000000}"/>
    <hyperlink ref="L74" location="Deze_aanvraag_bevat_de_volgende_onderdelen__klik_op_een_titel" display="naar top" xr:uid="{00000000-0004-0000-0000-000008000000}"/>
    <hyperlink ref="L114" location="Deze_aanvraag_bevat_de_volgende_onderdelen__klik_op_een_titel" display="naar top" xr:uid="{00000000-0004-0000-0000-000009000000}"/>
    <hyperlink ref="L136" location="Deze_aanvraag_bevat_de_volgende_onderdelen__klik_op_een_titel" display="naar top" xr:uid="{00000000-0004-0000-0000-00000A000000}"/>
    <hyperlink ref="L157" location="Deze_aanvraag_bevat_de_volgende_onderdelen__klik_op_een_titel" display="naar top" xr:uid="{00000000-0004-0000-0000-00000B000000}"/>
    <hyperlink ref="L202" location="Deze_aanvraag_bevat_de_volgende_onderdelen__klik_op_een_titel" display="naar top" xr:uid="{00000000-0004-0000-0000-00000C000000}"/>
    <hyperlink ref="L271" location="Deze_aanvraag_bevat_de_volgende_onderdelen__klik_op_een_titel" display="naar top" xr:uid="{00000000-0004-0000-0000-00000D000000}"/>
    <hyperlink ref="L305" location="Deze_aanvraag_bevat_de_volgende_onderdelen__klik_op_een_titel" display="naar top" xr:uid="{00000000-0004-0000-0000-00000E000000}"/>
    <hyperlink ref="L324" location="Deze_aanvraag_bevat_de_volgende_onderdelen__klik_op_een_titel" display="naar top" xr:uid="{00000000-0004-0000-0000-00000F000000}"/>
    <hyperlink ref="L332" location="Deze_aanvraag_bevat_de_volgende_onderdelen__klik_op_een_titel" display="naar top" xr:uid="{00000000-0004-0000-0000-000010000000}"/>
    <hyperlink ref="L345" location="Deze_aanvraag_bevat_de_volgende_onderdelen__klik_op_een_titel" display="naar top" xr:uid="{00000000-0004-0000-0000-000011000000}"/>
    <hyperlink ref="L266" location="Deze_aanvraag_bevat_de_volgende_onderdelen__klik_op_een_titel" display="naar top" xr:uid="{00000000-0004-0000-0000-000012000000}"/>
    <hyperlink ref="B45:K45" location="F._Productieplanning" display="F. Productieplanning" xr:uid="{00000000-0004-0000-0000-000013000000}"/>
    <hyperlink ref="B46:K46" location="G._Artistieke_en_productionele_kenmerken" display="G. Artistieke en productionele kenmerken" xr:uid="{00000000-0004-0000-0000-000014000000}"/>
    <hyperlink ref="B47:K47" location="H._Ontvankelijkheidscriteria____algemeen" display="H. Ontvankelijkheidscriteria: algemeen" xr:uid="{00000000-0004-0000-0000-000015000000}"/>
    <hyperlink ref="B48:K48" location="I._Ontvankelijkheidscriteria___culturele_toets" display="I. Ontvankelijkheidscriteria - culturele toets" xr:uid="{00000000-0004-0000-0000-000016000000}"/>
    <hyperlink ref="B50:K50" location="K._Financiële_aspecten_van_het_project__uitgaven___budgettering_van_de_kosten" display="K. Financiële aspecten van het project: uitgaven - budgettering van de kosten" xr:uid="{00000000-0004-0000-0000-000017000000}"/>
    <hyperlink ref="B51:K51" location="L._Financiële_aspecten_van_het_project__exploitatie_inkomsten" display="L. Financiële aspecten van het project: exploitatie-inkomsten " xr:uid="{00000000-0004-0000-0000-000018000000}"/>
    <hyperlink ref="B52:K52" location="M._Stavingsdocumenten" display="Bijlagen bij het aanvraagdossier" xr:uid="{00000000-0004-0000-0000-000019000000}"/>
    <hyperlink ref="B49:K49" location="J._Financiële_aspecten_van_het_project____financiering" display="J. Financiële aspecten van het project: - financiering" xr:uid="{00000000-0004-0000-0000-00001A000000}"/>
    <hyperlink ref="L39" r:id="rId3" xr:uid="{00000000-0004-0000-0000-00001B000000}"/>
    <hyperlink ref="L20" location="Toelichting_types_audiovisuele_werken" display="Voor een toelichting bij deze types: klik hier" xr:uid="{00000000-0004-0000-0000-00001C000000}"/>
    <hyperlink ref="L347" location="Aan_wie_bezorgt_u_dit_formulier?" display="terug naar boven" xr:uid="{00000000-0004-0000-0000-00001D000000}"/>
    <hyperlink ref="L376" location="Volgende_elementen_moeten_verplicht_toegevoegd_worden_aan_het_aanvraagdossier__duid_aan_welke_al_bijgevoegd_worden_en_welke_later_worden_bezrogd" display="terug naar het overzicht van de bijlagen" xr:uid="{00000000-0004-0000-0000-00001E000000}"/>
    <hyperlink ref="L371" location="Deze_aanvraag_bevat_de_volgende_onderdelen__klik_op_een_titel" display="naar top" xr:uid="{00000000-0004-0000-0000-00001F000000}"/>
    <hyperlink ref="L389" location="Volgende_elementen_moeten_verplicht_toegevoegd_worden_aan_het_aanvraagdossier__duid_aan_welke_al_bijgevoegd_worden_en_welke_later_worden_bezrogd" display="terug naar het overzicht van de bijlagen" xr:uid="{00000000-0004-0000-0000-000020000000}"/>
    <hyperlink ref="L34" location="Volgende_elementen_moeten_verplicht_toegevoegd_worden_aan_het_aanvraagdossier__duid_aan_welke_al_bijgevoegd_worden_en_welke_later_worden_bezrogd" display="voor de laatste vraag van dit formulier: klik hier" xr:uid="{00000000-0004-0000-0000-000021000000}"/>
    <hyperlink ref="L349" location="Verklaring_op_eer_en_ondertekening_aanvraag_voor_het_project_Screen_Flanders" display="voor de verklaring op erewoord: klik hier" xr:uid="{00000000-0004-0000-0000-000022000000}"/>
    <hyperlink ref="L320" location="Staatssteun" display="Voor toelichting van het begrip staatssteun: klik hier" xr:uid="{00000000-0004-0000-0000-000023000000}"/>
    <hyperlink ref="L336" location="Netto_ontvangsten" display="Voor meer informatie over de keuze bij 'overeenkomst': klik hier" xr:uid="{00000000-0004-0000-0000-000024000000}"/>
    <hyperlink ref="L82" location="Toelichting_types_audiovisuele_werken" display="Voor een toelichting bij deze types: klik hier" xr:uid="{00000000-0004-0000-0000-000025000000}"/>
    <hyperlink ref="L97" location="Staatssteun" display="Voor toelichting van het begrip staatssteun: klik hier" xr:uid="{00000000-0004-0000-0000-000026000000}"/>
    <hyperlink ref="L330" location="Maximale_steun" display="Voor meer informatie over de maximale steun: klik hier" xr:uid="{00000000-0004-0000-0000-000027000000}"/>
    <hyperlink ref="L390" location="Verklaring_op_eer_en_ondertekening_aanvraag_voor_het_project_Screen_Flanders" display="top" xr:uid="{00000000-0004-0000-0000-000028000000}"/>
  </hyperlinks>
  <printOptions horizontalCentered="1"/>
  <pageMargins left="0.23622047244094491" right="0.23622047244094491" top="0.74803149606299213" bottom="0.55118110236220474" header="0.31496062992125984" footer="0.31496062992125984"/>
  <pageSetup paperSize="9" scale="99" fitToHeight="0" orientation="portrait" r:id="rId4"/>
  <headerFooter>
    <oddHeader>&amp;C&amp;F</oddHeader>
    <oddFooter>&amp;L&amp;9versie 2018-01&amp;C&amp;10- pagina &amp;P van &amp;N -&amp;R&amp;9aanvraag Screen Flanders</oddFooter>
  </headerFooter>
  <rowBreaks count="11" manualBreakCount="11">
    <brk id="73" max="16383" man="1"/>
    <brk id="104" max="10" man="1"/>
    <brk id="142" max="10" man="1"/>
    <brk id="167" max="10" man="1"/>
    <brk id="206" max="10" man="1"/>
    <brk id="239" max="16383" man="1"/>
    <brk id="262" max="16383" man="1"/>
    <brk id="296" max="16383" man="1"/>
    <brk id="315" max="16383" man="1"/>
    <brk id="344" max="16383" man="1"/>
    <brk id="371"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V62"/>
  <sheetViews>
    <sheetView zoomScale="90" zoomScaleNormal="90" workbookViewId="0">
      <selection sqref="A1:L1"/>
    </sheetView>
  </sheetViews>
  <sheetFormatPr defaultColWidth="0" defaultRowHeight="15" zeroHeight="1" x14ac:dyDescent="0.25"/>
  <cols>
    <col min="1" max="11" width="9.140625" style="22" customWidth="1"/>
    <col min="12" max="12" width="21.140625" style="23" customWidth="1"/>
    <col min="13" max="16384" width="9.140625" style="22" hidden="1"/>
  </cols>
  <sheetData>
    <row r="1" spans="1:22" ht="27" customHeight="1" x14ac:dyDescent="0.25">
      <c r="A1" s="353" t="s">
        <v>2056</v>
      </c>
      <c r="B1" s="353"/>
      <c r="C1" s="353"/>
      <c r="D1" s="353"/>
      <c r="E1" s="353"/>
      <c r="F1" s="353"/>
      <c r="G1" s="353"/>
      <c r="H1" s="353"/>
      <c r="I1" s="353"/>
      <c r="J1" s="353"/>
      <c r="K1" s="353"/>
      <c r="L1" s="353"/>
      <c r="M1" s="114"/>
      <c r="N1" s="114"/>
      <c r="O1" s="114"/>
      <c r="P1" s="114"/>
      <c r="Q1" s="114"/>
      <c r="R1" s="114"/>
      <c r="S1" s="114"/>
      <c r="T1" s="114"/>
      <c r="U1" s="114"/>
      <c r="V1" s="114"/>
    </row>
    <row r="2" spans="1:22" s="73" customFormat="1" ht="18" customHeight="1" x14ac:dyDescent="0.25">
      <c r="A2" s="328" t="s">
        <v>2161</v>
      </c>
      <c r="B2" s="328"/>
      <c r="C2" s="328"/>
      <c r="D2" s="328"/>
      <c r="E2" s="328"/>
      <c r="F2" s="328"/>
      <c r="G2" s="328"/>
      <c r="H2" s="328"/>
      <c r="I2" s="328"/>
      <c r="J2" s="328"/>
      <c r="K2" s="328"/>
      <c r="L2" s="328"/>
      <c r="M2" s="328"/>
      <c r="N2" s="328"/>
      <c r="O2" s="328"/>
      <c r="P2" s="328"/>
      <c r="Q2" s="328"/>
      <c r="R2" s="328"/>
      <c r="S2" s="328"/>
      <c r="T2" s="328"/>
      <c r="U2" s="328"/>
      <c r="V2" s="328"/>
    </row>
    <row r="3" spans="1:22" ht="109.5" customHeight="1" x14ac:dyDescent="0.25">
      <c r="A3" s="346" t="s">
        <v>2547</v>
      </c>
      <c r="B3" s="347"/>
      <c r="C3" s="347"/>
      <c r="D3" s="347"/>
      <c r="E3" s="347"/>
      <c r="F3" s="347"/>
      <c r="G3" s="347"/>
      <c r="H3" s="347"/>
      <c r="I3" s="347"/>
      <c r="J3" s="347"/>
      <c r="K3" s="347"/>
      <c r="L3" s="55" t="s">
        <v>2058</v>
      </c>
      <c r="M3" s="31"/>
      <c r="N3" s="31"/>
      <c r="O3" s="31"/>
      <c r="P3" s="31"/>
      <c r="Q3" s="31"/>
      <c r="R3" s="31"/>
      <c r="S3" s="31"/>
      <c r="T3" s="31"/>
      <c r="U3" s="31"/>
      <c r="V3" s="31"/>
    </row>
    <row r="4" spans="1:22" ht="110.25" customHeight="1" x14ac:dyDescent="0.25">
      <c r="A4" s="346" t="s">
        <v>2548</v>
      </c>
      <c r="B4" s="347"/>
      <c r="C4" s="347"/>
      <c r="D4" s="347"/>
      <c r="E4" s="347"/>
      <c r="F4" s="347"/>
      <c r="G4" s="347"/>
      <c r="H4" s="347"/>
      <c r="I4" s="347"/>
      <c r="J4" s="347"/>
      <c r="K4" s="347"/>
      <c r="L4" s="55" t="s">
        <v>2058</v>
      </c>
      <c r="M4" s="31"/>
      <c r="N4" s="31"/>
      <c r="O4" s="31"/>
      <c r="P4" s="31"/>
      <c r="Q4" s="31"/>
      <c r="R4" s="31"/>
      <c r="S4" s="31"/>
      <c r="T4" s="31"/>
      <c r="U4" s="31"/>
      <c r="V4" s="31"/>
    </row>
    <row r="5" spans="1:22" ht="52.5" customHeight="1" x14ac:dyDescent="0.25">
      <c r="A5" s="346" t="s">
        <v>2549</v>
      </c>
      <c r="B5" s="347"/>
      <c r="C5" s="347"/>
      <c r="D5" s="347"/>
      <c r="E5" s="347"/>
      <c r="F5" s="347"/>
      <c r="G5" s="347"/>
      <c r="H5" s="347"/>
      <c r="I5" s="347"/>
      <c r="J5" s="347"/>
      <c r="K5" s="347"/>
      <c r="L5" s="55" t="s">
        <v>2058</v>
      </c>
      <c r="M5" s="31"/>
      <c r="N5" s="31"/>
      <c r="O5" s="31"/>
      <c r="P5" s="31"/>
      <c r="Q5" s="31"/>
      <c r="R5" s="31"/>
      <c r="S5" s="31"/>
      <c r="T5" s="31"/>
      <c r="U5" s="31"/>
      <c r="V5" s="31"/>
    </row>
    <row r="6" spans="1:22" ht="52.5" customHeight="1" x14ac:dyDescent="0.25">
      <c r="A6" s="346" t="s">
        <v>2550</v>
      </c>
      <c r="B6" s="347"/>
      <c r="C6" s="347"/>
      <c r="D6" s="347"/>
      <c r="E6" s="347"/>
      <c r="F6" s="347"/>
      <c r="G6" s="347"/>
      <c r="H6" s="347"/>
      <c r="I6" s="347"/>
      <c r="J6" s="347"/>
      <c r="K6" s="347"/>
      <c r="L6" s="55" t="s">
        <v>2058</v>
      </c>
      <c r="M6" s="31"/>
      <c r="N6" s="31"/>
      <c r="O6" s="31"/>
      <c r="P6" s="31"/>
      <c r="Q6" s="31"/>
      <c r="R6" s="31"/>
      <c r="S6" s="31"/>
      <c r="T6" s="31"/>
      <c r="U6" s="31"/>
      <c r="V6" s="31"/>
    </row>
    <row r="7" spans="1:22" ht="18" customHeight="1" x14ac:dyDescent="0.25">
      <c r="A7" s="328" t="s">
        <v>2210</v>
      </c>
      <c r="B7" s="328"/>
      <c r="C7" s="328"/>
      <c r="D7" s="328"/>
      <c r="E7" s="328"/>
      <c r="F7" s="328"/>
      <c r="G7" s="328"/>
      <c r="H7" s="328"/>
      <c r="I7" s="328"/>
      <c r="J7" s="328"/>
      <c r="K7" s="328"/>
      <c r="L7" s="328"/>
      <c r="M7" s="328"/>
      <c r="N7" s="328"/>
      <c r="O7" s="328"/>
      <c r="P7" s="328"/>
      <c r="Q7" s="328"/>
      <c r="R7" s="328"/>
      <c r="S7" s="328"/>
      <c r="T7" s="328"/>
      <c r="U7" s="328"/>
      <c r="V7" s="328"/>
    </row>
    <row r="8" spans="1:22" ht="81.75" customHeight="1" x14ac:dyDescent="0.25">
      <c r="A8" s="352" t="s">
        <v>2496</v>
      </c>
      <c r="B8" s="352"/>
      <c r="C8" s="352"/>
      <c r="D8" s="352"/>
      <c r="E8" s="352"/>
      <c r="F8" s="352"/>
      <c r="G8" s="352"/>
      <c r="H8" s="352"/>
      <c r="I8" s="352"/>
      <c r="J8" s="352"/>
      <c r="K8" s="352"/>
      <c r="L8" s="351" t="s">
        <v>2058</v>
      </c>
    </row>
    <row r="9" spans="1:22" ht="51" customHeight="1" x14ac:dyDescent="0.25">
      <c r="A9" s="352" t="s">
        <v>2497</v>
      </c>
      <c r="B9" s="352"/>
      <c r="C9" s="352"/>
      <c r="D9" s="352"/>
      <c r="E9" s="352"/>
      <c r="F9" s="352"/>
      <c r="G9" s="352"/>
      <c r="H9" s="352"/>
      <c r="I9" s="352"/>
      <c r="J9" s="352"/>
      <c r="K9" s="352"/>
      <c r="L9" s="351"/>
    </row>
    <row r="10" spans="1:22" ht="18" customHeight="1" x14ac:dyDescent="0.25">
      <c r="A10" s="328" t="s">
        <v>2491</v>
      </c>
      <c r="B10" s="328"/>
      <c r="C10" s="328"/>
      <c r="D10" s="328"/>
      <c r="E10" s="328"/>
      <c r="F10" s="328"/>
      <c r="G10" s="328"/>
      <c r="H10" s="328"/>
      <c r="I10" s="328"/>
      <c r="J10" s="328"/>
      <c r="K10" s="328"/>
      <c r="L10" s="328"/>
      <c r="M10" s="328"/>
      <c r="N10" s="328"/>
      <c r="O10" s="328"/>
      <c r="P10" s="328"/>
      <c r="Q10" s="328"/>
      <c r="R10" s="328"/>
      <c r="S10" s="328"/>
      <c r="T10" s="328"/>
      <c r="U10" s="328"/>
      <c r="V10" s="328"/>
    </row>
    <row r="11" spans="1:22" ht="144.75" customHeight="1" x14ac:dyDescent="0.25">
      <c r="A11" s="346" t="s">
        <v>2493</v>
      </c>
      <c r="B11" s="347"/>
      <c r="C11" s="347"/>
      <c r="D11" s="347"/>
      <c r="E11" s="347"/>
      <c r="F11" s="347"/>
      <c r="G11" s="347"/>
      <c r="H11" s="347"/>
      <c r="I11" s="347"/>
      <c r="J11" s="347"/>
      <c r="K11" s="347"/>
      <c r="L11" s="69" t="s">
        <v>2498</v>
      </c>
      <c r="M11" s="97"/>
      <c r="N11" s="97"/>
      <c r="O11" s="97"/>
      <c r="P11" s="97"/>
      <c r="Q11" s="97"/>
      <c r="R11" s="97"/>
      <c r="S11" s="97"/>
      <c r="T11" s="97"/>
      <c r="U11" s="97"/>
      <c r="V11" s="97"/>
    </row>
    <row r="12" spans="1:22" ht="40.5" customHeight="1" x14ac:dyDescent="0.25">
      <c r="A12" s="346" t="s">
        <v>2492</v>
      </c>
      <c r="B12" s="347"/>
      <c r="C12" s="347"/>
      <c r="D12" s="347"/>
      <c r="E12" s="347"/>
      <c r="F12" s="347"/>
      <c r="G12" s="347"/>
      <c r="H12" s="347"/>
      <c r="I12" s="347"/>
      <c r="J12" s="347"/>
      <c r="K12" s="347"/>
      <c r="L12" s="69" t="s">
        <v>2499</v>
      </c>
    </row>
    <row r="13" spans="1:22" ht="18" customHeight="1" x14ac:dyDescent="0.25">
      <c r="A13" s="328" t="s">
        <v>2432</v>
      </c>
      <c r="B13" s="328"/>
      <c r="C13" s="328"/>
      <c r="D13" s="328"/>
      <c r="E13" s="328"/>
      <c r="F13" s="328"/>
      <c r="G13" s="328"/>
      <c r="H13" s="328"/>
      <c r="I13" s="328"/>
      <c r="J13" s="328"/>
      <c r="K13" s="328"/>
      <c r="L13" s="328"/>
      <c r="M13" s="328"/>
      <c r="N13" s="328"/>
      <c r="O13" s="328"/>
      <c r="P13" s="328"/>
      <c r="Q13" s="328"/>
      <c r="R13" s="328"/>
      <c r="S13" s="328"/>
      <c r="T13" s="328"/>
      <c r="U13" s="328"/>
      <c r="V13" s="328"/>
    </row>
    <row r="14" spans="1:22" ht="52.5" customHeight="1" x14ac:dyDescent="0.25">
      <c r="A14" s="352" t="s">
        <v>2422</v>
      </c>
      <c r="B14" s="352"/>
      <c r="C14" s="352"/>
      <c r="D14" s="352"/>
      <c r="E14" s="352"/>
      <c r="F14" s="352"/>
      <c r="G14" s="352"/>
      <c r="H14" s="352"/>
      <c r="I14" s="352"/>
      <c r="J14" s="352"/>
      <c r="K14" s="352"/>
      <c r="L14" s="351" t="s">
        <v>2058</v>
      </c>
    </row>
    <row r="15" spans="1:22" ht="19.5" customHeight="1" x14ac:dyDescent="0.25">
      <c r="A15" s="349" t="s">
        <v>2414</v>
      </c>
      <c r="B15" s="350"/>
      <c r="C15" s="350"/>
      <c r="D15" s="348" t="s">
        <v>2415</v>
      </c>
      <c r="E15" s="348"/>
      <c r="F15" s="348"/>
      <c r="G15" s="348"/>
      <c r="H15" s="348"/>
      <c r="I15" s="348"/>
      <c r="J15" s="348"/>
      <c r="K15" s="348"/>
      <c r="L15" s="354"/>
    </row>
    <row r="16" spans="1:22" ht="53.25" customHeight="1" x14ac:dyDescent="0.25">
      <c r="A16" s="349" t="s">
        <v>2416</v>
      </c>
      <c r="B16" s="350"/>
      <c r="C16" s="350"/>
      <c r="D16" s="352" t="s">
        <v>2419</v>
      </c>
      <c r="E16" s="352"/>
      <c r="F16" s="352"/>
      <c r="G16" s="352"/>
      <c r="H16" s="352"/>
      <c r="I16" s="352"/>
      <c r="J16" s="352"/>
      <c r="K16" s="352"/>
      <c r="L16" s="354"/>
    </row>
    <row r="17" spans="1:12" ht="69" customHeight="1" x14ac:dyDescent="0.25">
      <c r="A17" s="349" t="s">
        <v>2417</v>
      </c>
      <c r="B17" s="350"/>
      <c r="C17" s="350"/>
      <c r="D17" s="348" t="s">
        <v>2420</v>
      </c>
      <c r="E17" s="348"/>
      <c r="F17" s="348"/>
      <c r="G17" s="348"/>
      <c r="H17" s="348"/>
      <c r="I17" s="348"/>
      <c r="J17" s="348"/>
      <c r="K17" s="348"/>
      <c r="L17" s="354"/>
    </row>
    <row r="18" spans="1:12" ht="33.75" customHeight="1" x14ac:dyDescent="0.25">
      <c r="A18" s="349" t="s">
        <v>2418</v>
      </c>
      <c r="B18" s="350"/>
      <c r="C18" s="350"/>
      <c r="D18" s="348" t="s">
        <v>2421</v>
      </c>
      <c r="E18" s="348"/>
      <c r="F18" s="348"/>
      <c r="G18" s="348"/>
      <c r="H18" s="348"/>
      <c r="I18" s="348"/>
      <c r="J18" s="348"/>
      <c r="K18" s="348"/>
      <c r="L18" s="354"/>
    </row>
    <row r="19" spans="1:12" ht="15" hidden="1" customHeight="1" x14ac:dyDescent="0.25">
      <c r="A19" s="92"/>
    </row>
    <row r="20" spans="1:12" ht="15" hidden="1" customHeight="1" x14ac:dyDescent="0.25">
      <c r="A20" s="92" t="s">
        <v>2424</v>
      </c>
    </row>
    <row r="21" spans="1:12" ht="15" hidden="1" customHeight="1" x14ac:dyDescent="0.25">
      <c r="A21" s="92"/>
    </row>
    <row r="22" spans="1:12" ht="15" hidden="1" customHeight="1" x14ac:dyDescent="0.25">
      <c r="A22" s="92" t="s">
        <v>2425</v>
      </c>
    </row>
    <row r="23" spans="1:12" ht="15" hidden="1" customHeight="1" x14ac:dyDescent="0.25">
      <c r="A23" s="92" t="s">
        <v>2426</v>
      </c>
    </row>
    <row r="24" spans="1:12" ht="15" hidden="1" customHeight="1" x14ac:dyDescent="0.25">
      <c r="A24" s="92" t="s">
        <v>2427</v>
      </c>
    </row>
    <row r="25" spans="1:12" ht="15" hidden="1" customHeight="1" x14ac:dyDescent="0.25">
      <c r="A25" s="92"/>
    </row>
    <row r="26" spans="1:12" ht="15" hidden="1" customHeight="1" x14ac:dyDescent="0.25">
      <c r="A26" s="92" t="s">
        <v>2428</v>
      </c>
    </row>
    <row r="27" spans="1:12" ht="15" hidden="1" customHeight="1" x14ac:dyDescent="0.25">
      <c r="A27" s="92" t="s">
        <v>2429</v>
      </c>
    </row>
    <row r="28" spans="1:12" ht="15" hidden="1" customHeight="1" x14ac:dyDescent="0.25">
      <c r="A28" s="92" t="s">
        <v>2430</v>
      </c>
    </row>
    <row r="29" spans="1:12" ht="15" hidden="1" customHeight="1" x14ac:dyDescent="0.25">
      <c r="A29" s="93"/>
    </row>
    <row r="30" spans="1:12" ht="15" hidden="1" customHeight="1" x14ac:dyDescent="0.25">
      <c r="A30" s="93" t="s">
        <v>2431</v>
      </c>
    </row>
    <row r="31" spans="1:12"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algorithmName="SHA-512" hashValue="3nGMZOHU/FLIyrgPkBjjQeMfUl3DdEk8Fu7x89VviUNrT49UbehvYkIpRXXjuhmi3xOqaLzebgqMtr+Mc5jwmQ==" saltValue="NIvpyTYbThSXkyCwkrfENA==" spinCount="100000" sheet="1"/>
  <mergeCells count="24">
    <mergeCell ref="A1:L1"/>
    <mergeCell ref="A2:V2"/>
    <mergeCell ref="A7:V7"/>
    <mergeCell ref="A13:V13"/>
    <mergeCell ref="A15:C15"/>
    <mergeCell ref="D15:K15"/>
    <mergeCell ref="A12:K12"/>
    <mergeCell ref="L14:L18"/>
    <mergeCell ref="A16:C16"/>
    <mergeCell ref="D16:K16"/>
    <mergeCell ref="A5:K5"/>
    <mergeCell ref="A11:K11"/>
    <mergeCell ref="A9:K9"/>
    <mergeCell ref="A17:C17"/>
    <mergeCell ref="A6:K6"/>
    <mergeCell ref="A3:K3"/>
    <mergeCell ref="A4:K4"/>
    <mergeCell ref="D17:K17"/>
    <mergeCell ref="A18:C18"/>
    <mergeCell ref="A10:V10"/>
    <mergeCell ref="L8:L9"/>
    <mergeCell ref="A14:K14"/>
    <mergeCell ref="D18:K18"/>
    <mergeCell ref="A8:K8"/>
  </mergeCells>
  <hyperlinks>
    <hyperlink ref="L3" location="Waarvoor_dient_dit_formulier?" display="terug naar de vraag" xr:uid="{00000000-0004-0000-0100-000000000000}"/>
    <hyperlink ref="L4" location="Waarvoor_dient_dit_formulier?" display="terug naar de vraag" xr:uid="{00000000-0004-0000-0100-000001000000}"/>
    <hyperlink ref="L5" location="Waarvoor_dient_dit_formulier?" display="terug naar de vraag" xr:uid="{00000000-0004-0000-0100-000002000000}"/>
    <hyperlink ref="L6" location="Waarvoor_dient_dit_formulier?" display="terug naar de vraag" xr:uid="{00000000-0004-0000-0100-000003000000}"/>
    <hyperlink ref="L8" location="Gebudgetteerde_uitgaven" display="terug naar de vraag" xr:uid="{00000000-0004-0000-0100-000004000000}"/>
    <hyperlink ref="L12" location="andere_staatssteun" display="terug naar de vraag 31" xr:uid="{00000000-0004-0000-0100-000005000000}"/>
    <hyperlink ref="L14" location="vraag33" display="terug naar de vraag" xr:uid="{00000000-0004-0000-0100-000006000000}"/>
    <hyperlink ref="L11" location="Beantwoordt_het_audiovisueel_werk_aan_één_of_meerdere_van_volgende_criteria__kies_ja_of_nee_?" display="terug naar de vraag 5" xr:uid="{00000000-0004-0000-0100-000007000000}"/>
  </hyperlinks>
  <pageMargins left="0.70866141732283472" right="0.31496062992125984" top="0.39370078740157483" bottom="0.64" header="0.31496062992125984" footer="0.31496062992125984"/>
  <pageSetup paperSize="9" scale="92" fitToHeight="0" orientation="portrait" r:id="rId1"/>
  <headerFooter>
    <oddFooter>&amp;LAO/AEO/2012/SF - versie 2012-09-28&amp;C&amp;P&amp;RToelichtingen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1"/>
  <sheetViews>
    <sheetView workbookViewId="0">
      <selection sqref="A1:IV65536"/>
    </sheetView>
  </sheetViews>
  <sheetFormatPr defaultRowHeight="15" x14ac:dyDescent="0.25"/>
  <cols>
    <col min="1" max="1" width="22.5703125" style="108" bestFit="1" customWidth="1"/>
    <col min="2" max="2" width="25.28515625" style="109" bestFit="1" customWidth="1"/>
    <col min="3" max="3" width="31.42578125" style="109" bestFit="1" customWidth="1"/>
    <col min="4" max="4" width="29.7109375" style="109" bestFit="1" customWidth="1"/>
    <col min="5" max="5" width="31.7109375" style="109" bestFit="1" customWidth="1"/>
    <col min="6" max="6" width="35.85546875" style="109" bestFit="1" customWidth="1"/>
    <col min="7" max="7" width="34.28515625" style="109" bestFit="1" customWidth="1"/>
    <col min="8" max="8" width="39.28515625" style="109" bestFit="1" customWidth="1"/>
    <col min="9" max="9" width="23.42578125" style="109" bestFit="1" customWidth="1"/>
    <col min="10" max="10" width="32.7109375" style="109" bestFit="1" customWidth="1"/>
    <col min="11" max="11" width="29.7109375" style="109" bestFit="1" customWidth="1"/>
    <col min="12" max="12" width="28" style="109" bestFit="1" customWidth="1"/>
    <col min="13" max="13" width="29.7109375" style="109" bestFit="1" customWidth="1"/>
    <col min="14" max="14" width="19.28515625" style="109" bestFit="1" customWidth="1"/>
    <col min="15" max="15" width="17.7109375" style="109" bestFit="1" customWidth="1"/>
    <col min="16" max="16" width="24" style="109" bestFit="1" customWidth="1"/>
    <col min="17" max="17" width="23.85546875" style="109" bestFit="1" customWidth="1"/>
    <col min="18" max="18" width="20.85546875" style="109" bestFit="1" customWidth="1"/>
    <col min="19" max="19" width="35.42578125" style="109" bestFit="1" customWidth="1"/>
    <col min="20" max="20" width="34" style="109" bestFit="1" customWidth="1"/>
    <col min="21" max="21" width="26.85546875" style="109" bestFit="1" customWidth="1"/>
    <col min="22" max="22" width="19.42578125" style="109" bestFit="1" customWidth="1"/>
    <col min="23" max="23" width="30.42578125" style="109" bestFit="1" customWidth="1"/>
    <col min="24" max="24" width="15.5703125" style="109" bestFit="1" customWidth="1"/>
    <col min="25" max="25" width="14.5703125" style="109" bestFit="1" customWidth="1"/>
    <col min="26" max="26" width="11.140625" style="109" bestFit="1" customWidth="1"/>
    <col min="27" max="27" width="9.7109375" style="109" bestFit="1" customWidth="1"/>
    <col min="28" max="28" width="11.5703125" style="109" bestFit="1" customWidth="1"/>
    <col min="29" max="29" width="20.42578125" style="109" bestFit="1" customWidth="1"/>
    <col min="30" max="30" width="30.42578125" style="109" bestFit="1" customWidth="1"/>
    <col min="31" max="31" width="22.28515625" style="109" bestFit="1" customWidth="1"/>
    <col min="32" max="32" width="20" style="109" bestFit="1" customWidth="1"/>
    <col min="33" max="33" width="8.42578125" style="109" bestFit="1" customWidth="1"/>
    <col min="34" max="34" width="15.85546875" style="109" bestFit="1" customWidth="1"/>
    <col min="35" max="35" width="31.7109375" style="109" bestFit="1" customWidth="1"/>
    <col min="36" max="36" width="39.140625" style="109" bestFit="1" customWidth="1"/>
    <col min="37" max="37" width="23" style="109" bestFit="1" customWidth="1"/>
    <col min="38" max="38" width="25.5703125" style="109" bestFit="1" customWidth="1"/>
    <col min="39" max="39" width="15.85546875" style="109" bestFit="1" customWidth="1"/>
    <col min="40" max="40" width="22.5703125" style="109" bestFit="1" customWidth="1"/>
    <col min="41" max="41" width="12.85546875" style="109" bestFit="1" customWidth="1"/>
    <col min="42" max="42" width="20.7109375" style="109" bestFit="1" customWidth="1"/>
    <col min="43" max="45" width="7.7109375" style="109" bestFit="1" customWidth="1"/>
    <col min="46" max="46" width="22.28515625" style="109" bestFit="1" customWidth="1"/>
    <col min="47" max="47" width="18.42578125" style="109" bestFit="1" customWidth="1"/>
    <col min="48" max="48" width="28.7109375" style="109" bestFit="1" customWidth="1"/>
    <col min="49" max="49" width="36.85546875" style="109" bestFit="1" customWidth="1"/>
    <col min="50" max="50" width="23.5703125" style="109" bestFit="1" customWidth="1"/>
    <col min="51" max="51" width="28.7109375" style="109" bestFit="1" customWidth="1"/>
    <col min="52" max="52" width="36.85546875" style="109" bestFit="1" customWidth="1"/>
    <col min="53" max="53" width="23.5703125" style="109" bestFit="1" customWidth="1"/>
    <col min="54" max="54" width="28.7109375" style="109" bestFit="1" customWidth="1"/>
    <col min="55" max="55" width="36.85546875" style="109" bestFit="1" customWidth="1"/>
    <col min="56" max="56" width="23.5703125" style="109" bestFit="1" customWidth="1"/>
    <col min="57" max="57" width="28.7109375" style="109" bestFit="1" customWidth="1"/>
    <col min="58" max="58" width="36.85546875" style="109" bestFit="1" customWidth="1"/>
    <col min="59" max="59" width="23.5703125" style="109" bestFit="1" customWidth="1"/>
    <col min="60" max="60" width="28.7109375" style="109" bestFit="1" customWidth="1"/>
    <col min="61" max="61" width="36.85546875" style="109" bestFit="1" customWidth="1"/>
    <col min="62" max="62" width="23.5703125" style="109" bestFit="1" customWidth="1"/>
    <col min="63" max="63" width="28.7109375" style="109" bestFit="1" customWidth="1"/>
    <col min="64" max="64" width="36.85546875" style="109" bestFit="1" customWidth="1"/>
    <col min="65" max="65" width="31.7109375" style="109" bestFit="1" customWidth="1"/>
    <col min="66" max="66" width="39.140625" style="109" bestFit="1" customWidth="1"/>
    <col min="67" max="67" width="15.85546875" style="109" bestFit="1" customWidth="1"/>
    <col min="68" max="68" width="22.5703125" style="109" bestFit="1" customWidth="1"/>
    <col min="69" max="69" width="12.85546875" style="109" bestFit="1" customWidth="1"/>
    <col min="70" max="70" width="20.7109375" style="109" bestFit="1" customWidth="1"/>
    <col min="71" max="71" width="22.28515625" style="109" bestFit="1" customWidth="1"/>
    <col min="72" max="72" width="22.5703125" style="109" bestFit="1" customWidth="1"/>
    <col min="73" max="73" width="22.28515625" style="109" bestFit="1" customWidth="1"/>
    <col min="74" max="74" width="22.5703125" style="109" bestFit="1" customWidth="1"/>
    <col min="75" max="75" width="22.28515625" style="109" bestFit="1" customWidth="1"/>
    <col min="76" max="77" width="22.5703125" style="109" bestFit="1" customWidth="1"/>
    <col min="78" max="78" width="22.85546875" style="109" bestFit="1" customWidth="1"/>
    <col min="79" max="79" width="22.5703125" style="109" bestFit="1" customWidth="1"/>
    <col min="80" max="80" width="22.85546875" style="109" bestFit="1" customWidth="1"/>
    <col min="81" max="81" width="22.5703125" style="109" bestFit="1" customWidth="1"/>
    <col min="82" max="82" width="22.85546875" style="109" bestFit="1" customWidth="1"/>
    <col min="83" max="83" width="21.85546875" style="109" bestFit="1" customWidth="1"/>
    <col min="84" max="84" width="22.140625" style="109" bestFit="1" customWidth="1"/>
    <col min="85" max="85" width="21.85546875" style="109" bestFit="1" customWidth="1"/>
    <col min="86" max="86" width="22.140625" style="109" bestFit="1" customWidth="1"/>
    <col min="87" max="87" width="21.85546875" style="109" bestFit="1" customWidth="1"/>
    <col min="88" max="88" width="22.140625" style="109" bestFit="1" customWidth="1"/>
    <col min="89" max="89" width="22.28515625" style="109" bestFit="1" customWidth="1"/>
    <col min="90" max="90" width="22" style="109" bestFit="1" customWidth="1"/>
    <col min="91" max="91" width="22.28515625" style="109" bestFit="1" customWidth="1"/>
    <col min="92" max="92" width="22" style="109" bestFit="1" customWidth="1"/>
    <col min="93" max="93" width="22.28515625" style="109" bestFit="1" customWidth="1"/>
    <col min="94" max="94" width="21.85546875" style="109" bestFit="1" customWidth="1"/>
    <col min="95" max="95" width="22.140625" style="109" bestFit="1" customWidth="1"/>
    <col min="96" max="96" width="21.85546875" style="109" bestFit="1" customWidth="1"/>
    <col min="97" max="97" width="22.140625" style="109" bestFit="1" customWidth="1"/>
    <col min="98" max="98" width="21.85546875" style="109" bestFit="1" customWidth="1"/>
    <col min="99" max="99" width="22.140625" style="109" bestFit="1" customWidth="1"/>
    <col min="100" max="100" width="21" style="109" bestFit="1" customWidth="1"/>
    <col min="101" max="109" width="14.28515625" style="109" bestFit="1" customWidth="1"/>
    <col min="110" max="110" width="15.28515625" style="109" bestFit="1" customWidth="1"/>
    <col min="111" max="111" width="22.85546875" style="109" bestFit="1" customWidth="1"/>
    <col min="112" max="112" width="26.140625" style="109" bestFit="1" customWidth="1"/>
    <col min="113" max="113" width="10.42578125" style="109" bestFit="1" customWidth="1"/>
    <col min="114" max="114" width="18.7109375" style="109" bestFit="1" customWidth="1"/>
    <col min="115" max="115" width="34.28515625" style="109" bestFit="1" customWidth="1"/>
    <col min="116" max="116" width="39.28515625" style="109" bestFit="1" customWidth="1"/>
    <col min="117" max="117" width="16.5703125" style="109" bestFit="1" customWidth="1"/>
    <col min="118" max="118" width="30.7109375" style="109" bestFit="1" customWidth="1"/>
    <col min="119" max="119" width="32.7109375" style="109" bestFit="1" customWidth="1"/>
    <col min="120" max="120" width="26.5703125" style="109" bestFit="1" customWidth="1"/>
    <col min="121" max="121" width="27.42578125" style="109" bestFit="1" customWidth="1"/>
    <col min="122" max="122" width="34.85546875" style="109" bestFit="1" customWidth="1"/>
    <col min="123" max="123" width="30.7109375" style="109" bestFit="1" customWidth="1"/>
    <col min="124" max="124" width="32.7109375" style="109" bestFit="1" customWidth="1"/>
    <col min="125" max="125" width="26.5703125" style="109" bestFit="1" customWidth="1"/>
    <col min="126" max="126" width="27.42578125" style="109" bestFit="1" customWidth="1"/>
    <col min="127" max="127" width="34.85546875" style="109" bestFit="1" customWidth="1"/>
    <col min="128" max="128" width="30.7109375" style="109" bestFit="1" customWidth="1"/>
    <col min="129" max="129" width="32.7109375" style="109" bestFit="1" customWidth="1"/>
    <col min="130" max="130" width="26.5703125" style="109" bestFit="1" customWidth="1"/>
    <col min="131" max="131" width="27.42578125" style="109" bestFit="1" customWidth="1"/>
    <col min="132" max="132" width="34.85546875" style="109" bestFit="1" customWidth="1"/>
    <col min="133" max="133" width="30.7109375" style="109" bestFit="1" customWidth="1"/>
    <col min="134" max="134" width="32.7109375" style="109" bestFit="1" customWidth="1"/>
    <col min="135" max="135" width="26.5703125" style="109" bestFit="1" customWidth="1"/>
    <col min="136" max="136" width="27.42578125" style="109" bestFit="1" customWidth="1"/>
    <col min="137" max="137" width="34.85546875" style="109" bestFit="1" customWidth="1"/>
    <col min="138" max="138" width="30.7109375" style="109" bestFit="1" customWidth="1"/>
    <col min="139" max="139" width="32.7109375" style="109" bestFit="1" customWidth="1"/>
    <col min="140" max="140" width="26.5703125" style="109" bestFit="1" customWidth="1"/>
    <col min="141" max="141" width="27.42578125" style="109" bestFit="1" customWidth="1"/>
    <col min="142" max="142" width="34.85546875" style="109" bestFit="1" customWidth="1"/>
    <col min="143" max="143" width="30.7109375" style="109" bestFit="1" customWidth="1"/>
    <col min="144" max="144" width="32.7109375" style="109" bestFit="1" customWidth="1"/>
    <col min="145" max="145" width="26.5703125" style="109" bestFit="1" customWidth="1"/>
    <col min="146" max="146" width="27.42578125" style="109" bestFit="1" customWidth="1"/>
    <col min="147" max="147" width="34.85546875" style="109" bestFit="1" customWidth="1"/>
    <col min="148" max="148" width="30.7109375" style="109" bestFit="1" customWidth="1"/>
    <col min="149" max="149" width="32.7109375" style="109" bestFit="1" customWidth="1"/>
    <col min="150" max="150" width="26.5703125" style="109" bestFit="1" customWidth="1"/>
    <col min="151" max="151" width="27.42578125" style="109" bestFit="1" customWidth="1"/>
    <col min="152" max="152" width="34.85546875" style="109" bestFit="1" customWidth="1"/>
    <col min="153" max="153" width="30.7109375" style="109" bestFit="1" customWidth="1"/>
    <col min="154" max="154" width="32.7109375" style="109" bestFit="1" customWidth="1"/>
    <col min="155" max="155" width="26.5703125" style="109" bestFit="1" customWidth="1"/>
    <col min="156" max="156" width="27.42578125" style="109" bestFit="1" customWidth="1"/>
    <col min="157" max="157" width="34.85546875" style="109" bestFit="1" customWidth="1"/>
    <col min="158" max="158" width="22.28515625" style="109" bestFit="1" customWidth="1"/>
    <col min="159" max="159" width="16.7109375" style="109" bestFit="1" customWidth="1"/>
    <col min="160" max="160" width="24.28515625" style="109" bestFit="1" customWidth="1"/>
    <col min="161" max="161" width="26.85546875" style="109" bestFit="1" customWidth="1"/>
    <col min="162" max="162" width="23.42578125" style="109" bestFit="1" customWidth="1"/>
    <col min="163" max="163" width="25.85546875" style="109" bestFit="1" customWidth="1"/>
    <col min="164" max="164" width="16.5703125" style="109" bestFit="1" customWidth="1"/>
    <col min="165" max="166" width="29.7109375" style="109" bestFit="1" customWidth="1"/>
    <col min="167" max="167" width="28" style="109" bestFit="1" customWidth="1"/>
    <col min="168" max="168" width="26.85546875" style="109" bestFit="1" customWidth="1"/>
    <col min="169" max="169" width="13.42578125" style="109" bestFit="1" customWidth="1"/>
    <col min="170" max="170" width="17.7109375" style="109" bestFit="1" customWidth="1"/>
    <col min="171" max="171" width="24" style="109" bestFit="1" customWidth="1"/>
    <col min="172" max="172" width="23.85546875" style="109" bestFit="1" customWidth="1"/>
    <col min="173" max="173" width="20.85546875" style="109" bestFit="1" customWidth="1"/>
    <col min="174" max="174" width="35.42578125" style="109" bestFit="1" customWidth="1"/>
    <col min="175" max="175" width="34" style="109" bestFit="1" customWidth="1"/>
    <col min="176" max="176" width="14.85546875" style="109" customWidth="1"/>
    <col min="177" max="16384" width="9.140625" style="109"/>
  </cols>
  <sheetData>
    <row r="1" spans="1:48" s="102" customFormat="1" x14ac:dyDescent="0.25">
      <c r="A1" s="101" t="s">
        <v>2329</v>
      </c>
      <c r="B1" s="102" t="s">
        <v>2265</v>
      </c>
      <c r="C1" s="102" t="s">
        <v>2334</v>
      </c>
      <c r="D1" s="102" t="s">
        <v>2262</v>
      </c>
      <c r="E1" s="102" t="s">
        <v>2263</v>
      </c>
      <c r="F1" s="102" t="s">
        <v>2264</v>
      </c>
      <c r="G1" s="102" t="s">
        <v>2320</v>
      </c>
      <c r="H1" s="102" t="s">
        <v>2266</v>
      </c>
      <c r="I1" s="102" t="s">
        <v>2267</v>
      </c>
      <c r="J1" s="102" t="s">
        <v>2321</v>
      </c>
    </row>
    <row r="2" spans="1:48" s="102" customFormat="1" x14ac:dyDescent="0.25">
      <c r="A2" s="101"/>
      <c r="B2" s="103">
        <f>Aanvraag!$D$60</f>
        <v>0</v>
      </c>
      <c r="C2" s="104">
        <f>Aanvraag!D58</f>
        <v>0</v>
      </c>
      <c r="D2" s="103">
        <f>Aanvraag!$D$56</f>
        <v>0</v>
      </c>
      <c r="E2" s="103">
        <f>Aanvraag!$D$57</f>
        <v>0</v>
      </c>
      <c r="F2" s="103" t="str">
        <f>Aanvraag!$H$58</f>
        <v xml:space="preserve"> </v>
      </c>
      <c r="G2" s="103">
        <f>Aanvraag!$D$59</f>
        <v>0</v>
      </c>
      <c r="H2" s="103">
        <f>Aanvraag!$D$61</f>
        <v>0</v>
      </c>
      <c r="I2" s="103">
        <f>Aanvraag!$D$62</f>
        <v>0</v>
      </c>
      <c r="J2" s="103">
        <f>Aanvraag!$D$63</f>
        <v>0</v>
      </c>
    </row>
    <row r="3" spans="1:48" s="102" customFormat="1" x14ac:dyDescent="0.25">
      <c r="A3" s="101" t="s">
        <v>2331</v>
      </c>
      <c r="B3" s="102" t="s">
        <v>2369</v>
      </c>
      <c r="C3" s="102" t="s">
        <v>2370</v>
      </c>
      <c r="D3" s="102" t="s">
        <v>2322</v>
      </c>
      <c r="E3" s="102" t="s">
        <v>2323</v>
      </c>
      <c r="F3" s="102" t="s">
        <v>2324</v>
      </c>
      <c r="G3" s="102" t="s">
        <v>2325</v>
      </c>
    </row>
    <row r="4" spans="1:48" s="102" customFormat="1" x14ac:dyDescent="0.25">
      <c r="A4" s="101"/>
      <c r="B4" s="103">
        <f>Aanvraag!$D$65</f>
        <v>0</v>
      </c>
      <c r="C4" s="103">
        <f>Aanvraag!$D$66</f>
        <v>0</v>
      </c>
      <c r="D4" s="103">
        <f>Aanvraag!$D$67</f>
        <v>0</v>
      </c>
      <c r="E4" s="103">
        <f>Aanvraag!$D$68</f>
        <v>0</v>
      </c>
      <c r="F4" s="103">
        <f>Aanvraag!$D$69</f>
        <v>0</v>
      </c>
      <c r="G4" s="103">
        <f>Aanvraag!$D$70</f>
        <v>0</v>
      </c>
    </row>
    <row r="5" spans="1:48" s="102" customFormat="1" x14ac:dyDescent="0.25">
      <c r="A5" s="101" t="s">
        <v>2330</v>
      </c>
      <c r="B5" s="102" t="s">
        <v>3</v>
      </c>
      <c r="C5" s="102" t="s">
        <v>2265</v>
      </c>
      <c r="D5" s="102" t="s">
        <v>2440</v>
      </c>
      <c r="E5" s="102" t="s">
        <v>2441</v>
      </c>
      <c r="F5" s="102" t="s">
        <v>2326</v>
      </c>
      <c r="G5" s="102" t="s">
        <v>2335</v>
      </c>
      <c r="H5" s="102" t="s">
        <v>2327</v>
      </c>
      <c r="I5" s="102" t="s">
        <v>2268</v>
      </c>
      <c r="J5" s="102" t="s">
        <v>2269</v>
      </c>
      <c r="K5" s="102" t="s">
        <v>2381</v>
      </c>
      <c r="L5" s="102" t="s">
        <v>12</v>
      </c>
      <c r="M5" s="102" t="s">
        <v>2512</v>
      </c>
      <c r="N5" s="102" t="s">
        <v>2270</v>
      </c>
      <c r="O5" s="102" t="s">
        <v>2271</v>
      </c>
      <c r="P5" s="102" t="s">
        <v>2272</v>
      </c>
      <c r="Q5" s="102" t="s">
        <v>2273</v>
      </c>
      <c r="R5" s="102" t="s">
        <v>2274</v>
      </c>
      <c r="S5" s="102" t="s">
        <v>2275</v>
      </c>
      <c r="T5" s="102" t="s">
        <v>2276</v>
      </c>
      <c r="U5" s="102" t="s">
        <v>2277</v>
      </c>
      <c r="V5" s="102" t="s">
        <v>2278</v>
      </c>
      <c r="W5" s="102" t="s">
        <v>2279</v>
      </c>
      <c r="X5" s="102" t="s">
        <v>2280</v>
      </c>
      <c r="Y5" s="102" t="s">
        <v>2515</v>
      </c>
      <c r="Z5" s="102" t="s">
        <v>2281</v>
      </c>
      <c r="AA5" s="102" t="s">
        <v>2282</v>
      </c>
      <c r="AB5" s="102" t="s">
        <v>2283</v>
      </c>
      <c r="AC5" s="102" t="s">
        <v>2284</v>
      </c>
      <c r="AD5" s="102" t="s">
        <v>2285</v>
      </c>
      <c r="AE5" s="102" t="s">
        <v>2328</v>
      </c>
      <c r="AF5" s="102" t="s">
        <v>2286</v>
      </c>
      <c r="AG5" s="102" t="s">
        <v>2514</v>
      </c>
      <c r="AH5" s="102" t="s">
        <v>44</v>
      </c>
      <c r="AI5" s="102" t="s">
        <v>2287</v>
      </c>
      <c r="AJ5" s="102" t="s">
        <v>2288</v>
      </c>
      <c r="AK5" s="102" t="s">
        <v>2289</v>
      </c>
      <c r="AL5" s="102" t="s">
        <v>2383</v>
      </c>
      <c r="AM5" s="102" t="s">
        <v>2504</v>
      </c>
      <c r="AN5" s="102" t="s">
        <v>2290</v>
      </c>
      <c r="AO5" s="102" t="s">
        <v>2291</v>
      </c>
      <c r="AP5" s="102" t="s">
        <v>2292</v>
      </c>
      <c r="AQ5" s="102" t="s">
        <v>2293</v>
      </c>
      <c r="AR5" s="102" t="s">
        <v>2387</v>
      </c>
      <c r="AS5" s="102" t="s">
        <v>2388</v>
      </c>
      <c r="AT5" s="102" t="s">
        <v>2389</v>
      </c>
      <c r="AU5" s="102" t="s">
        <v>2391</v>
      </c>
      <c r="AV5" s="102" t="s">
        <v>2392</v>
      </c>
    </row>
    <row r="6" spans="1:48" s="102" customFormat="1" x14ac:dyDescent="0.25">
      <c r="A6" s="101"/>
      <c r="B6" s="103" t="str">
        <f>Aanvraag!$I$12</f>
        <v>SCREEN.2020.02.xxx</v>
      </c>
      <c r="C6" s="103">
        <f>Aanvraag!$D$60</f>
        <v>0</v>
      </c>
      <c r="D6" s="103">
        <f>Aanvraag!D66</f>
        <v>0</v>
      </c>
      <c r="E6" s="103">
        <f>Aanvraag!D65</f>
        <v>0</v>
      </c>
      <c r="F6" s="103">
        <f>Aanvraag!$D$72</f>
        <v>0</v>
      </c>
      <c r="G6" s="104">
        <f>Aanvraag!D73</f>
        <v>0</v>
      </c>
      <c r="H6" s="103" t="str">
        <f>Aanvraag!$H$73</f>
        <v/>
      </c>
      <c r="I6" s="103">
        <f>Aanvraag!$B$78</f>
        <v>0</v>
      </c>
      <c r="J6" s="103">
        <f>Aanvraag!$B$79</f>
        <v>0</v>
      </c>
      <c r="K6" s="103">
        <f>Aanvraag!B81</f>
        <v>0</v>
      </c>
      <c r="L6" s="103">
        <f>Aanvraag!$G$82</f>
        <v>0</v>
      </c>
      <c r="M6" s="103">
        <f>Aanvraag!$G$83</f>
        <v>0</v>
      </c>
      <c r="N6" s="103">
        <f>Aanvraag!$G$84</f>
        <v>0</v>
      </c>
      <c r="O6" s="103">
        <f>Aanvraag!$G$85</f>
        <v>0</v>
      </c>
      <c r="P6" s="103">
        <f>Aanvraag!$G$86</f>
        <v>0</v>
      </c>
      <c r="Q6" s="103">
        <f>Aanvraag!$G$87</f>
        <v>0</v>
      </c>
      <c r="R6" s="103">
        <f>Aanvraag!$G$88</f>
        <v>0</v>
      </c>
      <c r="S6" s="103">
        <f>Aanvraag!$G$89</f>
        <v>0</v>
      </c>
      <c r="T6" s="103">
        <f>Aanvraag!$G$90</f>
        <v>0</v>
      </c>
      <c r="U6" s="103">
        <f>Aanvraag!$G$91</f>
        <v>0</v>
      </c>
      <c r="V6" s="103">
        <f>Aanvraag!$G$92</f>
        <v>0</v>
      </c>
      <c r="W6" s="103">
        <f>Aanvraag!$G$93</f>
        <v>0</v>
      </c>
      <c r="X6" s="103">
        <f>Aanvraag!$G$94</f>
        <v>0</v>
      </c>
      <c r="Y6" s="103">
        <f>Aanvraag!$K$96</f>
        <v>0</v>
      </c>
      <c r="Z6" s="103">
        <f>Aanvraag!$K$97</f>
        <v>0</v>
      </c>
      <c r="AA6" s="103">
        <f>Aanvraag!$K$98</f>
        <v>0</v>
      </c>
      <c r="AB6" s="103">
        <f>Aanvraag!$K$99</f>
        <v>0</v>
      </c>
      <c r="AC6" s="103">
        <f>Aanvraag!$K$100</f>
        <v>0</v>
      </c>
      <c r="AD6" s="103">
        <f>Aanvraag!$K$101</f>
        <v>0</v>
      </c>
      <c r="AE6" s="103">
        <f>Aanvraag!$K$102</f>
        <v>0</v>
      </c>
      <c r="AF6" s="103">
        <f>Aanvraag!$K$103</f>
        <v>0</v>
      </c>
      <c r="AG6" s="103" t="str">
        <f>Aanvraag!$K$104</f>
        <v>50%</v>
      </c>
      <c r="AH6" s="103">
        <f>Aanvraag!$G$139</f>
        <v>0</v>
      </c>
      <c r="AI6" s="103">
        <f>Aanvraag!$G$140</f>
        <v>0</v>
      </c>
      <c r="AJ6" s="105">
        <f>Aanvraag!$K$167</f>
        <v>0</v>
      </c>
      <c r="AK6" s="105">
        <f>Aanvraag!$K$174</f>
        <v>0</v>
      </c>
      <c r="AL6" s="105">
        <f>Aanvraag!G176</f>
        <v>0</v>
      </c>
      <c r="AM6" s="105">
        <f>Aanvraag!$G$195</f>
        <v>0</v>
      </c>
      <c r="AN6" s="103">
        <f>Aanvraag!$G$196</f>
        <v>0</v>
      </c>
      <c r="AO6" s="103">
        <f>Aanvraag!$G$197</f>
        <v>0</v>
      </c>
      <c r="AP6" s="103">
        <f>Aanvraag!$G$205</f>
        <v>0</v>
      </c>
      <c r="AQ6" s="103">
        <f>Aanvraag!$G$206</f>
        <v>0</v>
      </c>
      <c r="AR6" s="102">
        <f>Aanvraag!F284</f>
        <v>0</v>
      </c>
      <c r="AS6" s="102">
        <f>Aanvraag!F286</f>
        <v>0</v>
      </c>
      <c r="AT6" s="102">
        <f>Aanvraag!F288</f>
        <v>0</v>
      </c>
      <c r="AU6" s="102">
        <f>Aanvraag!G119</f>
        <v>0</v>
      </c>
      <c r="AV6" s="102">
        <f>Aanvraag!G124</f>
        <v>0</v>
      </c>
    </row>
    <row r="7" spans="1:48" s="102" customFormat="1" x14ac:dyDescent="0.25">
      <c r="A7" s="101" t="s">
        <v>2332</v>
      </c>
      <c r="B7" s="102" t="s">
        <v>3</v>
      </c>
      <c r="C7" s="102" t="s">
        <v>2300</v>
      </c>
      <c r="D7" s="102" t="s">
        <v>2393</v>
      </c>
      <c r="E7" s="102" t="s">
        <v>2394</v>
      </c>
      <c r="F7" s="102" t="s">
        <v>2395</v>
      </c>
      <c r="G7" s="102" t="s">
        <v>2396</v>
      </c>
      <c r="H7" s="102" t="s">
        <v>2397</v>
      </c>
      <c r="I7" s="102" t="s">
        <v>2398</v>
      </c>
      <c r="J7" s="102" t="s">
        <v>2399</v>
      </c>
      <c r="K7" s="102" t="s">
        <v>2400</v>
      </c>
      <c r="L7" s="102" t="s">
        <v>2401</v>
      </c>
      <c r="M7" s="102" t="s">
        <v>2402</v>
      </c>
    </row>
    <row r="8" spans="1:48" s="102" customFormat="1" x14ac:dyDescent="0.25">
      <c r="A8" s="101"/>
      <c r="B8" s="103" t="str">
        <f>Aanvraag!$I$12</f>
        <v>SCREEN.2020.02.xxx</v>
      </c>
      <c r="C8" s="103">
        <f>Aanvraag!$F$269</f>
        <v>0</v>
      </c>
      <c r="D8" s="103">
        <f>Aanvraag!$K$275</f>
        <v>0</v>
      </c>
      <c r="E8" s="103">
        <f>Aanvraag!$K$278</f>
        <v>0</v>
      </c>
      <c r="F8" s="103">
        <f>Aanvraag!$K$281</f>
        <v>0</v>
      </c>
      <c r="G8" s="103">
        <f>Aanvraag!$K$290</f>
        <v>0</v>
      </c>
      <c r="H8" s="103">
        <f>Aanvraag!$K$293</f>
        <v>0</v>
      </c>
      <c r="I8" s="103">
        <f>Aanvraag!$K$295</f>
        <v>0</v>
      </c>
      <c r="J8" s="103">
        <f>Aanvraag!$K$297</f>
        <v>0</v>
      </c>
      <c r="K8" s="103">
        <f>Aanvraag!$K$299</f>
        <v>0</v>
      </c>
      <c r="L8" s="103">
        <f>Aanvraag!$K$301</f>
        <v>0</v>
      </c>
      <c r="M8" s="103">
        <f>Aanvraag!$K$303</f>
        <v>0</v>
      </c>
    </row>
    <row r="9" spans="1:48" s="102" customFormat="1" x14ac:dyDescent="0.25">
      <c r="A9" s="101" t="s">
        <v>2362</v>
      </c>
      <c r="B9" s="102" t="s">
        <v>3</v>
      </c>
      <c r="C9" s="102" t="s">
        <v>2294</v>
      </c>
      <c r="D9" s="102" t="s">
        <v>2295</v>
      </c>
      <c r="E9" s="102" t="s">
        <v>2296</v>
      </c>
      <c r="F9" s="102" t="s">
        <v>2297</v>
      </c>
      <c r="G9" s="102" t="s">
        <v>2298</v>
      </c>
      <c r="H9" s="102" t="s">
        <v>2299</v>
      </c>
      <c r="I9" s="102" t="s">
        <v>2301</v>
      </c>
      <c r="J9" s="102" t="s">
        <v>2513</v>
      </c>
      <c r="K9" s="102" t="s">
        <v>2365</v>
      </c>
      <c r="L9" s="102" t="s">
        <v>2366</v>
      </c>
    </row>
    <row r="10" spans="1:48" s="102" customFormat="1" x14ac:dyDescent="0.25">
      <c r="A10" s="101"/>
      <c r="B10" s="103" t="str">
        <f>Aanvraag!$I$12</f>
        <v>SCREEN.2020.02.xxx</v>
      </c>
      <c r="C10" s="103">
        <f>Aanvraag!$E$309</f>
        <v>0</v>
      </c>
      <c r="D10" s="103">
        <f>Aanvraag!$E$310</f>
        <v>0</v>
      </c>
      <c r="E10" s="103">
        <f>Aanvraag!$E$321</f>
        <v>0</v>
      </c>
      <c r="F10" s="103">
        <f>Aanvraag!$E$322</f>
        <v>0</v>
      </c>
      <c r="G10" s="103">
        <f>Aanvraag!$F$327</f>
        <v>0</v>
      </c>
      <c r="H10" s="103">
        <f>Aanvraag!$F$328</f>
        <v>0</v>
      </c>
      <c r="I10" s="103">
        <f>Aanvraag!F330</f>
        <v>0</v>
      </c>
      <c r="J10" s="106">
        <f>Aanvraag!$F$331</f>
        <v>0</v>
      </c>
      <c r="K10" s="102">
        <f>Aanvraag!$E$317</f>
        <v>0</v>
      </c>
      <c r="L10" s="102">
        <f>Aanvraag!$E$318</f>
        <v>0</v>
      </c>
    </row>
    <row r="11" spans="1:48" s="102" customFormat="1" x14ac:dyDescent="0.25">
      <c r="A11" s="101" t="s">
        <v>2333</v>
      </c>
      <c r="B11" s="102" t="s">
        <v>3</v>
      </c>
      <c r="C11" s="102" t="s">
        <v>2</v>
      </c>
    </row>
    <row r="12" spans="1:48" s="102" customFormat="1" x14ac:dyDescent="0.25">
      <c r="A12" s="101"/>
      <c r="B12" s="103" t="str">
        <f>Aanvraag!$I$12</f>
        <v>SCREEN.2020.02.xxx</v>
      </c>
      <c r="C12" s="107">
        <f>Aanvraag!$I$9</f>
        <v>0</v>
      </c>
    </row>
    <row r="13" spans="1:48" x14ac:dyDescent="0.25">
      <c r="A13" s="108" t="s">
        <v>2337</v>
      </c>
      <c r="B13" s="109" t="s">
        <v>3</v>
      </c>
      <c r="C13" s="109" t="s">
        <v>2338</v>
      </c>
      <c r="D13" s="102" t="s">
        <v>2356</v>
      </c>
      <c r="E13" s="102" t="s">
        <v>2357</v>
      </c>
      <c r="F13" s="102" t="s">
        <v>2358</v>
      </c>
      <c r="G13" s="102"/>
      <c r="H13" s="102"/>
      <c r="I13" s="102"/>
      <c r="J13" s="102"/>
      <c r="K13" s="102"/>
      <c r="L13" s="102"/>
      <c r="M13" s="102"/>
      <c r="N13" s="102"/>
      <c r="O13" s="102"/>
      <c r="P13" s="102"/>
      <c r="Q13" s="102"/>
      <c r="R13" s="102"/>
    </row>
    <row r="14" spans="1:48" x14ac:dyDescent="0.25">
      <c r="B14" s="103" t="str">
        <f>Aanvraag!$I$12</f>
        <v>SCREEN.2020.02.xxx</v>
      </c>
      <c r="C14" s="109">
        <v>1</v>
      </c>
      <c r="D14" s="103">
        <f>Aanvraag!$B$107</f>
        <v>0</v>
      </c>
      <c r="E14" s="103">
        <f>Aanvraag!$J$107</f>
        <v>0</v>
      </c>
      <c r="F14" s="110">
        <f>Aanvraag!$K$107</f>
        <v>0</v>
      </c>
    </row>
    <row r="15" spans="1:48" x14ac:dyDescent="0.25">
      <c r="B15" s="103" t="str">
        <f>Aanvraag!$I$12</f>
        <v>SCREEN.2020.02.xxx</v>
      </c>
      <c r="C15" s="109">
        <v>2</v>
      </c>
      <c r="D15" s="103">
        <f>Aanvraag!$B$108</f>
        <v>0</v>
      </c>
      <c r="E15" s="103">
        <f>Aanvraag!$J$108</f>
        <v>0</v>
      </c>
      <c r="F15" s="110">
        <f>Aanvraag!$K$108</f>
        <v>0</v>
      </c>
    </row>
    <row r="16" spans="1:48" x14ac:dyDescent="0.25">
      <c r="B16" s="103" t="str">
        <f>Aanvraag!$I$12</f>
        <v>SCREEN.2020.02.xxx</v>
      </c>
      <c r="C16" s="109">
        <v>3</v>
      </c>
      <c r="D16" s="103">
        <f>Aanvraag!$B$109</f>
        <v>0</v>
      </c>
      <c r="E16" s="103">
        <f>Aanvraag!$J$109</f>
        <v>0</v>
      </c>
      <c r="F16" s="110">
        <f>Aanvraag!$K$109</f>
        <v>0</v>
      </c>
    </row>
    <row r="17" spans="1:43" x14ac:dyDescent="0.25">
      <c r="B17" s="103" t="str">
        <f>Aanvraag!$I$12</f>
        <v>SCREEN.2020.02.xxx</v>
      </c>
      <c r="C17" s="109">
        <v>4</v>
      </c>
      <c r="D17" s="103">
        <f>Aanvraag!$B$110</f>
        <v>0</v>
      </c>
      <c r="E17" s="103">
        <f>Aanvraag!$J$110</f>
        <v>0</v>
      </c>
      <c r="F17" s="110">
        <f>Aanvraag!$K$110</f>
        <v>0</v>
      </c>
    </row>
    <row r="18" spans="1:43" x14ac:dyDescent="0.25">
      <c r="B18" s="103" t="str">
        <f>Aanvraag!$I$12</f>
        <v>SCREEN.2020.02.xxx</v>
      </c>
      <c r="C18" s="109">
        <v>5</v>
      </c>
      <c r="D18" s="103">
        <f>Aanvraag!$B$111</f>
        <v>0</v>
      </c>
      <c r="E18" s="103">
        <f>Aanvraag!$J$111</f>
        <v>0</v>
      </c>
      <c r="F18" s="110">
        <f>Aanvraag!$K$111</f>
        <v>0</v>
      </c>
    </row>
    <row r="19" spans="1:43" x14ac:dyDescent="0.25">
      <c r="B19" s="103" t="str">
        <f>Aanvraag!$I$12</f>
        <v>SCREEN.2020.02.xxx</v>
      </c>
      <c r="C19" s="109">
        <v>6</v>
      </c>
      <c r="D19" s="103">
        <f>Aanvraag!$B$112</f>
        <v>0</v>
      </c>
      <c r="E19" s="103">
        <f>Aanvraag!$J$112</f>
        <v>0</v>
      </c>
      <c r="F19" s="110">
        <f>Aanvraag!$K$112</f>
        <v>0</v>
      </c>
    </row>
    <row r="20" spans="1:43" x14ac:dyDescent="0.25">
      <c r="A20" s="108" t="s">
        <v>2339</v>
      </c>
      <c r="B20" s="109" t="s">
        <v>3</v>
      </c>
      <c r="C20" s="109" t="s">
        <v>2340</v>
      </c>
      <c r="D20" s="102" t="s">
        <v>2359</v>
      </c>
      <c r="E20" s="102" t="s">
        <v>2516</v>
      </c>
      <c r="F20" s="102" t="s">
        <v>2360</v>
      </c>
      <c r="G20" s="102" t="s">
        <v>2361</v>
      </c>
      <c r="H20" s="102"/>
      <c r="I20" s="102"/>
      <c r="J20" s="102"/>
      <c r="K20" s="102"/>
      <c r="L20" s="102"/>
      <c r="M20" s="102"/>
      <c r="N20" s="102"/>
      <c r="O20" s="102"/>
      <c r="P20" s="102"/>
      <c r="Q20" s="102"/>
      <c r="R20" s="102"/>
      <c r="S20" s="102"/>
      <c r="T20" s="102"/>
      <c r="U20" s="102"/>
      <c r="V20" s="102"/>
    </row>
    <row r="21" spans="1:43" x14ac:dyDescent="0.25">
      <c r="B21" s="103" t="str">
        <f>Aanvraag!$I$12</f>
        <v>SCREEN.2020.02.xxx</v>
      </c>
      <c r="C21" s="109">
        <v>1</v>
      </c>
      <c r="D21" s="103">
        <f>Aanvraag!$B$147</f>
        <v>0</v>
      </c>
      <c r="E21" s="103">
        <f>Aanvraag!$F$147</f>
        <v>0</v>
      </c>
      <c r="F21" s="103">
        <f>Aanvraag!$G$147</f>
        <v>0</v>
      </c>
      <c r="G21" s="110">
        <f>Aanvraag!$K$147</f>
        <v>0</v>
      </c>
    </row>
    <row r="22" spans="1:43" x14ac:dyDescent="0.25">
      <c r="B22" s="103" t="str">
        <f>Aanvraag!$I$12</f>
        <v>SCREEN.2020.02.xxx</v>
      </c>
      <c r="C22" s="109">
        <v>2</v>
      </c>
      <c r="D22" s="103">
        <f>Aanvraag!$B$148</f>
        <v>0</v>
      </c>
      <c r="E22" s="103">
        <f>Aanvraag!$F$148</f>
        <v>0</v>
      </c>
      <c r="F22" s="103">
        <f>Aanvraag!$G$148</f>
        <v>0</v>
      </c>
      <c r="G22" s="110">
        <f>Aanvraag!$K$148</f>
        <v>0</v>
      </c>
    </row>
    <row r="23" spans="1:43" x14ac:dyDescent="0.25">
      <c r="B23" s="103" t="str">
        <f>Aanvraag!$I$12</f>
        <v>SCREEN.2020.02.xxx</v>
      </c>
      <c r="C23" s="109">
        <v>3</v>
      </c>
      <c r="D23" s="103">
        <f>Aanvraag!$B$149</f>
        <v>0</v>
      </c>
      <c r="E23" s="103">
        <f>Aanvraag!$F$149</f>
        <v>0</v>
      </c>
      <c r="F23" s="103">
        <f>Aanvraag!$G$149</f>
        <v>0</v>
      </c>
      <c r="G23" s="110">
        <f>Aanvraag!$K$149</f>
        <v>0</v>
      </c>
    </row>
    <row r="24" spans="1:43" x14ac:dyDescent="0.25">
      <c r="B24" s="103" t="str">
        <f>Aanvraag!$I$12</f>
        <v>SCREEN.2020.02.xxx</v>
      </c>
      <c r="C24" s="109">
        <v>4</v>
      </c>
      <c r="D24" s="103">
        <f>Aanvraag!$B$150</f>
        <v>0</v>
      </c>
      <c r="E24" s="103">
        <f>Aanvraag!$F$150</f>
        <v>0</v>
      </c>
      <c r="F24" s="103">
        <f>Aanvraag!$G$150</f>
        <v>0</v>
      </c>
      <c r="G24" s="110">
        <f>Aanvraag!$K$150</f>
        <v>0</v>
      </c>
    </row>
    <row r="25" spans="1:43" x14ac:dyDescent="0.25">
      <c r="B25" s="103" t="str">
        <f>Aanvraag!$I$12</f>
        <v>SCREEN.2020.02.xxx</v>
      </c>
      <c r="C25" s="109">
        <v>5</v>
      </c>
      <c r="D25" s="103">
        <f>Aanvraag!$B$151</f>
        <v>0</v>
      </c>
      <c r="E25" s="103">
        <f>Aanvraag!$F$151</f>
        <v>0</v>
      </c>
      <c r="F25" s="103">
        <f>Aanvraag!$G$151</f>
        <v>0</v>
      </c>
      <c r="G25" s="110">
        <f>Aanvraag!$K$151</f>
        <v>0</v>
      </c>
    </row>
    <row r="26" spans="1:43" x14ac:dyDescent="0.25">
      <c r="B26" s="103" t="str">
        <f>Aanvraag!$I$12</f>
        <v>SCREEN.2020.02.xxx</v>
      </c>
      <c r="C26" s="109">
        <v>6</v>
      </c>
      <c r="D26" s="103">
        <f>Aanvraag!$B$152</f>
        <v>0</v>
      </c>
      <c r="E26" s="103">
        <f>Aanvraag!$F$152</f>
        <v>0</v>
      </c>
      <c r="F26" s="103">
        <f>Aanvraag!$G$152</f>
        <v>0</v>
      </c>
      <c r="G26" s="110">
        <f>Aanvraag!$K$152</f>
        <v>0</v>
      </c>
    </row>
    <row r="27" spans="1:43" x14ac:dyDescent="0.25">
      <c r="A27" s="108" t="s">
        <v>2341</v>
      </c>
      <c r="B27" s="109" t="s">
        <v>3</v>
      </c>
      <c r="C27" s="109" t="s">
        <v>2342</v>
      </c>
      <c r="D27" s="102" t="s">
        <v>2350</v>
      </c>
      <c r="E27" s="102" t="s">
        <v>2351</v>
      </c>
      <c r="F27" s="102" t="s">
        <v>2352</v>
      </c>
      <c r="G27" s="102" t="s">
        <v>2353</v>
      </c>
      <c r="H27" s="102" t="s">
        <v>2354</v>
      </c>
      <c r="I27" s="102" t="s">
        <v>2355</v>
      </c>
      <c r="J27" s="102" t="s">
        <v>2502</v>
      </c>
      <c r="K27" s="102" t="s">
        <v>2503</v>
      </c>
      <c r="L27" s="102"/>
      <c r="M27" s="102"/>
    </row>
    <row r="28" spans="1:43" x14ac:dyDescent="0.25">
      <c r="B28" s="103" t="str">
        <f>Aanvraag!$I$12</f>
        <v>SCREEN.2020.02.xxx</v>
      </c>
      <c r="C28" s="109">
        <v>1</v>
      </c>
      <c r="D28" s="103">
        <f>Aanvraag!$D$180</f>
        <v>0</v>
      </c>
      <c r="E28" s="111">
        <f>Aanvraag!$J$180</f>
        <v>0</v>
      </c>
      <c r="F28" s="103">
        <f>Aanvraag!$D$183</f>
        <v>0</v>
      </c>
      <c r="G28" s="111">
        <f>Aanvraag!$J$183</f>
        <v>0</v>
      </c>
      <c r="H28" s="103">
        <f>Aanvraag!$D$186</f>
        <v>0</v>
      </c>
      <c r="I28" s="111">
        <f>Aanvraag!$J$186</f>
        <v>0</v>
      </c>
      <c r="J28" s="109">
        <f>Aanvraag!$D$189</f>
        <v>0</v>
      </c>
      <c r="K28" s="112">
        <f>Aanvraag!$J$189</f>
        <v>0</v>
      </c>
    </row>
    <row r="29" spans="1:43" x14ac:dyDescent="0.25">
      <c r="B29" s="103" t="str">
        <f>Aanvraag!$I$12</f>
        <v>SCREEN.2020.02.xxx</v>
      </c>
      <c r="C29" s="109">
        <v>2</v>
      </c>
      <c r="D29" s="103">
        <f>Aanvraag!$D$181</f>
        <v>0</v>
      </c>
      <c r="E29" s="111">
        <f>Aanvraag!$J$181</f>
        <v>0</v>
      </c>
      <c r="F29" s="103">
        <f>Aanvraag!$D$184</f>
        <v>0</v>
      </c>
      <c r="G29" s="111">
        <f>Aanvraag!$J$184</f>
        <v>0</v>
      </c>
      <c r="H29" s="103">
        <f>Aanvraag!$D$187</f>
        <v>0</v>
      </c>
      <c r="I29" s="111">
        <f>Aanvraag!$J$187</f>
        <v>0</v>
      </c>
      <c r="J29" s="109">
        <f>Aanvraag!$D$190</f>
        <v>0</v>
      </c>
      <c r="K29" s="112">
        <f>Aanvraag!$J$190</f>
        <v>0</v>
      </c>
    </row>
    <row r="30" spans="1:43" x14ac:dyDescent="0.25">
      <c r="B30" s="103" t="str">
        <f>Aanvraag!$I$12</f>
        <v>SCREEN.2020.02.xxx</v>
      </c>
      <c r="C30" s="109">
        <v>3</v>
      </c>
      <c r="D30" s="103">
        <f>Aanvraag!$D$182</f>
        <v>0</v>
      </c>
      <c r="E30" s="111">
        <f>Aanvraag!$J$182</f>
        <v>0</v>
      </c>
      <c r="F30" s="103">
        <f>Aanvraag!$D$185</f>
        <v>0</v>
      </c>
      <c r="G30" s="111">
        <f>Aanvraag!$J$185</f>
        <v>0</v>
      </c>
      <c r="H30" s="103">
        <f>Aanvraag!$D$188</f>
        <v>0</v>
      </c>
      <c r="I30" s="111">
        <f>Aanvraag!$J$188</f>
        <v>0</v>
      </c>
      <c r="J30" s="109">
        <f>Aanvraag!$D$191</f>
        <v>0</v>
      </c>
      <c r="K30" s="112">
        <f>Aanvraag!$J$191</f>
        <v>0</v>
      </c>
    </row>
    <row r="31" spans="1:43" x14ac:dyDescent="0.25">
      <c r="A31" s="108" t="s">
        <v>2343</v>
      </c>
      <c r="B31" s="109" t="s">
        <v>3</v>
      </c>
      <c r="C31" s="109" t="s">
        <v>2344</v>
      </c>
      <c r="D31" s="102" t="s">
        <v>2345</v>
      </c>
      <c r="E31" s="102" t="s">
        <v>2346</v>
      </c>
      <c r="F31" s="102" t="s">
        <v>2347</v>
      </c>
      <c r="G31" s="102" t="s">
        <v>2348</v>
      </c>
      <c r="H31" s="102" t="s">
        <v>2349</v>
      </c>
      <c r="I31" s="109" t="s">
        <v>2411</v>
      </c>
      <c r="J31" s="109" t="s">
        <v>2412</v>
      </c>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row>
    <row r="32" spans="1:43" x14ac:dyDescent="0.25">
      <c r="B32" s="103" t="str">
        <f>Aanvraag!$I$12</f>
        <v>SCREEN.2020.02.xxx</v>
      </c>
      <c r="C32" s="109">
        <v>1</v>
      </c>
      <c r="D32" s="103">
        <f>Aanvraag!$B$336</f>
        <v>0</v>
      </c>
      <c r="E32" s="103">
        <f>Aanvraag!$C$336</f>
        <v>0</v>
      </c>
      <c r="F32" s="103">
        <f>Aanvraag!$D$336</f>
        <v>0</v>
      </c>
      <c r="G32" s="103">
        <f>Aanvraag!$F$336</f>
        <v>0</v>
      </c>
      <c r="H32" s="103">
        <f>Aanvraag!$H$336</f>
        <v>0</v>
      </c>
      <c r="I32" s="109">
        <f>Aanvraag!$G$336</f>
        <v>0</v>
      </c>
      <c r="J32" s="109">
        <f>Aanvraag!$J$336</f>
        <v>0</v>
      </c>
    </row>
    <row r="33" spans="1:43" x14ac:dyDescent="0.25">
      <c r="B33" s="103" t="str">
        <f>Aanvraag!$I$12</f>
        <v>SCREEN.2020.02.xxx</v>
      </c>
      <c r="C33" s="109">
        <v>2</v>
      </c>
      <c r="D33" s="103">
        <f>Aanvraag!$B$337</f>
        <v>0</v>
      </c>
      <c r="E33" s="103">
        <f>Aanvraag!$C$337</f>
        <v>0</v>
      </c>
      <c r="F33" s="103">
        <f>Aanvraag!$D$337</f>
        <v>0</v>
      </c>
      <c r="G33" s="103">
        <f>Aanvraag!$F$337</f>
        <v>0</v>
      </c>
      <c r="H33" s="103">
        <f>Aanvraag!$H$337</f>
        <v>0</v>
      </c>
      <c r="I33" s="109">
        <f>Aanvraag!$G$337</f>
        <v>0</v>
      </c>
      <c r="J33" s="103">
        <f>Aanvraag!$J$337</f>
        <v>0</v>
      </c>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row>
    <row r="34" spans="1:43" x14ac:dyDescent="0.25">
      <c r="B34" s="103" t="str">
        <f>Aanvraag!$I$12</f>
        <v>SCREEN.2020.02.xxx</v>
      </c>
      <c r="C34" s="109">
        <v>3</v>
      </c>
      <c r="D34" s="103">
        <f>Aanvraag!$B$338</f>
        <v>0</v>
      </c>
      <c r="E34" s="103">
        <f>Aanvraag!$C$338</f>
        <v>0</v>
      </c>
      <c r="F34" s="103">
        <f>Aanvraag!$D$338</f>
        <v>0</v>
      </c>
      <c r="G34" s="103">
        <f>Aanvraag!$F$338</f>
        <v>0</v>
      </c>
      <c r="H34" s="103">
        <f>Aanvraag!$H$338</f>
        <v>0</v>
      </c>
      <c r="I34" s="109">
        <f>Aanvraag!$G$338</f>
        <v>0</v>
      </c>
      <c r="J34" s="103">
        <f>Aanvraag!$J$338</f>
        <v>0</v>
      </c>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row>
    <row r="35" spans="1:43" x14ac:dyDescent="0.25">
      <c r="B35" s="103" t="str">
        <f>Aanvraag!$I$12</f>
        <v>SCREEN.2020.02.xxx</v>
      </c>
      <c r="C35" s="109">
        <v>4</v>
      </c>
      <c r="D35" s="103">
        <f>Aanvraag!$B$339</f>
        <v>0</v>
      </c>
      <c r="E35" s="103">
        <f>Aanvraag!$C$339</f>
        <v>0</v>
      </c>
      <c r="F35" s="103">
        <f>Aanvraag!$D$339</f>
        <v>0</v>
      </c>
      <c r="G35" s="103">
        <f>Aanvraag!$F$339</f>
        <v>0</v>
      </c>
      <c r="H35" s="103">
        <f>Aanvraag!$H$339</f>
        <v>0</v>
      </c>
      <c r="I35" s="109">
        <f>Aanvraag!$G$339</f>
        <v>0</v>
      </c>
      <c r="J35" s="103">
        <f>Aanvraag!$J$339</f>
        <v>0</v>
      </c>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row>
    <row r="36" spans="1:43" x14ac:dyDescent="0.25">
      <c r="B36" s="103" t="str">
        <f>Aanvraag!$I$12</f>
        <v>SCREEN.2020.02.xxx</v>
      </c>
      <c r="C36" s="109">
        <v>5</v>
      </c>
      <c r="D36" s="103">
        <f>Aanvraag!$B$340</f>
        <v>0</v>
      </c>
      <c r="E36" s="103">
        <f>Aanvraag!$C$340</f>
        <v>0</v>
      </c>
      <c r="F36" s="103">
        <f>Aanvraag!$D$340</f>
        <v>0</v>
      </c>
      <c r="G36" s="103">
        <f>Aanvraag!$F$340</f>
        <v>0</v>
      </c>
      <c r="H36" s="103">
        <f>Aanvraag!$H$340</f>
        <v>0</v>
      </c>
      <c r="I36" s="109">
        <f>Aanvraag!$G$340</f>
        <v>0</v>
      </c>
      <c r="J36" s="103">
        <f>Aanvraag!$J$340</f>
        <v>0</v>
      </c>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row>
    <row r="37" spans="1:43" x14ac:dyDescent="0.25">
      <c r="B37" s="103" t="str">
        <f>Aanvraag!$I$12</f>
        <v>SCREEN.2020.02.xxx</v>
      </c>
      <c r="C37" s="109">
        <v>6</v>
      </c>
      <c r="D37" s="103">
        <f>Aanvraag!$B$341</f>
        <v>0</v>
      </c>
      <c r="E37" s="103">
        <f>Aanvraag!$C$341</f>
        <v>0</v>
      </c>
      <c r="F37" s="103">
        <f>Aanvraag!$D$341</f>
        <v>0</v>
      </c>
      <c r="G37" s="103">
        <f>Aanvraag!$F$341</f>
        <v>0</v>
      </c>
      <c r="H37" s="103">
        <f>Aanvraag!$H$341</f>
        <v>0</v>
      </c>
      <c r="I37" s="109">
        <f>Aanvraag!$G$341</f>
        <v>0</v>
      </c>
      <c r="J37" s="103">
        <f>Aanvraag!$J$341</f>
        <v>0</v>
      </c>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row>
    <row r="38" spans="1:43" x14ac:dyDescent="0.25">
      <c r="B38" s="103" t="str">
        <f>Aanvraag!$I$12</f>
        <v>SCREEN.2020.02.xxx</v>
      </c>
      <c r="C38" s="109">
        <v>7</v>
      </c>
      <c r="D38" s="103">
        <f>Aanvraag!$B$342</f>
        <v>0</v>
      </c>
      <c r="E38" s="103">
        <f>Aanvraag!$C$342</f>
        <v>0</v>
      </c>
      <c r="F38" s="103">
        <f>Aanvraag!$D$342</f>
        <v>0</v>
      </c>
      <c r="G38" s="103">
        <f>Aanvraag!$F$342</f>
        <v>0</v>
      </c>
      <c r="H38" s="103">
        <f>Aanvraag!$H$342</f>
        <v>0</v>
      </c>
      <c r="I38" s="109">
        <f>Aanvraag!$G$342</f>
        <v>0</v>
      </c>
      <c r="J38" s="103">
        <f>Aanvraag!$J$342</f>
        <v>0</v>
      </c>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row>
    <row r="39" spans="1:43" x14ac:dyDescent="0.25">
      <c r="B39" s="103" t="str">
        <f>Aanvraag!$I$12</f>
        <v>SCREEN.2020.02.xxx</v>
      </c>
      <c r="C39" s="109">
        <v>8</v>
      </c>
      <c r="D39" s="103">
        <f>Aanvraag!$B$343</f>
        <v>0</v>
      </c>
      <c r="E39" s="103">
        <f>Aanvraag!$C$343</f>
        <v>0</v>
      </c>
      <c r="F39" s="103">
        <f>Aanvraag!$D$343</f>
        <v>0</v>
      </c>
      <c r="G39" s="103">
        <f>Aanvraag!$F$343</f>
        <v>0</v>
      </c>
      <c r="H39" s="103">
        <f>Aanvraag!$H$343</f>
        <v>0</v>
      </c>
      <c r="I39" s="109">
        <f>Aanvraag!$G$343</f>
        <v>0</v>
      </c>
      <c r="J39" s="103">
        <f>Aanvraag!$J$343</f>
        <v>0</v>
      </c>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row>
    <row r="40" spans="1:43" x14ac:dyDescent="0.25">
      <c r="A40" s="108" t="s">
        <v>2150</v>
      </c>
      <c r="B40" s="103" t="s">
        <v>3</v>
      </c>
      <c r="C40" s="102" t="s">
        <v>2302</v>
      </c>
      <c r="D40" s="102" t="s">
        <v>2303</v>
      </c>
      <c r="E40" s="102" t="s">
        <v>2304</v>
      </c>
      <c r="F40" s="102" t="s">
        <v>2305</v>
      </c>
      <c r="G40" s="102" t="s">
        <v>2306</v>
      </c>
      <c r="H40" s="102" t="s">
        <v>2307</v>
      </c>
      <c r="I40" s="102" t="s">
        <v>2308</v>
      </c>
      <c r="J40" s="102" t="s">
        <v>2309</v>
      </c>
      <c r="K40" s="102" t="s">
        <v>2310</v>
      </c>
      <c r="L40" s="102" t="s">
        <v>2311</v>
      </c>
      <c r="M40" s="102" t="s">
        <v>2312</v>
      </c>
      <c r="N40" s="102" t="s">
        <v>2313</v>
      </c>
      <c r="O40" s="102" t="s">
        <v>2314</v>
      </c>
      <c r="P40" s="102" t="s">
        <v>2315</v>
      </c>
      <c r="Q40" s="102" t="s">
        <v>2316</v>
      </c>
      <c r="R40" s="102" t="s">
        <v>2317</v>
      </c>
      <c r="S40" s="102" t="s">
        <v>2318</v>
      </c>
      <c r="T40" s="102" t="s">
        <v>2319</v>
      </c>
      <c r="U40" s="102" t="s">
        <v>2385</v>
      </c>
      <c r="V40" s="109" t="s">
        <v>2434</v>
      </c>
      <c r="W40" s="109" t="s">
        <v>2517</v>
      </c>
    </row>
    <row r="41" spans="1:43" x14ac:dyDescent="0.25">
      <c r="B41" s="103" t="str">
        <f>Aanvraag!$I$12</f>
        <v>SCREEN.2020.02.xxx</v>
      </c>
      <c r="C41" s="103">
        <f>Aanvraag!$J$349</f>
        <v>0</v>
      </c>
      <c r="D41" s="103">
        <f>Aanvraag!$J$350</f>
        <v>0</v>
      </c>
      <c r="E41" s="103">
        <f>Aanvraag!$J$351</f>
        <v>0</v>
      </c>
      <c r="F41" s="103">
        <f>Aanvraag!$J$352</f>
        <v>0</v>
      </c>
      <c r="G41" s="103">
        <f>Aanvraag!$J$353</f>
        <v>0</v>
      </c>
      <c r="H41" s="103">
        <f>Aanvraag!$J$354</f>
        <v>0</v>
      </c>
      <c r="I41" s="103">
        <f>Aanvraag!$J$355</f>
        <v>0</v>
      </c>
      <c r="J41" s="103">
        <f>Aanvraag!$J$356</f>
        <v>0</v>
      </c>
      <c r="K41" s="103">
        <f>Aanvraag!$J$357</f>
        <v>0</v>
      </c>
      <c r="L41" s="103">
        <f>Aanvraag!$J$358</f>
        <v>0</v>
      </c>
      <c r="M41" s="103">
        <f>Aanvraag!$J$359</f>
        <v>0</v>
      </c>
      <c r="N41" s="103">
        <f>Aanvraag!$J$360</f>
        <v>0</v>
      </c>
      <c r="O41" s="103">
        <f>Aanvraag!$J$361</f>
        <v>0</v>
      </c>
      <c r="P41" s="103">
        <f>Aanvraag!$J$362</f>
        <v>0</v>
      </c>
      <c r="Q41" s="103">
        <f>Aanvraag!$J$363</f>
        <v>0</v>
      </c>
      <c r="R41" s="103">
        <f>Aanvraag!$J$364</f>
        <v>0</v>
      </c>
      <c r="S41" s="103">
        <f>Aanvraag!$J$365</f>
        <v>0</v>
      </c>
      <c r="T41" s="103">
        <f>Aanvraag!$J$366</f>
        <v>0</v>
      </c>
      <c r="U41" s="109">
        <f>Aanvraag!J367</f>
        <v>0</v>
      </c>
      <c r="V41" s="109">
        <f>Aanvraag!J368</f>
        <v>0</v>
      </c>
      <c r="W41" s="109">
        <f>Aanvraag!J369</f>
        <v>0</v>
      </c>
    </row>
  </sheetData>
  <sheetProtection password="C614" sheet="1" selectLockedCells="1" selectUnlockedCells="1"/>
  <pageMargins left="0.70866141732283472" right="0.70866141732283472" top="0.74803149606299213" bottom="0.74803149606299213" header="0.31496062992125984" footer="0.31496062992125984"/>
  <pageSetup paperSize="9" scale="7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42</vt:i4>
      </vt:variant>
    </vt:vector>
  </HeadingPairs>
  <TitlesOfParts>
    <vt:vector size="45" baseType="lpstr">
      <vt:lpstr>Aanvraag</vt:lpstr>
      <vt:lpstr>Toelichtingen</vt:lpstr>
      <vt:lpstr>Blad1</vt:lpstr>
      <vt:lpstr>Aan_wie_bezorgt_u_dit_formulier?</vt:lpstr>
      <vt:lpstr>Aard_Sales</vt:lpstr>
      <vt:lpstr>Aanvraag!Afdrukbereik</vt:lpstr>
      <vt:lpstr>Toelichtingen!Afdrukbereik</vt:lpstr>
      <vt:lpstr>Algemene_gegevens_van_de_aanvrager</vt:lpstr>
      <vt:lpstr>andere_staatssteun</vt:lpstr>
      <vt:lpstr>Artistieke_en_productionele_kenmerken</vt:lpstr>
      <vt:lpstr>Basisgegevens_van_het_audiovisueel_werk</vt:lpstr>
      <vt:lpstr>Beantwoordt_het_audiovisueel_werk_aan_één_of_meerdere_van_volgende_criteria__kies_ja_of_nee_?</vt:lpstr>
      <vt:lpstr>Detailgegevens_van_het_audiovisueel_werk</vt:lpstr>
      <vt:lpstr>Deze_aanvraag_bevat_de_volgende_onderdelen__klik_op_een_titel</vt:lpstr>
      <vt:lpstr>E._Vertoning___Distributie</vt:lpstr>
      <vt:lpstr>Exploitatie_inkomsten</vt:lpstr>
      <vt:lpstr>F._Productieplanning</vt:lpstr>
      <vt:lpstr>Financiële_aspecten_van_het_project</vt:lpstr>
      <vt:lpstr>G._Artistieke_en_productionele_kenmerken</vt:lpstr>
      <vt:lpstr>Gebudgetteerde_uitgaven</vt:lpstr>
      <vt:lpstr>Gemeente_id</vt:lpstr>
      <vt:lpstr>H._Ontvankelijkheidscriteria____algemeen</vt:lpstr>
      <vt:lpstr>I._Ontvankelijkheidscriteria___culturele_toets</vt:lpstr>
      <vt:lpstr>J._Financiële_aspecten_van_het_project____financiering</vt:lpstr>
      <vt:lpstr>K._Financiële_aspecten_van_het_project__uitgaven___budgettering_van_de_kosten</vt:lpstr>
      <vt:lpstr>L._Financiële_aspecten_van_het_project__exploitatie_inkomsten</vt:lpstr>
      <vt:lpstr>M._Stavingsdocumenten</vt:lpstr>
      <vt:lpstr>Maximale_steun</vt:lpstr>
      <vt:lpstr>Netto_ontvangsten</vt:lpstr>
      <vt:lpstr>Ontvankelijkheidscriteria</vt:lpstr>
      <vt:lpstr>Productieplanning</vt:lpstr>
      <vt:lpstr>Staatssteun</vt:lpstr>
      <vt:lpstr>Stavingsdocumenten</vt:lpstr>
      <vt:lpstr>Toelichting_types_audiovisuele_werken</vt:lpstr>
      <vt:lpstr>Uitgaven__budgettering_van_de_kosten</vt:lpstr>
      <vt:lpstr>VAFsteun</vt:lpstr>
      <vt:lpstr>Verklaring_op_eer_en_ondertekening_aanvraag_voor_het_project_Screen_Flanders</vt:lpstr>
      <vt:lpstr>Vertoning___Distributie</vt:lpstr>
      <vt:lpstr>Voeg_de_onderstaande_bewijsstukken_bij_uw_aanvraag._Kies__ja__in_de_keuzelijst_wanneer_de_bijlage_is_toegevoegd.</vt:lpstr>
      <vt:lpstr>Volgende_elementen_moeten_verplicht_toegevoegd_worden_aan_het_aanvraagdossier__duid_aan_welke_al_bijgevoegd_worden_en_welke_later_worden_bezrogd</vt:lpstr>
      <vt:lpstr>vraag33</vt:lpstr>
      <vt:lpstr>Vul_de_gebudgetteerde_uitgaven_voor_de_volledige_productie_van_het_werk_in__geef_daarbij_aan_hoeveel_in_het_Vlaams_Gewest_zal_gespendeerd_worden_en_hoeveel_elders_zal_uitgegeven_worden.</vt:lpstr>
      <vt:lpstr>Vul_hieronder_de_gegevens_van_het_productiehuis_in__maatschappelijke_zetel</vt:lpstr>
      <vt:lpstr>Waarvoor_dient_dit_formulier?</vt:lpstr>
      <vt:lpstr>Wie_kan_een_aanvraag_indienen?</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Meulemeester, Paul</dc:creator>
  <cp:lastModifiedBy>Geiregat, Miek</cp:lastModifiedBy>
  <cp:lastPrinted>2020-05-15T12:04:23Z</cp:lastPrinted>
  <dcterms:created xsi:type="dcterms:W3CDTF">2012-09-26T13:57:01Z</dcterms:created>
  <dcterms:modified xsi:type="dcterms:W3CDTF">2020-05-15T13:55:26Z</dcterms:modified>
</cp:coreProperties>
</file>