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hidePivotFieldList="1" defaultThemeVersion="124226"/>
  <mc:AlternateContent xmlns:mc="http://schemas.openxmlformats.org/markup-compatibility/2006">
    <mc:Choice Requires="x15">
      <x15ac:absPath xmlns:x15ac="http://schemas.microsoft.com/office/spreadsheetml/2010/11/ac" url="V:\ABOS\Bedrijfssteun\Screen Flanders\Dossierbehandeling\2_Documenten bij de aanvraag\Call 2023\"/>
    </mc:Choice>
  </mc:AlternateContent>
  <xr:revisionPtr revIDLastSave="0" documentId="13_ncr:1_{6F95A5DA-20DF-4F1D-96FA-AC807802A93E}" xr6:coauthVersionLast="47" xr6:coauthVersionMax="47" xr10:uidLastSave="{00000000-0000-0000-0000-000000000000}"/>
  <workbookProtection workbookPassword="DF37" lockStructure="1"/>
  <bookViews>
    <workbookView xWindow="-120" yWindow="-120" windowWidth="29040" windowHeight="15840" tabRatio="690" xr2:uid="{00000000-000D-0000-FFFF-FFFF00000000}"/>
  </bookViews>
  <sheets>
    <sheet name="Toelichting" sheetId="16" r:id="rId1"/>
    <sheet name="Financiering vlaams" sheetId="1" r:id="rId2"/>
    <sheet name="Financiering niet vlaams" sheetId="17" r:id="rId3"/>
    <sheet name="Uitgaven Detail" sheetId="13" r:id="rId4"/>
    <sheet name="Uitgaven Overzicht" sheetId="15" r:id="rId5"/>
  </sheets>
  <definedNames>
    <definedName name="_xlnm._FilterDatabase" localSheetId="1" hidden="1">'Financiering vlaams'!$C$4:$F$88</definedName>
    <definedName name="_xlnm._FilterDatabase" localSheetId="3" hidden="1">'Uitgaven Detail'!$A$4:$AO$51</definedName>
    <definedName name="_xlnm.Print_Area" localSheetId="1">'Financiering vlaams'!$A$1:$H$88</definedName>
    <definedName name="_xlnm.Print_Area" localSheetId="0">Toelichting!$A$1:$K$108</definedName>
    <definedName name="_xlnm.Print_Area" localSheetId="3">'Uitgaven Detail'!$A$1:$J$868</definedName>
    <definedName name="_xlnm.Print_Titles" localSheetId="3">'Uitgaven Detail'!$4:$4</definedName>
    <definedName name="kies_Bruto_of_Netto">'Financiering vlaams'!$E$96:$E$98</definedName>
    <definedName name="TS">'Financiering vlaams'!$E$96:$E$98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3" i="17" l="1"/>
  <c r="F183" i="17"/>
  <c r="E183" i="17"/>
  <c r="D183" i="17"/>
  <c r="F100" i="17"/>
  <c r="F96" i="17"/>
  <c r="F138" i="17"/>
  <c r="E138" i="17"/>
  <c r="D138" i="17"/>
  <c r="F866" i="13"/>
  <c r="F272" i="13"/>
  <c r="I272" i="13"/>
  <c r="F273" i="13"/>
  <c r="I273" i="13"/>
  <c r="F274" i="13"/>
  <c r="I274" i="13"/>
  <c r="F275" i="13"/>
  <c r="I275" i="13"/>
  <c r="F763" i="13"/>
  <c r="F764" i="13"/>
  <c r="F762" i="13"/>
  <c r="F747" i="13"/>
  <c r="F748" i="13"/>
  <c r="F749" i="13"/>
  <c r="F750" i="13"/>
  <c r="F751" i="13"/>
  <c r="F752" i="13"/>
  <c r="F753" i="13"/>
  <c r="F754" i="13"/>
  <c r="F755" i="13"/>
  <c r="F756" i="13"/>
  <c r="F757" i="13"/>
  <c r="F758" i="13"/>
  <c r="F759" i="13"/>
  <c r="F760" i="13"/>
  <c r="F761" i="13"/>
  <c r="F765" i="13"/>
  <c r="F623" i="13"/>
  <c r="F624" i="13"/>
  <c r="F625" i="13"/>
  <c r="F626" i="13"/>
  <c r="F628" i="13"/>
  <c r="F629" i="13"/>
  <c r="F630" i="13"/>
  <c r="F631" i="13"/>
  <c r="F632" i="13"/>
  <c r="F633" i="13"/>
  <c r="F634" i="13"/>
  <c r="F635" i="13"/>
  <c r="F636" i="13"/>
  <c r="F637" i="13"/>
  <c r="F638" i="13"/>
  <c r="F639" i="13"/>
  <c r="F640" i="13"/>
  <c r="F642" i="13"/>
  <c r="F643" i="13"/>
  <c r="F644" i="13"/>
  <c r="F645" i="13"/>
  <c r="F646" i="13"/>
  <c r="F647" i="13"/>
  <c r="F648" i="13"/>
  <c r="F649" i="13"/>
  <c r="F650" i="13"/>
  <c r="F651" i="13"/>
  <c r="F652" i="13"/>
  <c r="F653" i="13"/>
  <c r="F654" i="13"/>
  <c r="F655" i="13"/>
  <c r="F656" i="13"/>
  <c r="F657" i="13"/>
  <c r="F659" i="13"/>
  <c r="F660" i="13"/>
  <c r="F661" i="13"/>
  <c r="F662" i="13"/>
  <c r="F663" i="13"/>
  <c r="F664" i="13"/>
  <c r="F665" i="13"/>
  <c r="F666" i="13"/>
  <c r="F667" i="13"/>
  <c r="F668" i="13"/>
  <c r="F669" i="13"/>
  <c r="F670" i="13"/>
  <c r="F671" i="13"/>
  <c r="F672" i="13"/>
  <c r="F673" i="13"/>
  <c r="F674" i="13"/>
  <c r="F675" i="13"/>
  <c r="F676" i="13"/>
  <c r="F677" i="13"/>
  <c r="F678" i="13"/>
  <c r="F679" i="13"/>
  <c r="F680" i="13"/>
  <c r="F681" i="13"/>
  <c r="F682" i="13"/>
  <c r="F683" i="13"/>
  <c r="F684" i="13"/>
  <c r="F685" i="13"/>
  <c r="F686" i="13"/>
  <c r="F688" i="13"/>
  <c r="F689" i="13"/>
  <c r="F690" i="13"/>
  <c r="F691" i="13"/>
  <c r="F692" i="13"/>
  <c r="F693" i="13"/>
  <c r="F694" i="13"/>
  <c r="F695" i="13"/>
  <c r="F696" i="13"/>
  <c r="F697" i="13"/>
  <c r="F698" i="13"/>
  <c r="F699" i="13"/>
  <c r="F700" i="13"/>
  <c r="F701" i="13"/>
  <c r="F702" i="13"/>
  <c r="F703" i="13"/>
  <c r="F704" i="13"/>
  <c r="F705" i="13"/>
  <c r="F706" i="13"/>
  <c r="F707" i="13"/>
  <c r="F709" i="13"/>
  <c r="F710" i="13"/>
  <c r="F711" i="13"/>
  <c r="F712" i="13"/>
  <c r="F713" i="13"/>
  <c r="F714" i="13"/>
  <c r="F715" i="13"/>
  <c r="F716" i="13"/>
  <c r="F717" i="13"/>
  <c r="F718" i="13"/>
  <c r="F719" i="13"/>
  <c r="F720" i="13"/>
  <c r="F721" i="13"/>
  <c r="F722" i="13"/>
  <c r="F723" i="13"/>
  <c r="F724" i="13"/>
  <c r="F725" i="13"/>
  <c r="F726" i="13"/>
  <c r="F727" i="13"/>
  <c r="F728" i="13"/>
  <c r="F729" i="13"/>
  <c r="F730" i="13"/>
  <c r="F731" i="13"/>
  <c r="F732" i="13"/>
  <c r="F733" i="13"/>
  <c r="F734" i="13"/>
  <c r="F735" i="13"/>
  <c r="F736" i="13"/>
  <c r="F737" i="13"/>
  <c r="F738" i="13"/>
  <c r="F739" i="13"/>
  <c r="F740" i="13"/>
  <c r="F742" i="13"/>
  <c r="F743" i="13"/>
  <c r="F744" i="13"/>
  <c r="F745" i="13"/>
  <c r="F767" i="13"/>
  <c r="F768" i="13"/>
  <c r="F769" i="13"/>
  <c r="F770" i="13"/>
  <c r="F771" i="13"/>
  <c r="F772" i="13"/>
  <c r="F773" i="13"/>
  <c r="F774" i="13"/>
  <c r="F775" i="13"/>
  <c r="F776" i="13"/>
  <c r="F777" i="13"/>
  <c r="F778" i="13"/>
  <c r="F779" i="13"/>
  <c r="F780" i="13"/>
  <c r="F262" i="13"/>
  <c r="F263" i="13"/>
  <c r="F264" i="13"/>
  <c r="F265" i="13"/>
  <c r="F266" i="13"/>
  <c r="F267" i="13"/>
  <c r="F268" i="13"/>
  <c r="F269" i="13"/>
  <c r="F270" i="13"/>
  <c r="F271" i="13"/>
  <c r="F276" i="13"/>
  <c r="F261" i="13"/>
  <c r="F277" i="13"/>
  <c r="F71" i="13"/>
  <c r="F72" i="13"/>
  <c r="F73" i="13"/>
  <c r="F74" i="13"/>
  <c r="F75" i="13"/>
  <c r="F76" i="13"/>
  <c r="F77" i="13"/>
  <c r="F78" i="13"/>
  <c r="F79" i="13"/>
  <c r="F80" i="13"/>
  <c r="F81" i="13"/>
  <c r="F82" i="13"/>
  <c r="F83" i="13"/>
  <c r="F84" i="13"/>
  <c r="F85" i="13"/>
  <c r="F86" i="13"/>
  <c r="F87" i="13"/>
  <c r="F88" i="13"/>
  <c r="F89" i="13"/>
  <c r="F90" i="13"/>
  <c r="F91" i="13"/>
  <c r="F92" i="13"/>
  <c r="F93" i="13"/>
  <c r="F94" i="13"/>
  <c r="F95" i="13"/>
  <c r="F96" i="13"/>
  <c r="F97" i="13"/>
  <c r="F98" i="13"/>
  <c r="F99" i="13"/>
  <c r="F100" i="13"/>
  <c r="F101" i="13"/>
  <c r="F102" i="13"/>
  <c r="F103" i="13"/>
  <c r="F104" i="13"/>
  <c r="F105" i="13"/>
  <c r="F106" i="13"/>
  <c r="F107" i="13"/>
  <c r="F108" i="13"/>
  <c r="F109" i="13"/>
  <c r="F110" i="13"/>
  <c r="F111" i="13"/>
  <c r="F112" i="13"/>
  <c r="F113" i="13"/>
  <c r="F115" i="13"/>
  <c r="F116" i="13"/>
  <c r="F117" i="13"/>
  <c r="F118" i="13"/>
  <c r="F119" i="13"/>
  <c r="F120" i="13"/>
  <c r="F121" i="13"/>
  <c r="F122" i="13"/>
  <c r="F123" i="13"/>
  <c r="F124" i="13"/>
  <c r="F125" i="13"/>
  <c r="F126" i="13"/>
  <c r="F127" i="13"/>
  <c r="F128" i="13"/>
  <c r="F129" i="13"/>
  <c r="F130" i="13"/>
  <c r="F131" i="13"/>
  <c r="F132" i="13"/>
  <c r="F133" i="13"/>
  <c r="F134" i="13"/>
  <c r="F135" i="13"/>
  <c r="F136" i="13"/>
  <c r="F137" i="13"/>
  <c r="F138" i="13"/>
  <c r="F139" i="13"/>
  <c r="F140" i="13"/>
  <c r="F141" i="13"/>
  <c r="F142" i="13"/>
  <c r="F143" i="13"/>
  <c r="F144" i="13"/>
  <c r="F145" i="13"/>
  <c r="F146" i="13"/>
  <c r="F147" i="13"/>
  <c r="F148" i="13"/>
  <c r="F149" i="13"/>
  <c r="F151" i="13"/>
  <c r="F152" i="13"/>
  <c r="F153" i="13"/>
  <c r="F154" i="13"/>
  <c r="F155" i="13"/>
  <c r="F156" i="13"/>
  <c r="F157" i="13"/>
  <c r="F158" i="13"/>
  <c r="F159" i="13"/>
  <c r="F160" i="13"/>
  <c r="F161" i="13"/>
  <c r="F162" i="13"/>
  <c r="F163" i="13"/>
  <c r="F164" i="13"/>
  <c r="F165" i="13"/>
  <c r="F166" i="13"/>
  <c r="F167" i="13"/>
  <c r="F168" i="13"/>
  <c r="F169" i="13"/>
  <c r="F170" i="13"/>
  <c r="F171" i="13"/>
  <c r="F172" i="13"/>
  <c r="F173" i="13"/>
  <c r="F174" i="13"/>
  <c r="F175" i="13"/>
  <c r="F176" i="13"/>
  <c r="F177" i="13"/>
  <c r="F178" i="13"/>
  <c r="F179" i="13"/>
  <c r="F180" i="13"/>
  <c r="F182" i="13"/>
  <c r="F183" i="13"/>
  <c r="F184" i="13"/>
  <c r="F185" i="13"/>
  <c r="F186" i="13"/>
  <c r="F187" i="13"/>
  <c r="F188" i="13"/>
  <c r="F189" i="13"/>
  <c r="F190" i="13"/>
  <c r="F192" i="13"/>
  <c r="F193" i="13"/>
  <c r="F194" i="13"/>
  <c r="F195" i="13"/>
  <c r="F196" i="13"/>
  <c r="F197" i="13"/>
  <c r="F198" i="13"/>
  <c r="F199" i="13"/>
  <c r="F200" i="13"/>
  <c r="F201" i="13"/>
  <c r="F202" i="13"/>
  <c r="F203" i="13"/>
  <c r="F204" i="13"/>
  <c r="F205" i="13"/>
  <c r="F206" i="13"/>
  <c r="F207" i="13"/>
  <c r="F208" i="13"/>
  <c r="F209" i="13"/>
  <c r="F210" i="13"/>
  <c r="F211" i="13"/>
  <c r="F212" i="13"/>
  <c r="F213" i="13"/>
  <c r="F214" i="13"/>
  <c r="F215" i="13"/>
  <c r="F216" i="13"/>
  <c r="F217" i="13"/>
  <c r="F218" i="13"/>
  <c r="F219" i="13"/>
  <c r="F220" i="13"/>
  <c r="F221" i="13"/>
  <c r="F222" i="13"/>
  <c r="F223" i="13"/>
  <c r="F224" i="13"/>
  <c r="F225" i="13"/>
  <c r="F226" i="13"/>
  <c r="F227" i="13"/>
  <c r="F228" i="13"/>
  <c r="F229" i="13"/>
  <c r="F230" i="13"/>
  <c r="F231" i="13"/>
  <c r="F232" i="13"/>
  <c r="F233" i="13"/>
  <c r="F234" i="13"/>
  <c r="F235" i="13"/>
  <c r="F236" i="13"/>
  <c r="F237" i="13"/>
  <c r="F238" i="13"/>
  <c r="F239" i="13"/>
  <c r="F240" i="13"/>
  <c r="F241" i="13"/>
  <c r="F242" i="13"/>
  <c r="F244" i="13"/>
  <c r="F245" i="13"/>
  <c r="F246" i="13"/>
  <c r="F247" i="13"/>
  <c r="F248" i="13"/>
  <c r="F249" i="13"/>
  <c r="F250" i="13"/>
  <c r="F251" i="13"/>
  <c r="F252" i="13"/>
  <c r="F253" i="13"/>
  <c r="F254" i="13"/>
  <c r="F255" i="13"/>
  <c r="F256" i="13"/>
  <c r="F257" i="13"/>
  <c r="F258" i="13"/>
  <c r="F259" i="13"/>
  <c r="F279" i="13"/>
  <c r="F280" i="13"/>
  <c r="F281" i="13"/>
  <c r="F282" i="13"/>
  <c r="F283" i="13"/>
  <c r="F284" i="13"/>
  <c r="F285" i="13"/>
  <c r="F286" i="13"/>
  <c r="F287" i="13"/>
  <c r="F288" i="13"/>
  <c r="F289" i="13"/>
  <c r="F290" i="13"/>
  <c r="F291" i="13"/>
  <c r="F292" i="13"/>
  <c r="F293" i="13"/>
  <c r="F294" i="13"/>
  <c r="F295" i="13"/>
  <c r="F296" i="13"/>
  <c r="F297" i="13"/>
  <c r="F298" i="13"/>
  <c r="F299" i="13"/>
  <c r="F300" i="13"/>
  <c r="F301" i="13"/>
  <c r="F302" i="13"/>
  <c r="F303" i="13"/>
  <c r="F304" i="13"/>
  <c r="F305" i="13"/>
  <c r="F306" i="13"/>
  <c r="F308" i="13"/>
  <c r="F309" i="13"/>
  <c r="F310" i="13"/>
  <c r="F311" i="13"/>
  <c r="F312" i="13"/>
  <c r="F313" i="13"/>
  <c r="F314" i="13"/>
  <c r="F316" i="13"/>
  <c r="F317" i="13"/>
  <c r="F318" i="13"/>
  <c r="F319" i="13"/>
  <c r="F320" i="13"/>
  <c r="F321" i="13"/>
  <c r="F322" i="13"/>
  <c r="F323" i="13"/>
  <c r="F324" i="13"/>
  <c r="F325" i="13"/>
  <c r="F326" i="13"/>
  <c r="F327" i="13"/>
  <c r="F328" i="13"/>
  <c r="F329" i="13"/>
  <c r="F330" i="13"/>
  <c r="F331" i="13"/>
  <c r="F333" i="13"/>
  <c r="F334" i="13"/>
  <c r="F335" i="13"/>
  <c r="F336" i="13"/>
  <c r="F337" i="13"/>
  <c r="F338" i="13"/>
  <c r="F339" i="13"/>
  <c r="F340" i="13"/>
  <c r="F341" i="13"/>
  <c r="F342" i="13"/>
  <c r="F344" i="13"/>
  <c r="F345" i="13"/>
  <c r="F346" i="13"/>
  <c r="F347" i="13"/>
  <c r="F348" i="13"/>
  <c r="F349" i="13"/>
  <c r="F350" i="13"/>
  <c r="F351" i="13"/>
  <c r="F352" i="13"/>
  <c r="F353" i="13"/>
  <c r="F354" i="13"/>
  <c r="F355" i="13"/>
  <c r="F356" i="13"/>
  <c r="F357" i="13"/>
  <c r="F358" i="13"/>
  <c r="F359" i="13"/>
  <c r="F360" i="13"/>
  <c r="F361" i="13"/>
  <c r="F362" i="13"/>
  <c r="F364" i="13"/>
  <c r="F365" i="13"/>
  <c r="F366" i="13"/>
  <c r="F367" i="13"/>
  <c r="F368" i="13"/>
  <c r="F369" i="13"/>
  <c r="F370" i="13"/>
  <c r="F371" i="13"/>
  <c r="F372" i="13"/>
  <c r="F373" i="13"/>
  <c r="F374" i="13"/>
  <c r="F375" i="13"/>
  <c r="F376" i="13"/>
  <c r="F377" i="13"/>
  <c r="F378" i="13"/>
  <c r="F379" i="13"/>
  <c r="F380" i="13"/>
  <c r="F381" i="13"/>
  <c r="F382" i="13"/>
  <c r="F383" i="13"/>
  <c r="F384" i="13"/>
  <c r="F385" i="13"/>
  <c r="F387" i="13"/>
  <c r="F388" i="13"/>
  <c r="F389" i="13"/>
  <c r="F390" i="13"/>
  <c r="F391" i="13"/>
  <c r="F392" i="13"/>
  <c r="F393" i="13"/>
  <c r="F394" i="13"/>
  <c r="F395" i="13"/>
  <c r="F396" i="13"/>
  <c r="F397" i="13"/>
  <c r="F398" i="13"/>
  <c r="F399" i="13"/>
  <c r="F400" i="13"/>
  <c r="F401" i="13"/>
  <c r="F402" i="13"/>
  <c r="F404" i="13"/>
  <c r="F405" i="13"/>
  <c r="F406" i="13"/>
  <c r="F407" i="13"/>
  <c r="F408" i="13"/>
  <c r="F409" i="13"/>
  <c r="F410" i="13"/>
  <c r="F411" i="13"/>
  <c r="F412" i="13"/>
  <c r="F413" i="13"/>
  <c r="F414" i="13"/>
  <c r="F416" i="13"/>
  <c r="F417" i="13"/>
  <c r="F418" i="13"/>
  <c r="F419" i="13"/>
  <c r="F420" i="13"/>
  <c r="F421" i="13"/>
  <c r="F422" i="13"/>
  <c r="F423" i="13"/>
  <c r="F424" i="13"/>
  <c r="F425" i="13"/>
  <c r="F426" i="13"/>
  <c r="F427" i="13"/>
  <c r="F428" i="13"/>
  <c r="F430" i="13"/>
  <c r="F431" i="13"/>
  <c r="F432" i="13"/>
  <c r="F433" i="13"/>
  <c r="F434" i="13"/>
  <c r="F435" i="13"/>
  <c r="F436" i="13"/>
  <c r="F437" i="13"/>
  <c r="F438" i="13"/>
  <c r="F439" i="13"/>
  <c r="F440" i="13"/>
  <c r="F441" i="13"/>
  <c r="F442" i="13"/>
  <c r="F443" i="13"/>
  <c r="F444" i="13"/>
  <c r="F445" i="13"/>
  <c r="F446" i="13"/>
  <c r="F447" i="13"/>
  <c r="F448" i="13"/>
  <c r="F450" i="13"/>
  <c r="F451" i="13"/>
  <c r="F452" i="13"/>
  <c r="F453" i="13"/>
  <c r="F454" i="13"/>
  <c r="F455" i="13"/>
  <c r="F456" i="13"/>
  <c r="F457" i="13"/>
  <c r="F458" i="13"/>
  <c r="F459" i="13"/>
  <c r="F460" i="13"/>
  <c r="F461" i="13"/>
  <c r="F462" i="13"/>
  <c r="F463" i="13"/>
  <c r="F464" i="13"/>
  <c r="F465" i="13"/>
  <c r="F466" i="13"/>
  <c r="F467" i="13"/>
  <c r="F468" i="13"/>
  <c r="F470" i="13"/>
  <c r="F471" i="13"/>
  <c r="F472" i="13"/>
  <c r="F473" i="13"/>
  <c r="F474" i="13"/>
  <c r="F475" i="13"/>
  <c r="F476" i="13"/>
  <c r="F477" i="13"/>
  <c r="F478" i="13"/>
  <c r="F479" i="13"/>
  <c r="F480" i="13"/>
  <c r="F481" i="13"/>
  <c r="F482" i="13"/>
  <c r="F483" i="13"/>
  <c r="F484" i="13"/>
  <c r="F485" i="13"/>
  <c r="F486" i="13"/>
  <c r="F487" i="13"/>
  <c r="F488" i="13"/>
  <c r="F489" i="13"/>
  <c r="F490" i="13"/>
  <c r="F491" i="13"/>
  <c r="F492" i="13"/>
  <c r="F493" i="13"/>
  <c r="F494" i="13"/>
  <c r="F495" i="13"/>
  <c r="F496" i="13"/>
  <c r="F497" i="13"/>
  <c r="F499" i="13"/>
  <c r="F500" i="13"/>
  <c r="F501" i="13"/>
  <c r="F502" i="13"/>
  <c r="F503" i="13"/>
  <c r="F504" i="13"/>
  <c r="F505" i="13"/>
  <c r="F506" i="13"/>
  <c r="F507" i="13"/>
  <c r="F508" i="13"/>
  <c r="F509" i="13"/>
  <c r="F510" i="13"/>
  <c r="F511" i="13"/>
  <c r="F512" i="13"/>
  <c r="F513" i="13"/>
  <c r="F514" i="13"/>
  <c r="F515" i="13"/>
  <c r="F516" i="13"/>
  <c r="F517" i="13"/>
  <c r="F518" i="13"/>
  <c r="F520" i="13"/>
  <c r="F521" i="13"/>
  <c r="F522" i="13"/>
  <c r="F523" i="13"/>
  <c r="F524" i="13"/>
  <c r="F525" i="13"/>
  <c r="F526" i="13"/>
  <c r="F527" i="13"/>
  <c r="F529" i="13"/>
  <c r="F530" i="13"/>
  <c r="F531" i="13"/>
  <c r="F532" i="13"/>
  <c r="F534" i="13"/>
  <c r="F535" i="13"/>
  <c r="F536" i="13"/>
  <c r="F537" i="13"/>
  <c r="F538" i="13"/>
  <c r="F540" i="13"/>
  <c r="F541" i="13"/>
  <c r="F542" i="13"/>
  <c r="F543" i="13"/>
  <c r="F544" i="13"/>
  <c r="F545" i="13"/>
  <c r="F546" i="13"/>
  <c r="F547" i="13"/>
  <c r="F548" i="13"/>
  <c r="F549" i="13"/>
  <c r="F550" i="13"/>
  <c r="F551" i="13"/>
  <c r="F552" i="13"/>
  <c r="F553" i="13"/>
  <c r="F554" i="13"/>
  <c r="F555" i="13"/>
  <c r="F556" i="13"/>
  <c r="F557" i="13"/>
  <c r="F558" i="13"/>
  <c r="F559" i="13"/>
  <c r="F561" i="13"/>
  <c r="F562" i="13"/>
  <c r="F563" i="13"/>
  <c r="F564" i="13"/>
  <c r="F565" i="13"/>
  <c r="F566" i="13"/>
  <c r="F567" i="13"/>
  <c r="F568" i="13"/>
  <c r="F569" i="13"/>
  <c r="F570" i="13"/>
  <c r="F571" i="13"/>
  <c r="F572" i="13"/>
  <c r="F573" i="13"/>
  <c r="F575" i="13"/>
  <c r="F576" i="13"/>
  <c r="F577" i="13"/>
  <c r="F578" i="13"/>
  <c r="F579" i="13"/>
  <c r="F580" i="13"/>
  <c r="F581" i="13"/>
  <c r="F582" i="13"/>
  <c r="F583" i="13"/>
  <c r="F584" i="13"/>
  <c r="F585" i="13"/>
  <c r="F586" i="13"/>
  <c r="F587" i="13"/>
  <c r="F588" i="13"/>
  <c r="F589" i="13"/>
  <c r="F590" i="13"/>
  <c r="F591" i="13"/>
  <c r="F592" i="13"/>
  <c r="F593" i="13"/>
  <c r="F594" i="13"/>
  <c r="F595" i="13"/>
  <c r="F596" i="13"/>
  <c r="F597" i="13"/>
  <c r="F598" i="13"/>
  <c r="F599" i="13"/>
  <c r="F601" i="13"/>
  <c r="F602" i="13"/>
  <c r="F603" i="13"/>
  <c r="F604" i="13"/>
  <c r="F605" i="13"/>
  <c r="F606" i="13"/>
  <c r="F607" i="13"/>
  <c r="F608" i="13"/>
  <c r="F609" i="13"/>
  <c r="F610" i="13"/>
  <c r="F611" i="13"/>
  <c r="F612" i="13"/>
  <c r="F613" i="13"/>
  <c r="F614" i="13"/>
  <c r="F615" i="13"/>
  <c r="F617" i="13"/>
  <c r="F618" i="13"/>
  <c r="F619" i="13"/>
  <c r="F620" i="13"/>
  <c r="F621" i="13"/>
  <c r="F782" i="13"/>
  <c r="F783" i="13"/>
  <c r="F784" i="13"/>
  <c r="F785" i="13"/>
  <c r="F786" i="13"/>
  <c r="F787" i="13"/>
  <c r="F788" i="13"/>
  <c r="F789" i="13"/>
  <c r="F790" i="13"/>
  <c r="F791" i="13"/>
  <c r="F792" i="13"/>
  <c r="F793" i="13"/>
  <c r="F794" i="13"/>
  <c r="F795" i="13"/>
  <c r="F796" i="13"/>
  <c r="F797" i="13"/>
  <c r="F798" i="13"/>
  <c r="F799" i="13"/>
  <c r="F800" i="13"/>
  <c r="F801" i="13"/>
  <c r="F802" i="13"/>
  <c r="F803" i="13"/>
  <c r="F804" i="13"/>
  <c r="F805" i="13"/>
  <c r="F806" i="13"/>
  <c r="F807" i="13"/>
  <c r="F808" i="13"/>
  <c r="F809" i="13"/>
  <c r="F810" i="13"/>
  <c r="F811" i="13"/>
  <c r="F812" i="13"/>
  <c r="F813" i="13"/>
  <c r="F814" i="13"/>
  <c r="F815" i="13"/>
  <c r="F816" i="13"/>
  <c r="F817" i="13"/>
  <c r="F818" i="13"/>
  <c r="F819" i="13"/>
  <c r="F823" i="13"/>
  <c r="F824" i="13"/>
  <c r="F826" i="13"/>
  <c r="F827" i="13"/>
  <c r="F828" i="13"/>
  <c r="F829" i="13"/>
  <c r="F830" i="13"/>
  <c r="F831" i="13"/>
  <c r="F832" i="13"/>
  <c r="F833" i="13"/>
  <c r="F834" i="13"/>
  <c r="F835" i="13"/>
  <c r="F836" i="13"/>
  <c r="F837" i="13"/>
  <c r="F838" i="13"/>
  <c r="F839" i="13"/>
  <c r="F841" i="13"/>
  <c r="F842" i="13"/>
  <c r="F843" i="13"/>
  <c r="F844" i="13"/>
  <c r="F845" i="13"/>
  <c r="F846" i="13"/>
  <c r="F847" i="13"/>
  <c r="F848" i="13"/>
  <c r="F850" i="13"/>
  <c r="F851" i="13"/>
  <c r="F852" i="13"/>
  <c r="F853" i="13"/>
  <c r="F854" i="13"/>
  <c r="F855" i="13"/>
  <c r="F856" i="13"/>
  <c r="F857" i="13"/>
  <c r="F858" i="13"/>
  <c r="F859" i="13"/>
  <c r="F860" i="13"/>
  <c r="F861" i="13"/>
  <c r="F27" i="13"/>
  <c r="F28" i="13"/>
  <c r="F29" i="13"/>
  <c r="F30" i="13"/>
  <c r="F31" i="13"/>
  <c r="F32" i="13"/>
  <c r="F33" i="13"/>
  <c r="F34" i="13"/>
  <c r="F35" i="13"/>
  <c r="F36" i="13"/>
  <c r="F37" i="13"/>
  <c r="F38" i="13"/>
  <c r="F39" i="13"/>
  <c r="F40" i="13"/>
  <c r="F41" i="13"/>
  <c r="F42" i="13"/>
  <c r="F43" i="13"/>
  <c r="F6" i="13"/>
  <c r="F7" i="13"/>
  <c r="F8" i="13"/>
  <c r="F9" i="13"/>
  <c r="F10" i="13"/>
  <c r="F11" i="13"/>
  <c r="F12" i="13"/>
  <c r="F13" i="13"/>
  <c r="F14" i="13"/>
  <c r="F15" i="13"/>
  <c r="F16" i="13"/>
  <c r="F17" i="13"/>
  <c r="F18" i="13"/>
  <c r="F19" i="13"/>
  <c r="F20" i="13"/>
  <c r="F21" i="13"/>
  <c r="F22" i="13"/>
  <c r="F23" i="13"/>
  <c r="F24" i="13"/>
  <c r="F25" i="13"/>
  <c r="F45" i="13"/>
  <c r="F46" i="13"/>
  <c r="F47" i="13"/>
  <c r="F48" i="13"/>
  <c r="F49" i="13"/>
  <c r="F51" i="13"/>
  <c r="F52" i="13"/>
  <c r="F53" i="13"/>
  <c r="F54" i="13"/>
  <c r="F55" i="13"/>
  <c r="F56" i="13"/>
  <c r="F57" i="13"/>
  <c r="F58" i="13"/>
  <c r="F59" i="13"/>
  <c r="F60" i="13"/>
  <c r="F62" i="13"/>
  <c r="F63" i="13"/>
  <c r="F64" i="13"/>
  <c r="F65" i="13"/>
  <c r="F66" i="13"/>
  <c r="F67" i="13"/>
  <c r="F68" i="13"/>
  <c r="F69" i="13"/>
  <c r="F862" i="13"/>
  <c r="I64" i="13"/>
  <c r="I65" i="13"/>
  <c r="I52" i="13"/>
  <c r="I53" i="13"/>
  <c r="I54" i="13"/>
  <c r="I55" i="13"/>
  <c r="I56" i="13"/>
  <c r="I57" i="13"/>
  <c r="I58" i="13"/>
  <c r="I35" i="13"/>
  <c r="I36" i="13"/>
  <c r="I37" i="13"/>
  <c r="I38" i="13"/>
  <c r="I39" i="13"/>
  <c r="I40" i="13"/>
  <c r="I41" i="13"/>
  <c r="I42" i="13"/>
  <c r="I326" i="13"/>
  <c r="I327" i="13"/>
  <c r="I328" i="13"/>
  <c r="I329" i="13"/>
  <c r="I492" i="13"/>
  <c r="I493" i="13"/>
  <c r="I494" i="13"/>
  <c r="I495" i="13"/>
  <c r="I578" i="13"/>
  <c r="I579" i="13"/>
  <c r="I580" i="13"/>
  <c r="I581" i="13"/>
  <c r="I582" i="13"/>
  <c r="I583" i="13"/>
  <c r="I584" i="13"/>
  <c r="I585" i="13"/>
  <c r="I854" i="13"/>
  <c r="I855" i="13"/>
  <c r="I856" i="13"/>
  <c r="I857" i="13"/>
  <c r="I431" i="13"/>
  <c r="I432" i="13"/>
  <c r="I433" i="13"/>
  <c r="I434" i="13"/>
  <c r="I435" i="13"/>
  <c r="I436" i="13"/>
  <c r="I437" i="13"/>
  <c r="I438" i="13"/>
  <c r="I439" i="13"/>
  <c r="I440" i="13"/>
  <c r="I441" i="13"/>
  <c r="I442" i="13"/>
  <c r="I443" i="13"/>
  <c r="I444" i="13"/>
  <c r="I445" i="13"/>
  <c r="I446" i="13"/>
  <c r="I447" i="13"/>
  <c r="I417" i="13"/>
  <c r="I418" i="13"/>
  <c r="I419" i="13"/>
  <c r="I420" i="13"/>
  <c r="I421" i="13"/>
  <c r="I422" i="13"/>
  <c r="I423" i="13"/>
  <c r="I33" i="13"/>
  <c r="I34" i="13"/>
  <c r="I170" i="13"/>
  <c r="I171" i="13"/>
  <c r="I172" i="13"/>
  <c r="I173" i="13"/>
  <c r="I174" i="13"/>
  <c r="I175" i="13"/>
  <c r="I176" i="13"/>
  <c r="I177"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I220" i="13"/>
  <c r="I221" i="13"/>
  <c r="I222" i="13"/>
  <c r="I223" i="13"/>
  <c r="I224" i="13"/>
  <c r="I225" i="13"/>
  <c r="I226" i="13"/>
  <c r="I227" i="13"/>
  <c r="I228" i="13"/>
  <c r="I229" i="13"/>
  <c r="I230" i="13"/>
  <c r="I231" i="13"/>
  <c r="I232" i="13"/>
  <c r="I233" i="13"/>
  <c r="I234" i="13"/>
  <c r="I235" i="13"/>
  <c r="I236" i="13"/>
  <c r="I237" i="13"/>
  <c r="I238" i="13"/>
  <c r="I239" i="13"/>
  <c r="I240" i="13"/>
  <c r="I241" i="13"/>
  <c r="I298" i="13"/>
  <c r="I299" i="13"/>
  <c r="I300" i="13"/>
  <c r="I301" i="13"/>
  <c r="I302" i="13"/>
  <c r="I303" i="13"/>
  <c r="I132" i="13"/>
  <c r="I133" i="13"/>
  <c r="I134" i="13"/>
  <c r="I135" i="13"/>
  <c r="I136" i="13"/>
  <c r="I137" i="13"/>
  <c r="I138" i="13"/>
  <c r="I139" i="13"/>
  <c r="I140" i="13"/>
  <c r="I141" i="13"/>
  <c r="I142" i="13"/>
  <c r="I143" i="13"/>
  <c r="I144" i="13"/>
  <c r="I145" i="13"/>
  <c r="I146" i="13"/>
  <c r="I147" i="13"/>
  <c r="I148" i="13"/>
  <c r="I107" i="13"/>
  <c r="I108" i="13"/>
  <c r="I109" i="13"/>
  <c r="I110" i="13"/>
  <c r="I111" i="13"/>
  <c r="I13" i="13"/>
  <c r="I14" i="13"/>
  <c r="I15" i="13"/>
  <c r="I16" i="13"/>
  <c r="I17" i="13"/>
  <c r="I18" i="13"/>
  <c r="I19" i="13"/>
  <c r="I20" i="13"/>
  <c r="I21" i="13"/>
  <c r="I22" i="13"/>
  <c r="I23" i="13"/>
  <c r="H47" i="1"/>
  <c r="H46" i="1"/>
  <c r="H45" i="1"/>
  <c r="F145" i="17"/>
  <c r="F55" i="17"/>
  <c r="F10" i="17"/>
  <c r="B189" i="17"/>
  <c r="F6" i="17"/>
  <c r="F51" i="17"/>
  <c r="F141" i="17"/>
  <c r="B188" i="17"/>
  <c r="F180" i="17"/>
  <c r="F135" i="17"/>
  <c r="F90" i="17"/>
  <c r="F45" i="17"/>
  <c r="B196" i="17"/>
  <c r="F177" i="17"/>
  <c r="F132" i="17"/>
  <c r="F87" i="17"/>
  <c r="F42" i="17"/>
  <c r="B195" i="17"/>
  <c r="F176" i="17"/>
  <c r="F131" i="17"/>
  <c r="F86" i="17"/>
  <c r="F41" i="17"/>
  <c r="B194" i="17"/>
  <c r="F175" i="17"/>
  <c r="F130" i="17"/>
  <c r="F85" i="17"/>
  <c r="F40" i="17"/>
  <c r="B193" i="17"/>
  <c r="F163" i="17"/>
  <c r="F118" i="17"/>
  <c r="F73" i="17"/>
  <c r="F28" i="17"/>
  <c r="B192" i="17"/>
  <c r="F151" i="17"/>
  <c r="F106" i="17"/>
  <c r="F61" i="17"/>
  <c r="F16" i="17"/>
  <c r="B191" i="17"/>
  <c r="F148" i="17"/>
  <c r="F58" i="17"/>
  <c r="F13" i="17"/>
  <c r="B190" i="17"/>
  <c r="F48" i="17"/>
  <c r="F93" i="17"/>
  <c r="F184" i="17"/>
  <c r="E48" i="17"/>
  <c r="E93" i="17"/>
  <c r="E184" i="17"/>
  <c r="D48" i="17"/>
  <c r="D93" i="17"/>
  <c r="D184" i="17"/>
  <c r="B197" i="17"/>
  <c r="C188" i="17"/>
  <c r="C189" i="17"/>
  <c r="C191" i="17"/>
  <c r="C190" i="17"/>
  <c r="C193" i="17"/>
  <c r="C194" i="17"/>
  <c r="C192" i="17"/>
  <c r="C195" i="17"/>
  <c r="C196" i="17"/>
  <c r="G16" i="1"/>
  <c r="G22" i="1"/>
  <c r="G28" i="1"/>
  <c r="G48" i="1"/>
  <c r="G70" i="1"/>
  <c r="G73" i="1"/>
  <c r="G75" i="1"/>
  <c r="G81" i="1"/>
  <c r="G87" i="1"/>
  <c r="G88" i="1"/>
  <c r="F16" i="1"/>
  <c r="F22" i="1"/>
  <c r="F28" i="1"/>
  <c r="F48" i="1"/>
  <c r="F70" i="1"/>
  <c r="F73" i="1"/>
  <c r="F75" i="1"/>
  <c r="F81" i="1"/>
  <c r="F87" i="1"/>
  <c r="F88" i="1"/>
  <c r="H88" i="1"/>
  <c r="H5" i="1"/>
  <c r="H83" i="1"/>
  <c r="H84" i="1"/>
  <c r="H85" i="1"/>
  <c r="H86" i="1"/>
  <c r="H77" i="1"/>
  <c r="H78" i="1"/>
  <c r="H79" i="1"/>
  <c r="H80" i="1"/>
  <c r="H69" i="1"/>
  <c r="H50" i="1"/>
  <c r="H51" i="1"/>
  <c r="H52" i="1"/>
  <c r="H53" i="1"/>
  <c r="H54" i="1"/>
  <c r="H55" i="1"/>
  <c r="H56" i="1"/>
  <c r="H57" i="1"/>
  <c r="H58" i="1"/>
  <c r="H59" i="1"/>
  <c r="H60" i="1"/>
  <c r="H61" i="1"/>
  <c r="H62" i="1"/>
  <c r="H63" i="1"/>
  <c r="H64" i="1"/>
  <c r="H65" i="1"/>
  <c r="H66" i="1"/>
  <c r="H67" i="1"/>
  <c r="H68" i="1"/>
  <c r="H30" i="1"/>
  <c r="H31" i="1"/>
  <c r="H32" i="1"/>
  <c r="H33" i="1"/>
  <c r="H34" i="1"/>
  <c r="H35" i="1"/>
  <c r="H36" i="1"/>
  <c r="H37" i="1"/>
  <c r="H38" i="1"/>
  <c r="H39" i="1"/>
  <c r="H40" i="1"/>
  <c r="H41" i="1"/>
  <c r="H42" i="1"/>
  <c r="H43" i="1"/>
  <c r="H44" i="1"/>
  <c r="H24" i="1"/>
  <c r="H25" i="1"/>
  <c r="H26" i="1"/>
  <c r="H27" i="1"/>
  <c r="H18" i="1"/>
  <c r="H19" i="1"/>
  <c r="H20" i="1"/>
  <c r="H21" i="1"/>
  <c r="H6" i="1"/>
  <c r="H7" i="1"/>
  <c r="H8" i="1"/>
  <c r="H9" i="1"/>
  <c r="H10" i="1"/>
  <c r="H11" i="1"/>
  <c r="H12" i="1"/>
  <c r="H13" i="1"/>
  <c r="H14" i="1"/>
  <c r="H15" i="1"/>
  <c r="H49" i="1"/>
  <c r="I397" i="13"/>
  <c r="I398" i="13"/>
  <c r="I399" i="13"/>
  <c r="I400" i="13"/>
  <c r="I844" i="13"/>
  <c r="I845" i="13"/>
  <c r="I846" i="13"/>
  <c r="I833" i="13"/>
  <c r="I834" i="13"/>
  <c r="I835" i="13"/>
  <c r="I836" i="13"/>
  <c r="I837" i="13"/>
  <c r="I799" i="13"/>
  <c r="I800" i="13"/>
  <c r="I801" i="13"/>
  <c r="I802" i="13"/>
  <c r="I803" i="13"/>
  <c r="I804" i="13"/>
  <c r="I805" i="13"/>
  <c r="I806" i="13"/>
  <c r="I807" i="13"/>
  <c r="I808" i="13"/>
  <c r="I809" i="13"/>
  <c r="I810" i="13"/>
  <c r="I811" i="13"/>
  <c r="I812" i="13"/>
  <c r="I813" i="13"/>
  <c r="I814" i="13"/>
  <c r="I794" i="13"/>
  <c r="I795" i="13"/>
  <c r="I796" i="13"/>
  <c r="I797" i="13"/>
  <c r="I798" i="13"/>
  <c r="I792" i="13"/>
  <c r="I793" i="13"/>
  <c r="I815" i="13"/>
  <c r="I816" i="13"/>
  <c r="I817" i="13"/>
  <c r="I759" i="13"/>
  <c r="I760" i="13"/>
  <c r="I761" i="13"/>
  <c r="I762" i="13"/>
  <c r="I612" i="13"/>
  <c r="I613" i="13"/>
  <c r="I568" i="13"/>
  <c r="I569" i="13"/>
  <c r="I570" i="13"/>
  <c r="I553" i="13"/>
  <c r="I554" i="13"/>
  <c r="I555" i="13"/>
  <c r="I357" i="13"/>
  <c r="I358" i="13"/>
  <c r="I359" i="13"/>
  <c r="I169" i="13"/>
  <c r="I162" i="13"/>
  <c r="I163" i="13"/>
  <c r="I164" i="13"/>
  <c r="I165" i="13"/>
  <c r="I166" i="13"/>
  <c r="I76" i="13"/>
  <c r="I77" i="13"/>
  <c r="I323" i="13"/>
  <c r="I828" i="13"/>
  <c r="I829" i="13"/>
  <c r="I830" i="13"/>
  <c r="I831" i="13"/>
  <c r="I715" i="13"/>
  <c r="I716" i="13"/>
  <c r="I717" i="13"/>
  <c r="I841" i="13"/>
  <c r="I842" i="13"/>
  <c r="I843" i="13"/>
  <c r="I847" i="13"/>
  <c r="I782" i="13"/>
  <c r="I783" i="13"/>
  <c r="I785" i="13"/>
  <c r="I786" i="13"/>
  <c r="I787" i="13"/>
  <c r="I788" i="13"/>
  <c r="I789" i="13"/>
  <c r="I790" i="13"/>
  <c r="I791" i="13"/>
  <c r="I818" i="13"/>
  <c r="I826" i="13"/>
  <c r="I827" i="13"/>
  <c r="I832" i="13"/>
  <c r="I838" i="13"/>
  <c r="I850" i="13"/>
  <c r="I852" i="13"/>
  <c r="I853" i="13"/>
  <c r="I858" i="13"/>
  <c r="I623" i="13"/>
  <c r="I624" i="13"/>
  <c r="I628" i="13"/>
  <c r="I629" i="13"/>
  <c r="I630" i="13"/>
  <c r="I631" i="13"/>
  <c r="I633" i="13"/>
  <c r="I634" i="13"/>
  <c r="I635" i="13"/>
  <c r="I636" i="13"/>
  <c r="I637" i="13"/>
  <c r="I638" i="13"/>
  <c r="I639" i="13"/>
  <c r="I642" i="13"/>
  <c r="I643" i="13"/>
  <c r="I644" i="13"/>
  <c r="I646" i="13"/>
  <c r="I647" i="13"/>
  <c r="I648" i="13"/>
  <c r="I649" i="13"/>
  <c r="I650" i="13"/>
  <c r="I651" i="13"/>
  <c r="I652" i="13"/>
  <c r="I653" i="13"/>
  <c r="I654" i="13"/>
  <c r="I655" i="13"/>
  <c r="I656" i="13"/>
  <c r="I659" i="13"/>
  <c r="I660" i="13"/>
  <c r="I661" i="13"/>
  <c r="I662" i="13"/>
  <c r="I663" i="13"/>
  <c r="I664" i="13"/>
  <c r="I665" i="13"/>
  <c r="I666" i="13"/>
  <c r="I667" i="13"/>
  <c r="I668" i="13"/>
  <c r="I669" i="13"/>
  <c r="I670" i="13"/>
  <c r="I671" i="13"/>
  <c r="I672" i="13"/>
  <c r="I673" i="13"/>
  <c r="I674" i="13"/>
  <c r="I675" i="13"/>
  <c r="I676" i="13"/>
  <c r="I677" i="13"/>
  <c r="I678" i="13"/>
  <c r="I679" i="13"/>
  <c r="I680" i="13"/>
  <c r="I681" i="13"/>
  <c r="I682" i="13"/>
  <c r="I683" i="13"/>
  <c r="I684" i="13"/>
  <c r="I685" i="13"/>
  <c r="I688" i="13"/>
  <c r="I689" i="13"/>
  <c r="I690" i="13"/>
  <c r="I691" i="13"/>
  <c r="I692" i="13"/>
  <c r="I693" i="13"/>
  <c r="I694" i="13"/>
  <c r="I695" i="13"/>
  <c r="I696" i="13"/>
  <c r="I697" i="13"/>
  <c r="I698" i="13"/>
  <c r="I699" i="13"/>
  <c r="I700" i="13"/>
  <c r="I701" i="13"/>
  <c r="I702" i="13"/>
  <c r="I703" i="13"/>
  <c r="I704" i="13"/>
  <c r="I705" i="13"/>
  <c r="I706" i="13"/>
  <c r="I709" i="13"/>
  <c r="I710" i="13"/>
  <c r="I711" i="13"/>
  <c r="I712" i="13"/>
  <c r="I713" i="13"/>
  <c r="I714" i="13"/>
  <c r="I718" i="13"/>
  <c r="I719" i="13"/>
  <c r="I720" i="13"/>
  <c r="I721" i="13"/>
  <c r="I722" i="13"/>
  <c r="I723" i="13"/>
  <c r="I724" i="13"/>
  <c r="I725" i="13"/>
  <c r="I726" i="13"/>
  <c r="I727" i="13"/>
  <c r="I728" i="13"/>
  <c r="I729" i="13"/>
  <c r="I730" i="13"/>
  <c r="I731" i="13"/>
  <c r="I732" i="13"/>
  <c r="I733" i="13"/>
  <c r="I734" i="13"/>
  <c r="I735" i="13"/>
  <c r="I736" i="13"/>
  <c r="I737" i="13"/>
  <c r="I738" i="13"/>
  <c r="I739" i="13"/>
  <c r="I742" i="13"/>
  <c r="I743" i="13"/>
  <c r="I744" i="13"/>
  <c r="I747" i="13"/>
  <c r="I748" i="13"/>
  <c r="I749" i="13"/>
  <c r="I750" i="13"/>
  <c r="I751" i="13"/>
  <c r="I752" i="13"/>
  <c r="I753" i="13"/>
  <c r="I754" i="13"/>
  <c r="I755" i="13"/>
  <c r="I756" i="13"/>
  <c r="I757" i="13"/>
  <c r="I758" i="13"/>
  <c r="I763" i="13"/>
  <c r="I764" i="13"/>
  <c r="I767" i="13"/>
  <c r="I768" i="13"/>
  <c r="I769" i="13"/>
  <c r="I770" i="13"/>
  <c r="I771" i="13"/>
  <c r="I772" i="13"/>
  <c r="I773" i="13"/>
  <c r="I775" i="13"/>
  <c r="I776" i="13"/>
  <c r="I777" i="13"/>
  <c r="I778" i="13"/>
  <c r="I71" i="13"/>
  <c r="I72" i="13"/>
  <c r="I73" i="13"/>
  <c r="I74" i="13"/>
  <c r="I75"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12" i="13"/>
  <c r="I115" i="13"/>
  <c r="I116" i="13"/>
  <c r="I117" i="13"/>
  <c r="I118" i="13"/>
  <c r="I119" i="13"/>
  <c r="I120" i="13"/>
  <c r="I121" i="13"/>
  <c r="I122" i="13"/>
  <c r="I123" i="13"/>
  <c r="I124" i="13"/>
  <c r="I125" i="13"/>
  <c r="I126" i="13"/>
  <c r="I127" i="13"/>
  <c r="I128" i="13"/>
  <c r="I129" i="13"/>
  <c r="I130" i="13"/>
  <c r="I131" i="13"/>
  <c r="I151" i="13"/>
  <c r="I152" i="13"/>
  <c r="I153" i="13"/>
  <c r="I154" i="13"/>
  <c r="I155" i="13"/>
  <c r="I156" i="13"/>
  <c r="I157" i="13"/>
  <c r="I158" i="13"/>
  <c r="I159" i="13"/>
  <c r="I160" i="13"/>
  <c r="I161" i="13"/>
  <c r="I167" i="13"/>
  <c r="I168" i="13"/>
  <c r="I178" i="13"/>
  <c r="I179" i="13"/>
  <c r="I182" i="13"/>
  <c r="I183" i="13"/>
  <c r="I184" i="13"/>
  <c r="I185" i="13"/>
  <c r="I186" i="13"/>
  <c r="I187" i="13"/>
  <c r="I188" i="13"/>
  <c r="I189" i="13"/>
  <c r="I192" i="13"/>
  <c r="I244" i="13"/>
  <c r="I245" i="13"/>
  <c r="I246" i="13"/>
  <c r="I247" i="13"/>
  <c r="I249" i="13"/>
  <c r="I250" i="13"/>
  <c r="I251" i="13"/>
  <c r="I252" i="13"/>
  <c r="I253" i="13"/>
  <c r="I254" i="13"/>
  <c r="I255" i="13"/>
  <c r="I256" i="13"/>
  <c r="I257" i="13"/>
  <c r="I258" i="13"/>
  <c r="I261" i="13"/>
  <c r="I262" i="13"/>
  <c r="I263" i="13"/>
  <c r="I264" i="13"/>
  <c r="I265" i="13"/>
  <c r="I267" i="13"/>
  <c r="I268" i="13"/>
  <c r="I269" i="13"/>
  <c r="I270" i="13"/>
  <c r="I271" i="13"/>
  <c r="I276" i="13"/>
  <c r="I279" i="13"/>
  <c r="I280" i="13"/>
  <c r="I281" i="13"/>
  <c r="I282" i="13"/>
  <c r="I283" i="13"/>
  <c r="I284" i="13"/>
  <c r="I285" i="13"/>
  <c r="I286" i="13"/>
  <c r="I287" i="13"/>
  <c r="I288" i="13"/>
  <c r="I289" i="13"/>
  <c r="I290" i="13"/>
  <c r="I291" i="13"/>
  <c r="I292" i="13"/>
  <c r="I293" i="13"/>
  <c r="I294" i="13"/>
  <c r="I295" i="13"/>
  <c r="I296" i="13"/>
  <c r="I297" i="13"/>
  <c r="I304" i="13"/>
  <c r="I305" i="13"/>
  <c r="I308" i="13"/>
  <c r="I309" i="13"/>
  <c r="I310" i="13"/>
  <c r="I311" i="13"/>
  <c r="I312" i="13"/>
  <c r="I316" i="13"/>
  <c r="I317" i="13"/>
  <c r="I318" i="13"/>
  <c r="I319" i="13"/>
  <c r="I320" i="13"/>
  <c r="I321" i="13"/>
  <c r="I322" i="13"/>
  <c r="I324" i="13"/>
  <c r="I325" i="13"/>
  <c r="I330" i="13"/>
  <c r="I333" i="13"/>
  <c r="I334" i="13"/>
  <c r="I335" i="13"/>
  <c r="I336" i="13"/>
  <c r="I337" i="13"/>
  <c r="I338" i="13"/>
  <c r="I339" i="13"/>
  <c r="I340" i="13"/>
  <c r="I341" i="13"/>
  <c r="I344" i="13"/>
  <c r="I345" i="13"/>
  <c r="I346" i="13"/>
  <c r="I347" i="13"/>
  <c r="I348" i="13"/>
  <c r="I349" i="13"/>
  <c r="I350" i="13"/>
  <c r="I351" i="13"/>
  <c r="I352" i="13"/>
  <c r="I353" i="13"/>
  <c r="I354" i="13"/>
  <c r="I355" i="13"/>
  <c r="I356" i="13"/>
  <c r="I360" i="13"/>
  <c r="I361" i="13"/>
  <c r="I364" i="13"/>
  <c r="I365" i="13"/>
  <c r="I366" i="13"/>
  <c r="I367" i="13"/>
  <c r="I368" i="13"/>
  <c r="I369" i="13"/>
  <c r="I371" i="13"/>
  <c r="I372" i="13"/>
  <c r="I373" i="13"/>
  <c r="I374" i="13"/>
  <c r="I375" i="13"/>
  <c r="I376" i="13"/>
  <c r="I377" i="13"/>
  <c r="I378" i="13"/>
  <c r="I379" i="13"/>
  <c r="I380" i="13"/>
  <c r="I381" i="13"/>
  <c r="I382" i="13"/>
  <c r="I383" i="13"/>
  <c r="I384" i="13"/>
  <c r="I387" i="13"/>
  <c r="I388" i="13"/>
  <c r="I389" i="13"/>
  <c r="I390" i="13"/>
  <c r="I391" i="13"/>
  <c r="I392" i="13"/>
  <c r="I393" i="13"/>
  <c r="I394" i="13"/>
  <c r="I395" i="13"/>
  <c r="I396" i="13"/>
  <c r="I401" i="13"/>
  <c r="I404" i="13"/>
  <c r="I405" i="13"/>
  <c r="I406" i="13"/>
  <c r="I407" i="13"/>
  <c r="I408" i="13"/>
  <c r="I409" i="13"/>
  <c r="I410" i="13"/>
  <c r="I411" i="13"/>
  <c r="I413" i="13"/>
  <c r="I416" i="13"/>
  <c r="I424" i="13"/>
  <c r="I425" i="13"/>
  <c r="I426" i="13"/>
  <c r="I427" i="13"/>
  <c r="I430" i="13"/>
  <c r="I450" i="13"/>
  <c r="I451" i="13"/>
  <c r="I452" i="13"/>
  <c r="I453" i="13"/>
  <c r="I454" i="13"/>
  <c r="I455" i="13"/>
  <c r="I456" i="13"/>
  <c r="I457" i="13"/>
  <c r="I458" i="13"/>
  <c r="I459" i="13"/>
  <c r="I460" i="13"/>
  <c r="I461" i="13"/>
  <c r="I462" i="13"/>
  <c r="I463" i="13"/>
  <c r="I464" i="13"/>
  <c r="I465" i="13"/>
  <c r="I466" i="13"/>
  <c r="I467" i="13"/>
  <c r="I470" i="13"/>
  <c r="I471" i="13"/>
  <c r="I472" i="13"/>
  <c r="I473" i="13"/>
  <c r="I474" i="13"/>
  <c r="I475" i="13"/>
  <c r="I476" i="13"/>
  <c r="I477" i="13"/>
  <c r="I478" i="13"/>
  <c r="I479" i="13"/>
  <c r="I480" i="13"/>
  <c r="I481" i="13"/>
  <c r="I482" i="13"/>
  <c r="I483" i="13"/>
  <c r="I484" i="13"/>
  <c r="I485" i="13"/>
  <c r="I486" i="13"/>
  <c r="I487" i="13"/>
  <c r="I488" i="13"/>
  <c r="I489" i="13"/>
  <c r="I490" i="13"/>
  <c r="I491" i="13"/>
  <c r="I496" i="13"/>
  <c r="I499" i="13"/>
  <c r="I500" i="13"/>
  <c r="I501" i="13"/>
  <c r="I502" i="13"/>
  <c r="I503" i="13"/>
  <c r="I504" i="13"/>
  <c r="I506" i="13"/>
  <c r="I507" i="13"/>
  <c r="I508" i="13"/>
  <c r="I509" i="13"/>
  <c r="I510" i="13"/>
  <c r="I511" i="13"/>
  <c r="I512" i="13"/>
  <c r="I513" i="13"/>
  <c r="I514" i="13"/>
  <c r="I515" i="13"/>
  <c r="I516" i="13"/>
  <c r="I517" i="13"/>
  <c r="I520" i="13"/>
  <c r="I521" i="13"/>
  <c r="I522" i="13"/>
  <c r="I523" i="13"/>
  <c r="I524" i="13"/>
  <c r="I525" i="13"/>
  <c r="I526" i="13"/>
  <c r="I529" i="13"/>
  <c r="I530" i="13"/>
  <c r="I531" i="13"/>
  <c r="I534" i="13"/>
  <c r="I535" i="13"/>
  <c r="I536" i="13"/>
  <c r="I537" i="13"/>
  <c r="I540" i="13"/>
  <c r="I541" i="13"/>
  <c r="I542" i="13"/>
  <c r="I543" i="13"/>
  <c r="I544" i="13"/>
  <c r="I545" i="13"/>
  <c r="I546" i="13"/>
  <c r="I547" i="13"/>
  <c r="I548" i="13"/>
  <c r="I549" i="13"/>
  <c r="I550" i="13"/>
  <c r="I551" i="13"/>
  <c r="I552" i="13"/>
  <c r="I556" i="13"/>
  <c r="I557" i="13"/>
  <c r="I558" i="13"/>
  <c r="I561" i="13"/>
  <c r="I562" i="13"/>
  <c r="I563" i="13"/>
  <c r="I564" i="13"/>
  <c r="I565" i="13"/>
  <c r="I566" i="13"/>
  <c r="I571" i="13"/>
  <c r="I572" i="13"/>
  <c r="I575" i="13"/>
  <c r="I576" i="13"/>
  <c r="I577" i="13"/>
  <c r="I586" i="13"/>
  <c r="I587" i="13"/>
  <c r="I588" i="13"/>
  <c r="I589" i="13"/>
  <c r="I590" i="13"/>
  <c r="I591" i="13"/>
  <c r="I592" i="13"/>
  <c r="I593" i="13"/>
  <c r="I594" i="13"/>
  <c r="I595" i="13"/>
  <c r="I596" i="13"/>
  <c r="I597" i="13"/>
  <c r="I598" i="13"/>
  <c r="I601" i="13"/>
  <c r="I602" i="13"/>
  <c r="I603" i="13"/>
  <c r="I604" i="13"/>
  <c r="I605" i="13"/>
  <c r="I606" i="13"/>
  <c r="I607" i="13"/>
  <c r="I608" i="13"/>
  <c r="I609" i="13"/>
  <c r="I610" i="13"/>
  <c r="I611" i="13"/>
  <c r="I614" i="13"/>
  <c r="I617" i="13"/>
  <c r="I618" i="13"/>
  <c r="I619" i="13"/>
  <c r="I6" i="13"/>
  <c r="I7" i="13"/>
  <c r="I8" i="13"/>
  <c r="I9" i="13"/>
  <c r="I10" i="13"/>
  <c r="I11" i="13"/>
  <c r="I12" i="13"/>
  <c r="I24" i="13"/>
  <c r="I27" i="13"/>
  <c r="I28" i="13"/>
  <c r="I29" i="13"/>
  <c r="I30" i="13"/>
  <c r="I31" i="13"/>
  <c r="I32" i="13"/>
  <c r="I45" i="13"/>
  <c r="I46" i="13"/>
  <c r="I47" i="13"/>
  <c r="I51" i="13"/>
  <c r="I59" i="13"/>
  <c r="I62" i="13"/>
  <c r="I63" i="13"/>
  <c r="I66" i="13"/>
  <c r="I67" i="13"/>
  <c r="H819" i="13"/>
  <c r="H824" i="13"/>
  <c r="F54" i="15"/>
  <c r="H839" i="13"/>
  <c r="F55" i="15"/>
  <c r="H848" i="13"/>
  <c r="F56" i="15"/>
  <c r="H859" i="13"/>
  <c r="F57" i="15"/>
  <c r="H626" i="13"/>
  <c r="F43" i="15"/>
  <c r="H640" i="13"/>
  <c r="F44" i="15"/>
  <c r="H657" i="13"/>
  <c r="F45" i="15"/>
  <c r="H686" i="13"/>
  <c r="F46" i="15"/>
  <c r="H707" i="13"/>
  <c r="F47" i="15"/>
  <c r="H740" i="13"/>
  <c r="F48" i="15"/>
  <c r="H745" i="13"/>
  <c r="F49" i="15"/>
  <c r="H765" i="13"/>
  <c r="F50" i="15"/>
  <c r="H779" i="13"/>
  <c r="F51" i="15"/>
  <c r="H113" i="13"/>
  <c r="H149" i="13"/>
  <c r="F12" i="15"/>
  <c r="H180" i="13"/>
  <c r="F13" i="15"/>
  <c r="H190" i="13"/>
  <c r="F14" i="15"/>
  <c r="H242" i="13"/>
  <c r="F15" i="15"/>
  <c r="H259" i="13"/>
  <c r="F16" i="15"/>
  <c r="H277" i="13"/>
  <c r="F17" i="15"/>
  <c r="H306" i="13"/>
  <c r="F18" i="15"/>
  <c r="H314" i="13"/>
  <c r="F19" i="15"/>
  <c r="H331" i="13"/>
  <c r="F20" i="15"/>
  <c r="H342" i="13"/>
  <c r="F21" i="15"/>
  <c r="H362" i="13"/>
  <c r="F23" i="15"/>
  <c r="H385" i="13"/>
  <c r="F24" i="15"/>
  <c r="H402" i="13"/>
  <c r="F25" i="15"/>
  <c r="H414" i="13"/>
  <c r="F26" i="15"/>
  <c r="H428" i="13"/>
  <c r="F27" i="15"/>
  <c r="H448" i="13"/>
  <c r="F28" i="15"/>
  <c r="H468" i="13"/>
  <c r="F29" i="15"/>
  <c r="H497" i="13"/>
  <c r="F30" i="15"/>
  <c r="H518" i="13"/>
  <c r="F31" i="15"/>
  <c r="H527" i="13"/>
  <c r="F33" i="15"/>
  <c r="H532" i="13"/>
  <c r="F34" i="15"/>
  <c r="H538" i="13"/>
  <c r="F35" i="15"/>
  <c r="H559" i="13"/>
  <c r="F36" i="15"/>
  <c r="H573" i="13"/>
  <c r="F37" i="15"/>
  <c r="H599" i="13"/>
  <c r="F38" i="15"/>
  <c r="H615" i="13"/>
  <c r="F39" i="15"/>
  <c r="H620" i="13"/>
  <c r="F40" i="15"/>
  <c r="H25" i="13"/>
  <c r="H43" i="13"/>
  <c r="F6" i="15"/>
  <c r="H49" i="13"/>
  <c r="F7" i="15"/>
  <c r="H60" i="13"/>
  <c r="F8" i="15"/>
  <c r="H68" i="13"/>
  <c r="F9" i="15"/>
  <c r="H16" i="1"/>
  <c r="F867" i="13"/>
  <c r="I867" i="13"/>
  <c r="C2" i="17"/>
  <c r="F62" i="15"/>
  <c r="F61" i="15"/>
  <c r="F63" i="15"/>
  <c r="F64" i="15"/>
  <c r="H41" i="15"/>
  <c r="H32" i="15"/>
  <c r="H21" i="15"/>
  <c r="G342" i="13"/>
  <c r="E21" i="15"/>
  <c r="G385" i="13"/>
  <c r="E24" i="15"/>
  <c r="G448" i="13"/>
  <c r="E28" i="15"/>
  <c r="G527" i="13"/>
  <c r="E33" i="15"/>
  <c r="G573" i="13"/>
  <c r="E37" i="15"/>
  <c r="G779" i="13"/>
  <c r="H868" i="13"/>
  <c r="G868" i="13"/>
  <c r="G859" i="13"/>
  <c r="G848" i="13"/>
  <c r="E56" i="15"/>
  <c r="G819" i="13"/>
  <c r="G824" i="13"/>
  <c r="G839" i="13"/>
  <c r="G626" i="13"/>
  <c r="G640" i="13"/>
  <c r="E44" i="15"/>
  <c r="G657" i="13"/>
  <c r="E45" i="15"/>
  <c r="G686" i="13"/>
  <c r="E46" i="15"/>
  <c r="G707" i="13"/>
  <c r="E47" i="15"/>
  <c r="G740" i="13"/>
  <c r="E48" i="15"/>
  <c r="G745" i="13"/>
  <c r="E49" i="15"/>
  <c r="G765" i="13"/>
  <c r="E50" i="15"/>
  <c r="G113" i="13"/>
  <c r="G149" i="13"/>
  <c r="E12" i="15"/>
  <c r="G180" i="13"/>
  <c r="E13" i="15"/>
  <c r="G190" i="13"/>
  <c r="E14" i="15"/>
  <c r="G242" i="13"/>
  <c r="E15" i="15"/>
  <c r="G259" i="13"/>
  <c r="E16" i="15"/>
  <c r="G277" i="13"/>
  <c r="E17" i="15"/>
  <c r="G306" i="13"/>
  <c r="E18" i="15"/>
  <c r="G314" i="13"/>
  <c r="E19" i="15"/>
  <c r="G331" i="13"/>
  <c r="E20" i="15"/>
  <c r="G362" i="13"/>
  <c r="E23" i="15"/>
  <c r="G402" i="13"/>
  <c r="E25" i="15"/>
  <c r="G414" i="13"/>
  <c r="E26" i="15"/>
  <c r="G428" i="13"/>
  <c r="E27" i="15"/>
  <c r="G468" i="13"/>
  <c r="G497" i="13"/>
  <c r="E30" i="15"/>
  <c r="G518" i="13"/>
  <c r="E31" i="15"/>
  <c r="G532" i="13"/>
  <c r="E34" i="15"/>
  <c r="G538" i="13"/>
  <c r="E35" i="15"/>
  <c r="G559" i="13"/>
  <c r="E36" i="15"/>
  <c r="G599" i="13"/>
  <c r="G615" i="13"/>
  <c r="G620" i="13"/>
  <c r="E40" i="15"/>
  <c r="G25" i="13"/>
  <c r="G43" i="13"/>
  <c r="G49" i="13"/>
  <c r="G60" i="13"/>
  <c r="G68" i="13"/>
  <c r="G69" i="13"/>
  <c r="E6" i="15"/>
  <c r="E7" i="15"/>
  <c r="E8" i="15"/>
  <c r="E9" i="15"/>
  <c r="F822" i="13"/>
  <c r="I822" i="13"/>
  <c r="I567" i="13"/>
  <c r="I645" i="13"/>
  <c r="F821" i="13"/>
  <c r="I821" i="13"/>
  <c r="I266" i="13"/>
  <c r="D2" i="15"/>
  <c r="C2" i="13"/>
  <c r="D2" i="1"/>
  <c r="E63" i="15"/>
  <c r="B5" i="1"/>
  <c r="B9" i="1"/>
  <c r="B10" i="1"/>
  <c r="B11" i="1"/>
  <c r="B12" i="1"/>
  <c r="B16" i="1"/>
  <c r="B17" i="1"/>
  <c r="H17" i="1"/>
  <c r="B19" i="1"/>
  <c r="B20" i="1"/>
  <c r="B21" i="1"/>
  <c r="B22" i="1"/>
  <c r="B29" i="1"/>
  <c r="H29" i="1"/>
  <c r="B30" i="1"/>
  <c r="B31" i="1"/>
  <c r="B35" i="1"/>
  <c r="B42" i="1"/>
  <c r="B43" i="1"/>
  <c r="B48" i="1"/>
  <c r="B23" i="1"/>
  <c r="H23" i="1"/>
  <c r="B24" i="1"/>
  <c r="B25" i="1"/>
  <c r="B26" i="1"/>
  <c r="B27" i="1"/>
  <c r="B28" i="1"/>
  <c r="B71" i="1"/>
  <c r="H71" i="1"/>
  <c r="B73" i="1"/>
  <c r="H73" i="1"/>
  <c r="B74" i="1"/>
  <c r="H74" i="1"/>
  <c r="B75" i="1"/>
  <c r="B49" i="1"/>
  <c r="B50" i="1"/>
  <c r="B62" i="1"/>
  <c r="B63" i="1"/>
  <c r="B64" i="1"/>
  <c r="B65" i="1"/>
  <c r="B66" i="1"/>
  <c r="B70" i="1"/>
  <c r="B76" i="1"/>
  <c r="H76" i="1"/>
  <c r="B79" i="1"/>
  <c r="B80" i="1"/>
  <c r="B81" i="1"/>
  <c r="H81" i="1"/>
  <c r="B82" i="1"/>
  <c r="H82" i="1"/>
  <c r="B87" i="1"/>
  <c r="H87" i="1"/>
  <c r="H75" i="1"/>
  <c r="I851" i="13"/>
  <c r="H28" i="1"/>
  <c r="H70" i="1"/>
  <c r="H22" i="1"/>
  <c r="I823" i="13"/>
  <c r="G621" i="13"/>
  <c r="E43" i="15"/>
  <c r="G780" i="13"/>
  <c r="G860" i="13"/>
  <c r="F53" i="15"/>
  <c r="F58" i="15"/>
  <c r="H860" i="13"/>
  <c r="E11" i="15"/>
  <c r="E22" i="15"/>
  <c r="F11" i="15"/>
  <c r="F22" i="15"/>
  <c r="H621" i="13"/>
  <c r="D56" i="15"/>
  <c r="G56" i="15"/>
  <c r="D47" i="15"/>
  <c r="G47" i="15"/>
  <c r="I745" i="13"/>
  <c r="I859" i="13"/>
  <c r="I43" i="13"/>
  <c r="D37" i="15"/>
  <c r="G37" i="15"/>
  <c r="D8" i="15"/>
  <c r="G8" i="15"/>
  <c r="I259" i="13"/>
  <c r="D64" i="15"/>
  <c r="G64" i="15"/>
  <c r="D48" i="15"/>
  <c r="G48" i="15"/>
  <c r="D14" i="15"/>
  <c r="G14" i="15"/>
  <c r="D17" i="15"/>
  <c r="G17" i="15"/>
  <c r="I402" i="13"/>
  <c r="I362" i="13"/>
  <c r="I824" i="13"/>
  <c r="D54" i="15"/>
  <c r="G54" i="15"/>
  <c r="I248" i="13"/>
  <c r="D5" i="15"/>
  <c r="F5" i="15"/>
  <c r="F10" i="15"/>
  <c r="H69" i="13"/>
  <c r="I180" i="13"/>
  <c r="E32" i="15"/>
  <c r="E58" i="15"/>
  <c r="F52" i="15"/>
  <c r="F41" i="15"/>
  <c r="E41" i="15"/>
  <c r="E52" i="15"/>
  <c r="F32" i="15"/>
  <c r="I48" i="13"/>
  <c r="I412" i="13"/>
  <c r="I313" i="13"/>
  <c r="I505" i="13"/>
  <c r="I370" i="13"/>
  <c r="I625" i="13"/>
  <c r="H780" i="13"/>
  <c r="I784" i="13"/>
  <c r="I632" i="13"/>
  <c r="E5" i="15"/>
  <c r="I774" i="13"/>
  <c r="F93" i="16"/>
  <c r="F92" i="16"/>
  <c r="F94" i="16"/>
  <c r="F101" i="16"/>
  <c r="I765" i="13"/>
  <c r="I780" i="13"/>
  <c r="I621" i="13"/>
  <c r="I277" i="13"/>
  <c r="I848" i="13"/>
  <c r="D16" i="15"/>
  <c r="G16" i="15"/>
  <c r="D57" i="15"/>
  <c r="G57" i="15"/>
  <c r="D49" i="15"/>
  <c r="G49" i="15"/>
  <c r="I707" i="13"/>
  <c r="D6" i="15"/>
  <c r="G6" i="15"/>
  <c r="I573" i="13"/>
  <c r="I740" i="13"/>
  <c r="I190" i="13"/>
  <c r="I657" i="13"/>
  <c r="D45" i="15"/>
  <c r="G45" i="15"/>
  <c r="D50" i="15"/>
  <c r="G50" i="15"/>
  <c r="D25" i="15"/>
  <c r="G25" i="15"/>
  <c r="I60" i="13"/>
  <c r="G861" i="13"/>
  <c r="G862" i="13"/>
  <c r="D23" i="15"/>
  <c r="G23" i="15"/>
  <c r="D21" i="15"/>
  <c r="G21" i="15"/>
  <c r="I342" i="13"/>
  <c r="D33" i="15"/>
  <c r="G33" i="15"/>
  <c r="I527" i="13"/>
  <c r="D30" i="15"/>
  <c r="G30" i="15"/>
  <c r="I497" i="13"/>
  <c r="D27" i="15"/>
  <c r="G27" i="15"/>
  <c r="I428" i="13"/>
  <c r="I615" i="13"/>
  <c r="D39" i="15"/>
  <c r="G39" i="15"/>
  <c r="D18" i="15"/>
  <c r="G18" i="15"/>
  <c r="I306" i="13"/>
  <c r="I532" i="13"/>
  <c r="D34" i="15"/>
  <c r="G34" i="15"/>
  <c r="I68" i="13"/>
  <c r="D9" i="15"/>
  <c r="G9" i="15"/>
  <c r="D13" i="15"/>
  <c r="G13" i="15"/>
  <c r="I331" i="13"/>
  <c r="D20" i="15"/>
  <c r="G20" i="15"/>
  <c r="D11" i="15"/>
  <c r="G11" i="15"/>
  <c r="I113" i="13"/>
  <c r="G5" i="15"/>
  <c r="I69" i="13"/>
  <c r="I25" i="13"/>
  <c r="F42" i="15"/>
  <c r="F59" i="15"/>
  <c r="F60" i="15"/>
  <c r="F65" i="15"/>
  <c r="E42" i="15"/>
  <c r="E59" i="15"/>
  <c r="D51" i="15"/>
  <c r="G51" i="15"/>
  <c r="I779" i="13"/>
  <c r="I242" i="13"/>
  <c r="D15" i="15"/>
  <c r="G15" i="15"/>
  <c r="I468" i="13"/>
  <c r="D29" i="15"/>
  <c r="G29" i="15"/>
  <c r="I385" i="13"/>
  <c r="D24" i="15"/>
  <c r="G24" i="15"/>
  <c r="D12" i="15"/>
  <c r="I149" i="13"/>
  <c r="I819" i="13"/>
  <c r="D53" i="15"/>
  <c r="I559" i="13"/>
  <c r="D36" i="15"/>
  <c r="G36" i="15"/>
  <c r="D28" i="15"/>
  <c r="G28" i="15"/>
  <c r="I448" i="13"/>
  <c r="I314" i="13"/>
  <c r="D19" i="15"/>
  <c r="G19" i="15"/>
  <c r="I49" i="13"/>
  <c r="D7" i="15"/>
  <c r="D46" i="15"/>
  <c r="G46" i="15"/>
  <c r="I686" i="13"/>
  <c r="I640" i="13"/>
  <c r="D44" i="15"/>
  <c r="G44" i="15"/>
  <c r="E10" i="15"/>
  <c r="H861" i="13"/>
  <c r="H862" i="13"/>
  <c r="D31" i="15"/>
  <c r="G31" i="15"/>
  <c r="I518" i="13"/>
  <c r="I538" i="13"/>
  <c r="D35" i="15"/>
  <c r="I839" i="13"/>
  <c r="D55" i="15"/>
  <c r="G55" i="15"/>
  <c r="I620" i="13"/>
  <c r="D40" i="15"/>
  <c r="G40" i="15"/>
  <c r="D43" i="15"/>
  <c r="I626" i="13"/>
  <c r="I414" i="13"/>
  <c r="D26" i="15"/>
  <c r="G26" i="15"/>
  <c r="D38" i="15"/>
  <c r="G38" i="15"/>
  <c r="I599" i="13"/>
  <c r="F100" i="16"/>
  <c r="F102" i="16"/>
  <c r="H48" i="1"/>
  <c r="E60" i="15"/>
  <c r="E65" i="15"/>
  <c r="F96" i="16"/>
  <c r="G12" i="15"/>
  <c r="G22" i="15"/>
  <c r="D22" i="15"/>
  <c r="G7" i="15"/>
  <c r="D10" i="15"/>
  <c r="I860" i="13"/>
  <c r="G43" i="15"/>
  <c r="D52" i="15"/>
  <c r="G52" i="15"/>
  <c r="G53" i="15"/>
  <c r="D58" i="15"/>
  <c r="G58" i="15"/>
  <c r="G35" i="15"/>
  <c r="G41" i="15"/>
  <c r="D41" i="15"/>
  <c r="G32" i="15"/>
  <c r="D32" i="15"/>
  <c r="D42" i="15"/>
  <c r="D59" i="15"/>
  <c r="G59" i="15"/>
  <c r="I861" i="13"/>
  <c r="F864" i="13"/>
  <c r="G10" i="15"/>
  <c r="G42" i="15"/>
  <c r="D60" i="15"/>
  <c r="F865" i="13"/>
  <c r="I862" i="13"/>
  <c r="D61" i="15"/>
  <c r="G61" i="15"/>
  <c r="I864" i="13"/>
  <c r="I865" i="13"/>
  <c r="D62" i="15"/>
  <c r="G62" i="15"/>
  <c r="G60" i="15"/>
  <c r="F868" i="13"/>
  <c r="I868" i="13"/>
  <c r="D63" i="15"/>
  <c r="G63" i="15"/>
  <c r="I866" i="13"/>
  <c r="D65" i="15"/>
  <c r="G65" i="15"/>
  <c r="F97" i="16"/>
  <c r="F98" i="16"/>
</calcChain>
</file>

<file path=xl/sharedStrings.xml><?xml version="1.0" encoding="utf-8"?>
<sst xmlns="http://schemas.openxmlformats.org/spreadsheetml/2006/main" count="1227" uniqueCount="939">
  <si>
    <t>Overheidssteun</t>
  </si>
  <si>
    <t>Scenariosteun</t>
  </si>
  <si>
    <t>Ontwikkelingssteun</t>
  </si>
  <si>
    <t>Productiesteun</t>
  </si>
  <si>
    <t>Andere</t>
  </si>
  <si>
    <t>Coproductie</t>
  </si>
  <si>
    <t>VRT</t>
  </si>
  <si>
    <t>Participaties</t>
  </si>
  <si>
    <t>Scenarist</t>
  </si>
  <si>
    <t>Regisseur</t>
  </si>
  <si>
    <t>Cast</t>
  </si>
  <si>
    <t>Crew</t>
  </si>
  <si>
    <t>Voorverkopen</t>
  </si>
  <si>
    <t>Totaal</t>
  </si>
  <si>
    <t>Nr</t>
  </si>
  <si>
    <t>Totaal Overheidssteun</t>
  </si>
  <si>
    <t>Totaal Inbreng producent</t>
  </si>
  <si>
    <t>Totaal Coproductie</t>
  </si>
  <si>
    <t>Totaal Participaties</t>
  </si>
  <si>
    <t>Totaal risicokapitaal buiten taxshelter</t>
  </si>
  <si>
    <t>Totaal Voorverkopen</t>
  </si>
  <si>
    <t>Totaal Europese steun</t>
  </si>
  <si>
    <t>Algemeen totaal</t>
  </si>
  <si>
    <t>Screen Flanders</t>
  </si>
  <si>
    <t>VAF</t>
  </si>
  <si>
    <t>%</t>
  </si>
  <si>
    <t>Inbreng producent</t>
  </si>
  <si>
    <t>Eigen kapitaal</t>
  </si>
  <si>
    <t>Participatie honorarium producent</t>
  </si>
  <si>
    <t>Participatie faciliteiten producent</t>
  </si>
  <si>
    <t>Minimum garantie theatrical</t>
  </si>
  <si>
    <t>Europese steun</t>
  </si>
  <si>
    <t>Risicokapitaal</t>
  </si>
  <si>
    <t>Bevestigd</t>
  </si>
  <si>
    <t>Niet-bevestigd</t>
  </si>
  <si>
    <t>In te vullen door de behandelende afdeling</t>
  </si>
  <si>
    <t>Koning Albert II-laan 35 bus 12, 1030 BRUSSEL</t>
  </si>
  <si>
    <t>E-mail: screenflanders@vlaanderen.be</t>
  </si>
  <si>
    <t>Dossiernummer</t>
  </si>
  <si>
    <t>Code</t>
  </si>
  <si>
    <t>Omschrijving</t>
  </si>
  <si>
    <t>01-00</t>
  </si>
  <si>
    <t>ONTWIKKELING</t>
  </si>
  <si>
    <t>02-00</t>
  </si>
  <si>
    <t>SCENARIO &amp; RECHTEN</t>
  </si>
  <si>
    <t>03-00</t>
  </si>
  <si>
    <t>MUZIEK</t>
  </si>
  <si>
    <t>05-00</t>
  </si>
  <si>
    <t>REGISSEURS</t>
  </si>
  <si>
    <t>06-00</t>
  </si>
  <si>
    <t>Totaal Above-the-line</t>
  </si>
  <si>
    <t>10-00</t>
  </si>
  <si>
    <t>11-00</t>
  </si>
  <si>
    <t>PLOEG REGIE</t>
  </si>
  <si>
    <t>12-00</t>
  </si>
  <si>
    <t>PLOEG BEELD</t>
  </si>
  <si>
    <t>13-00</t>
  </si>
  <si>
    <t>PLOEG KLANK</t>
  </si>
  <si>
    <t>14-00</t>
  </si>
  <si>
    <t>15-00</t>
  </si>
  <si>
    <t>PLOEG DECOR</t>
  </si>
  <si>
    <t>16-00</t>
  </si>
  <si>
    <t>PLOEG KOSTUUM &amp; MAKE-UP</t>
  </si>
  <si>
    <t>17-00</t>
  </si>
  <si>
    <t>PLOEG ELECTRO &amp; MACHINISTEN</t>
  </si>
  <si>
    <t>18-00</t>
  </si>
  <si>
    <t>EXTRA PERSONEEL</t>
  </si>
  <si>
    <t>19-00</t>
  </si>
  <si>
    <t>PLOEG VERTOLKING</t>
  </si>
  <si>
    <t>20-00</t>
  </si>
  <si>
    <t>STUNTS &amp; SPECIAL EFFECTS TIJDENS OPNAMES</t>
  </si>
  <si>
    <t>21-00</t>
  </si>
  <si>
    <t>22-00</t>
  </si>
  <si>
    <t>MATERIAAL BELICHTING</t>
  </si>
  <si>
    <t>23-00</t>
  </si>
  <si>
    <t>MATERIAAL MACHINERIE</t>
  </si>
  <si>
    <t>24-00</t>
  </si>
  <si>
    <t>MATERIAAL KLANK</t>
  </si>
  <si>
    <t>25-00</t>
  </si>
  <si>
    <t>HUUR STUDIO'S &amp; MAGAZIJNEN</t>
  </si>
  <si>
    <t>26-00</t>
  </si>
  <si>
    <t>27-00</t>
  </si>
  <si>
    <t>PRODUCTIEBUREAU, POST, TELEFOON</t>
  </si>
  <si>
    <t>28-00</t>
  </si>
  <si>
    <t>MATERIAAL DECOR</t>
  </si>
  <si>
    <t>29-00</t>
  </si>
  <si>
    <t>MATERIAAL KOSTUUM &amp; MAKE-UP</t>
  </si>
  <si>
    <t>30-00</t>
  </si>
  <si>
    <t>31-00</t>
  </si>
  <si>
    <t>GELUIDSDRAGERS</t>
  </si>
  <si>
    <t>32-00</t>
  </si>
  <si>
    <t>LABORATORIUM</t>
  </si>
  <si>
    <t>33-00</t>
  </si>
  <si>
    <t>OPNAMEKOSTEN</t>
  </si>
  <si>
    <t>34-00</t>
  </si>
  <si>
    <t>HUUR LOCATIES</t>
  </si>
  <si>
    <t>35-00</t>
  </si>
  <si>
    <t>TRANSPORT</t>
  </si>
  <si>
    <t>36-00</t>
  </si>
  <si>
    <t>HOTEL &amp; MAALTIJDEN</t>
  </si>
  <si>
    <t>Totaal Productie</t>
  </si>
  <si>
    <t>50-00</t>
  </si>
  <si>
    <t>51-00</t>
  </si>
  <si>
    <t>PLOEG MONTAGE</t>
  </si>
  <si>
    <t>52-00</t>
  </si>
  <si>
    <t>PLOEG KLANK &amp; MIXAGE</t>
  </si>
  <si>
    <t>53-00</t>
  </si>
  <si>
    <t>KLANKSTUDIO'S</t>
  </si>
  <si>
    <t>54-00</t>
  </si>
  <si>
    <t>MONTAGECELLEN</t>
  </si>
  <si>
    <t>55-00</t>
  </si>
  <si>
    <t>56-00</t>
  </si>
  <si>
    <t>57-00</t>
  </si>
  <si>
    <t>WERKEN LABORATORIUM</t>
  </si>
  <si>
    <t>58-00</t>
  </si>
  <si>
    <t>HOTEL, TRANSPORT, KANTOOR</t>
  </si>
  <si>
    <t>Totaal Post-Productie</t>
  </si>
  <si>
    <t>70-00</t>
  </si>
  <si>
    <t>PROMOTIE</t>
  </si>
  <si>
    <t>72-00</t>
  </si>
  <si>
    <t>WEBRUIMTE</t>
  </si>
  <si>
    <t>73-00</t>
  </si>
  <si>
    <t>74-00</t>
  </si>
  <si>
    <t>TAALVERSIES</t>
  </si>
  <si>
    <t>75-00</t>
  </si>
  <si>
    <t>VERZEKERINGEN</t>
  </si>
  <si>
    <t>Totaal Diversen</t>
  </si>
  <si>
    <t>Totaal Below-the-line</t>
  </si>
  <si>
    <t>Totaal Above &amp; Below-the-line</t>
  </si>
  <si>
    <t>90-00</t>
  </si>
  <si>
    <t>91-00</t>
  </si>
  <si>
    <t>92-00</t>
  </si>
  <si>
    <t>93-00</t>
  </si>
  <si>
    <t xml:space="preserve"> </t>
  </si>
  <si>
    <t>01-10</t>
  </si>
  <si>
    <t>LOCATION HUNTING</t>
  </si>
  <si>
    <t>01-20</t>
  </si>
  <si>
    <t>TRANSPORTKOSTEN</t>
  </si>
  <si>
    <t>01-30</t>
  </si>
  <si>
    <t>CASTING</t>
  </si>
  <si>
    <t>01-40</t>
  </si>
  <si>
    <t>ADMINISTRATIEKOSTEN</t>
  </si>
  <si>
    <t>…</t>
  </si>
  <si>
    <t>TOTAAL 01-00</t>
  </si>
  <si>
    <t>02-10</t>
  </si>
  <si>
    <t>RECHTEN</t>
  </si>
  <si>
    <t>02-20</t>
  </si>
  <si>
    <t>TOTAAL 02-00</t>
  </si>
  <si>
    <t>03-10</t>
  </si>
  <si>
    <t>AUTEURSRECHTEN MUZIEK</t>
  </si>
  <si>
    <t>Bestaande werken</t>
  </si>
  <si>
    <t>Originele werken</t>
  </si>
  <si>
    <t>TOTAAL 03-00</t>
  </si>
  <si>
    <t>05-10</t>
  </si>
  <si>
    <t>TOTAAL 05-00</t>
  </si>
  <si>
    <t>06-10</t>
  </si>
  <si>
    <t>TOTAAL 06-00</t>
  </si>
  <si>
    <t>PLOEG PRODUCTIE &amp; ADMINISTRATIE</t>
  </si>
  <si>
    <t>10-10</t>
  </si>
  <si>
    <t>Voorbereiding</t>
  </si>
  <si>
    <t>Draaiperiode</t>
  </si>
  <si>
    <t>Afwerking</t>
  </si>
  <si>
    <t>10-15</t>
  </si>
  <si>
    <t>10-20</t>
  </si>
  <si>
    <t>10-25</t>
  </si>
  <si>
    <t>10-30</t>
  </si>
  <si>
    <t>10-35</t>
  </si>
  <si>
    <t>10-40</t>
  </si>
  <si>
    <t>10-45</t>
  </si>
  <si>
    <t>CHAUFFEURS</t>
  </si>
  <si>
    <t>10-50</t>
  </si>
  <si>
    <t>10-55</t>
  </si>
  <si>
    <t>10-60</t>
  </si>
  <si>
    <t>TOTAAL 10-00</t>
  </si>
  <si>
    <t>11-10</t>
  </si>
  <si>
    <t>11-20</t>
  </si>
  <si>
    <t>11-30</t>
  </si>
  <si>
    <t>VERANTWOORDELIJKE FIGURATIE</t>
  </si>
  <si>
    <t>11-40</t>
  </si>
  <si>
    <t>SCRIPT</t>
  </si>
  <si>
    <t>11-50</t>
  </si>
  <si>
    <t>ADDITIONELE LOCATION HUNTING</t>
  </si>
  <si>
    <t>11-60</t>
  </si>
  <si>
    <t>TECHNISCHE REPERAGE</t>
  </si>
  <si>
    <t>TOTAAL 11-00</t>
  </si>
  <si>
    <t>12-10</t>
  </si>
  <si>
    <t>12-20</t>
  </si>
  <si>
    <t>12-30</t>
  </si>
  <si>
    <t>12-40</t>
  </si>
  <si>
    <t>12-50</t>
  </si>
  <si>
    <t>Steadicam</t>
  </si>
  <si>
    <t>12-60</t>
  </si>
  <si>
    <t>SECOND UNIT</t>
  </si>
  <si>
    <t>TOTAAL 12-00</t>
  </si>
  <si>
    <t>13-10</t>
  </si>
  <si>
    <t>KLANKINGENIEUR</t>
  </si>
  <si>
    <t>13-20</t>
  </si>
  <si>
    <t>TOTAAL 13-00</t>
  </si>
  <si>
    <t>TOTAAL 14-00</t>
  </si>
  <si>
    <t>15-10</t>
  </si>
  <si>
    <t>CHEF DECO</t>
  </si>
  <si>
    <t>15-20</t>
  </si>
  <si>
    <t>15-30</t>
  </si>
  <si>
    <t>15-40</t>
  </si>
  <si>
    <t>SETDRESSER</t>
  </si>
  <si>
    <t>15-50</t>
  </si>
  <si>
    <t>CONSTRUCTEURS &amp; SCHILDERS</t>
  </si>
  <si>
    <t>TOTAAL 15-00</t>
  </si>
  <si>
    <t>16-10</t>
  </si>
  <si>
    <t>CHEF KOSTUUM</t>
  </si>
  <si>
    <t>16-20</t>
  </si>
  <si>
    <t>16-30</t>
  </si>
  <si>
    <t>CHEF MAKE-UP</t>
  </si>
  <si>
    <t>16-40</t>
  </si>
  <si>
    <t>TOTAAL 16-00</t>
  </si>
  <si>
    <t>17-10</t>
  </si>
  <si>
    <t>CHEF ELECTRO</t>
  </si>
  <si>
    <t>17-20</t>
  </si>
  <si>
    <t>GROUPMAN</t>
  </si>
  <si>
    <t>17-30</t>
  </si>
  <si>
    <t>EXTRA ELECTRO</t>
  </si>
  <si>
    <t>17-40</t>
  </si>
  <si>
    <t>OVERUREN ELECTRO</t>
  </si>
  <si>
    <t>17-50</t>
  </si>
  <si>
    <t>17-60</t>
  </si>
  <si>
    <t>17-70</t>
  </si>
  <si>
    <t>TOTAAL 17-00</t>
  </si>
  <si>
    <t>18-10</t>
  </si>
  <si>
    <t>BEWAKERS</t>
  </si>
  <si>
    <t>18-20</t>
  </si>
  <si>
    <t>POLITIE-BRANDWEER</t>
  </si>
  <si>
    <t>TOTAAL 18-00</t>
  </si>
  <si>
    <t>19-10</t>
  </si>
  <si>
    <t>NEVENROLLEN</t>
  </si>
  <si>
    <t>19-20</t>
  </si>
  <si>
    <t>BIJROLLEN</t>
  </si>
  <si>
    <t>19-30</t>
  </si>
  <si>
    <t>FIGURANTEN</t>
  </si>
  <si>
    <t>19-40</t>
  </si>
  <si>
    <t>TOTAAL 19-00</t>
  </si>
  <si>
    <t>20-10</t>
  </si>
  <si>
    <t>20-20</t>
  </si>
  <si>
    <t>20-30</t>
  </si>
  <si>
    <t>SPECIAL EFFECTS</t>
  </si>
  <si>
    <t>TOTAAL 20-00</t>
  </si>
  <si>
    <t>MATERIAAL CAMERA</t>
  </si>
  <si>
    <t>21-10</t>
  </si>
  <si>
    <t>HUUR CAMERA</t>
  </si>
  <si>
    <t>21-20</t>
  </si>
  <si>
    <t>LENZEN</t>
  </si>
  <si>
    <t>21-30</t>
  </si>
  <si>
    <t>FILTERS</t>
  </si>
  <si>
    <t>21-40</t>
  </si>
  <si>
    <t>STEADICAM</t>
  </si>
  <si>
    <t>TOTAAL 21-00</t>
  </si>
  <si>
    <t>22-10</t>
  </si>
  <si>
    <t>ELECTROGENE GROEP</t>
  </si>
  <si>
    <t>22-20</t>
  </si>
  <si>
    <t>ELECTRISCH BASISMATERIAAL</t>
  </si>
  <si>
    <t>22-30</t>
  </si>
  <si>
    <t>LAMPEN EN SPOTS</t>
  </si>
  <si>
    <t>22-40</t>
  </si>
  <si>
    <t>22-50</t>
  </si>
  <si>
    <t>VERBRUIK GROEP</t>
  </si>
  <si>
    <t>22-60</t>
  </si>
  <si>
    <t>VERBRUIK LAMPEN</t>
  </si>
  <si>
    <t>TOTAAL 22-00</t>
  </si>
  <si>
    <t>23-10</t>
  </si>
  <si>
    <t>VRACHTWAGEN &amp; BASIS</t>
  </si>
  <si>
    <t>Camion</t>
  </si>
  <si>
    <t>Dolly</t>
  </si>
  <si>
    <t>Rails</t>
  </si>
  <si>
    <t>23-20</t>
  </si>
  <si>
    <t>KRAAN</t>
  </si>
  <si>
    <t>23-30</t>
  </si>
  <si>
    <t>HELICOPTER</t>
  </si>
  <si>
    <t>TOTAAL 23-00</t>
  </si>
  <si>
    <t>24-10</t>
  </si>
  <si>
    <t>24-20</t>
  </si>
  <si>
    <t>MICROS</t>
  </si>
  <si>
    <t>24-30</t>
  </si>
  <si>
    <t>PLAY BACK MATERIAAL</t>
  </si>
  <si>
    <t>TOTAAL 24-00</t>
  </si>
  <si>
    <t>25-10</t>
  </si>
  <si>
    <t>HUUR STUDIO'S</t>
  </si>
  <si>
    <t>25-20</t>
  </si>
  <si>
    <t>HUUR MAGAZIJNEN</t>
  </si>
  <si>
    <t>25-30</t>
  </si>
  <si>
    <t>ONKOSTEN</t>
  </si>
  <si>
    <t>TOTAAL 25-00</t>
  </si>
  <si>
    <t>26-10</t>
  </si>
  <si>
    <t>26-20</t>
  </si>
  <si>
    <t>TOTAAL 26-00</t>
  </si>
  <si>
    <t>27-10</t>
  </si>
  <si>
    <t>PRODUCTIEBUREAU</t>
  </si>
  <si>
    <t>27-20</t>
  </si>
  <si>
    <t>27-30</t>
  </si>
  <si>
    <t>GSM</t>
  </si>
  <si>
    <t>27-40</t>
  </si>
  <si>
    <t>KOERIERS</t>
  </si>
  <si>
    <t>27-50</t>
  </si>
  <si>
    <t>FOTOKOPIEERMACHINE</t>
  </si>
  <si>
    <t>27-60</t>
  </si>
  <si>
    <t>AANKOOP BUREAUMATERIAAL</t>
  </si>
  <si>
    <t>TOTAAL 27-00</t>
  </si>
  <si>
    <t>28-10</t>
  </si>
  <si>
    <t>CONSTRUCTIEMATERIAAL</t>
  </si>
  <si>
    <t>28-20</t>
  </si>
  <si>
    <t>SCHILDERWERK</t>
  </si>
  <si>
    <t>28-30</t>
  </si>
  <si>
    <t>AANKOOP MEUBELEN</t>
  </si>
  <si>
    <t>28-40</t>
  </si>
  <si>
    <t>HUUR MEUBELEN</t>
  </si>
  <si>
    <t>28-50</t>
  </si>
  <si>
    <t>AANKOOP TOEBEHOREN</t>
  </si>
  <si>
    <t>28-60</t>
  </si>
  <si>
    <t>HUUR TOEBEHOREN</t>
  </si>
  <si>
    <t>28-70</t>
  </si>
  <si>
    <t>SPECIAAL GEREEDSCHAP</t>
  </si>
  <si>
    <t>28-80</t>
  </si>
  <si>
    <t>TOTAAL 28-00</t>
  </si>
  <si>
    <t>29-10</t>
  </si>
  <si>
    <t>AANKOOP KOSTUUMS</t>
  </si>
  <si>
    <t>29-20</t>
  </si>
  <si>
    <t>HUUR KOSTUUMS</t>
  </si>
  <si>
    <t>29-30</t>
  </si>
  <si>
    <t>29-40</t>
  </si>
  <si>
    <t>29-50</t>
  </si>
  <si>
    <t>ONDERHOUD</t>
  </si>
  <si>
    <t>29-60</t>
  </si>
  <si>
    <t>AANKOOP MAKE-UP</t>
  </si>
  <si>
    <t>TOTAAL 29-00</t>
  </si>
  <si>
    <t>30-10</t>
  </si>
  <si>
    <t>NEGATIEF .. MM</t>
  </si>
  <si>
    <t>30-20</t>
  </si>
  <si>
    <t>30-30</t>
  </si>
  <si>
    <t>TOTAAL 30-00</t>
  </si>
  <si>
    <t>31-10</t>
  </si>
  <si>
    <t>TOTAAL 31-00</t>
  </si>
  <si>
    <t>32-10</t>
  </si>
  <si>
    <t>TELECINEMA</t>
  </si>
  <si>
    <t>TOTAAL 32-00</t>
  </si>
  <si>
    <t>33-10</t>
  </si>
  <si>
    <t>AANKOOP OPNAMEMATERIAAL</t>
  </si>
  <si>
    <t>33-20</t>
  </si>
  <si>
    <t>HUUR OPNAMEMATERIAAL</t>
  </si>
  <si>
    <t>33-40</t>
  </si>
  <si>
    <t>PARKEERKOSTEN</t>
  </si>
  <si>
    <t>33-50</t>
  </si>
  <si>
    <t>WALKIE-TALKIES/MEGAFOON</t>
  </si>
  <si>
    <t>33-60</t>
  </si>
  <si>
    <t>33-70</t>
  </si>
  <si>
    <t>DIVERSEN OPNAMELEIDING</t>
  </si>
  <si>
    <t>TOTAAL 33-00</t>
  </si>
  <si>
    <t>34-10</t>
  </si>
  <si>
    <t>34-20</t>
  </si>
  <si>
    <t>PLAATSBESCHRIJVINGEN</t>
  </si>
  <si>
    <t>34-30</t>
  </si>
  <si>
    <t>ONKOSTEN LOCATIES</t>
  </si>
  <si>
    <t>TOTAAL 34-00</t>
  </si>
  <si>
    <t>35-10</t>
  </si>
  <si>
    <t>VERPLAATSINGEN PLOEG</t>
  </si>
  <si>
    <t>35-20</t>
  </si>
  <si>
    <t>HUUR PRODUCTIEVOERTUIGEN</t>
  </si>
  <si>
    <t>wagen 1</t>
  </si>
  <si>
    <t>wagen 2</t>
  </si>
  <si>
    <t>35-30</t>
  </si>
  <si>
    <t>BRANDSTOF</t>
  </si>
  <si>
    <t>35-40</t>
  </si>
  <si>
    <t>TAXI</t>
  </si>
  <si>
    <t>Paketten</t>
  </si>
  <si>
    <t>Personen</t>
  </si>
  <si>
    <t>35-50</t>
  </si>
  <si>
    <t>TOTAAL 35-00</t>
  </si>
  <si>
    <t>36-10</t>
  </si>
  <si>
    <t>36-20</t>
  </si>
  <si>
    <t>36-30</t>
  </si>
  <si>
    <t>36-40</t>
  </si>
  <si>
    <t>CATERING FIGURATIE</t>
  </si>
  <si>
    <t>TOTAAL 36-00</t>
  </si>
  <si>
    <t>50-10</t>
  </si>
  <si>
    <t>TOTAAL 50-00</t>
  </si>
  <si>
    <t>51-10</t>
  </si>
  <si>
    <t>51-20</t>
  </si>
  <si>
    <t>51-30</t>
  </si>
  <si>
    <t>51-40</t>
  </si>
  <si>
    <t>TOTAAL 51-00</t>
  </si>
  <si>
    <t>52-10</t>
  </si>
  <si>
    <t>PLOEG MUZIEK UITVOERING</t>
  </si>
  <si>
    <t>52-20</t>
  </si>
  <si>
    <t>52-30</t>
  </si>
  <si>
    <t>KLANKINGENIEUR STUDIO</t>
  </si>
  <si>
    <t>52-40</t>
  </si>
  <si>
    <t>52-50</t>
  </si>
  <si>
    <t>TOTAAL 52-00</t>
  </si>
  <si>
    <t>53-10</t>
  </si>
  <si>
    <t>PROJECTIES</t>
  </si>
  <si>
    <t>53-20</t>
  </si>
  <si>
    <t>VISIES</t>
  </si>
  <si>
    <t>53-30</t>
  </si>
  <si>
    <t>53-40</t>
  </si>
  <si>
    <t>STUDIO MIXAGE</t>
  </si>
  <si>
    <t>53-50</t>
  </si>
  <si>
    <t>STUDIO POST SYNCHRONISATIE</t>
  </si>
  <si>
    <t>53-60</t>
  </si>
  <si>
    <t>STUDIO BRUITAGE</t>
  </si>
  <si>
    <t>53-70</t>
  </si>
  <si>
    <t>OPTISCH TRANSFERT</t>
  </si>
  <si>
    <t>53-80</t>
  </si>
  <si>
    <t>DOLBY</t>
  </si>
  <si>
    <t>53-90</t>
  </si>
  <si>
    <t>INTERNATIONALE KLANKBAND</t>
  </si>
  <si>
    <t>TOTAAL 53-00</t>
  </si>
  <si>
    <t>54-10</t>
  </si>
  <si>
    <t>MONTAGETAFEL BEELD</t>
  </si>
  <si>
    <t>Montage</t>
  </si>
  <si>
    <t>HD</t>
  </si>
  <si>
    <t>PC</t>
  </si>
  <si>
    <t xml:space="preserve">Conformatie </t>
  </si>
  <si>
    <t>54-20</t>
  </si>
  <si>
    <t>MONTAGETAFEL KLANK</t>
  </si>
  <si>
    <t>Montage klank</t>
  </si>
  <si>
    <t>Conformatie directe klank</t>
  </si>
  <si>
    <t>Ass. Cel</t>
  </si>
  <si>
    <t>54-30</t>
  </si>
  <si>
    <t>54-40</t>
  </si>
  <si>
    <t>KLEINE BENODIGDHEDEN MONTAGE</t>
  </si>
  <si>
    <t>TOTAAL 54-00</t>
  </si>
  <si>
    <t>55-10</t>
  </si>
  <si>
    <t>56-10</t>
  </si>
  <si>
    <t>TOTAAL 56-00</t>
  </si>
  <si>
    <t>57-10</t>
  </si>
  <si>
    <t>57-20</t>
  </si>
  <si>
    <t>57-30</t>
  </si>
  <si>
    <t>BEGIN- EN EINDGENERIEK</t>
  </si>
  <si>
    <t>57-80</t>
  </si>
  <si>
    <t>NULKOPIJ</t>
  </si>
  <si>
    <t>57-90</t>
  </si>
  <si>
    <t>TOTAAL 57-00</t>
  </si>
  <si>
    <t>58-10</t>
  </si>
  <si>
    <t>HOTELS</t>
  </si>
  <si>
    <t>58-20</t>
  </si>
  <si>
    <t>ONKOSTENVERGOEDINGEN &amp; MAALTIJDEN</t>
  </si>
  <si>
    <t>58-30</t>
  </si>
  <si>
    <t>58-40</t>
  </si>
  <si>
    <t>POSTPRODUCTIEKANTOOR</t>
  </si>
  <si>
    <t>TOTAAL 58-00</t>
  </si>
  <si>
    <t>70-10</t>
  </si>
  <si>
    <t>70-20</t>
  </si>
  <si>
    <t>70-30</t>
  </si>
  <si>
    <t>70-40</t>
  </si>
  <si>
    <t>TOTAAL 70-00</t>
  </si>
  <si>
    <t>72-10</t>
  </si>
  <si>
    <t>TOTAAL 72-00</t>
  </si>
  <si>
    <t>FINANC. &amp; JURID. KOSTEN</t>
  </si>
  <si>
    <t>73-10</t>
  </si>
  <si>
    <t>FINANCIËLE KOSTEN</t>
  </si>
  <si>
    <t>Wisselkoersverschillen</t>
  </si>
  <si>
    <t>73-20</t>
  </si>
  <si>
    <t>TOTAAL 73-00</t>
  </si>
  <si>
    <t>74-10</t>
  </si>
  <si>
    <t>ONDERTITELING</t>
  </si>
  <si>
    <t>74-20</t>
  </si>
  <si>
    <t>DUBBING</t>
  </si>
  <si>
    <t>TOTAAL 74-00</t>
  </si>
  <si>
    <t>75-10</t>
  </si>
  <si>
    <t>FILMVERZEKERING</t>
  </si>
  <si>
    <t>75-20</t>
  </si>
  <si>
    <t>B.A. VERZEKERING</t>
  </si>
  <si>
    <t>TOTAAL 75-00</t>
  </si>
  <si>
    <t>1.</t>
  </si>
  <si>
    <t>Invullen van volgende identificatiegegevens</t>
  </si>
  <si>
    <t>Naam aanvrager</t>
  </si>
  <si>
    <t>Titel of titels van het audiovisueel werk</t>
  </si>
  <si>
    <t>2.</t>
  </si>
  <si>
    <t>Invullen van de gegevens van de financiering van het project</t>
  </si>
  <si>
    <t>Ga via volgende knop naar het tabblad en vul in:</t>
  </si>
  <si>
    <t>•</t>
  </si>
  <si>
    <t>Invullen van de gegevens van de uitgaven voor het project</t>
  </si>
  <si>
    <t>3.</t>
  </si>
  <si>
    <t>4.</t>
  </si>
  <si>
    <t>Uitgaven Detail</t>
  </si>
  <si>
    <t xml:space="preserve">Om dit document correct en volledig in te vullen dient u volgende stappen volledig te doorlopen: </t>
  </si>
  <si>
    <t>in aanmerking komende uitgaven</t>
  </si>
  <si>
    <t>al verworven inkomsten</t>
  </si>
  <si>
    <t>te verwerven inkomsten</t>
  </si>
  <si>
    <t>% totaal</t>
  </si>
  <si>
    <t>Andere zoals facilitaire bedrijven</t>
  </si>
  <si>
    <t>Eurimages deel Vlaanderen</t>
  </si>
  <si>
    <t xml:space="preserve">Onderscheid “above-the-line / below-the-line”: </t>
  </si>
  <si>
    <t>Salarissen zijn steeds inclusief sociale lasten.</t>
  </si>
  <si>
    <t>Normale kortingen dienen in mindering te worden gebracht van de uitgaven.</t>
  </si>
  <si>
    <t>Diverse kosten die buiten bovengenoemde categorieën vallen, dienen te worden gedekt door de post “overheads”.</t>
  </si>
  <si>
    <t>Overheads (max 7,5% op above- &amp; below-the-line)</t>
  </si>
  <si>
    <t>Controle van de gegevens</t>
  </si>
  <si>
    <t>totaal Inkomsten</t>
  </si>
  <si>
    <t>5.</t>
  </si>
  <si>
    <t>FINANCIERING: VLAAMS AANDEEL</t>
  </si>
  <si>
    <t>Categorie</t>
  </si>
  <si>
    <t>38-00</t>
  </si>
  <si>
    <t>below the line</t>
  </si>
  <si>
    <t>above the line</t>
  </si>
  <si>
    <t>Terug naar toelichting</t>
  </si>
  <si>
    <t>Financiering Niet-Vlaams</t>
  </si>
  <si>
    <t>Financiering Vlaams</t>
  </si>
  <si>
    <t>Ontwikkeling</t>
  </si>
  <si>
    <t>Scenario en rechten</t>
  </si>
  <si>
    <t>Muziek</t>
  </si>
  <si>
    <t>Regisseurs</t>
  </si>
  <si>
    <t>Hoofdrollen</t>
  </si>
  <si>
    <t>Ploeg productie en administratie</t>
  </si>
  <si>
    <t>Ploeg regie</t>
  </si>
  <si>
    <t>Ploeg beeld</t>
  </si>
  <si>
    <t>Ploeg klank</t>
  </si>
  <si>
    <t>Ploeg decor</t>
  </si>
  <si>
    <t>Ploeg electro &amp; machinisten</t>
  </si>
  <si>
    <t>Extra personeel</t>
  </si>
  <si>
    <t>Ploeg vertolking</t>
  </si>
  <si>
    <t>Stunts &amp; special effects tijdens opnames</t>
  </si>
  <si>
    <t>Materiaal camera</t>
  </si>
  <si>
    <t>Materiaal belichting</t>
  </si>
  <si>
    <t>Materiaal machinerie</t>
  </si>
  <si>
    <t>Materiaal klank</t>
  </si>
  <si>
    <t>Huur studio's &amp; magazijnen</t>
  </si>
  <si>
    <t>Materiaal decor</t>
  </si>
  <si>
    <t>Materiaal kostuum &amp; make-up</t>
  </si>
  <si>
    <t>Geluidsdragers</t>
  </si>
  <si>
    <t>Opnamekosten</t>
  </si>
  <si>
    <t>Huur locaties</t>
  </si>
  <si>
    <t>Transport</t>
  </si>
  <si>
    <t>Hotel &amp; maaltijden</t>
  </si>
  <si>
    <t>Ploeg post-productie</t>
  </si>
  <si>
    <t>Ploeg montage</t>
  </si>
  <si>
    <t>Ploeg klank &amp; mixage</t>
  </si>
  <si>
    <t>Klankstudio's</t>
  </si>
  <si>
    <t>Montagecellen</t>
  </si>
  <si>
    <t>Werken laboratorium</t>
  </si>
  <si>
    <t>Hotel, transport, kantoor</t>
  </si>
  <si>
    <t>Promotie</t>
  </si>
  <si>
    <t>Webruimte</t>
  </si>
  <si>
    <t>Financiële en juridische kosten</t>
  </si>
  <si>
    <t>Taalversies</t>
  </si>
  <si>
    <t>Verzekeringen</t>
  </si>
  <si>
    <t>Overheads (7,5% op Above + Below-the-line)</t>
  </si>
  <si>
    <t>Honorarium producent (7,5% op A + B-the-line)</t>
  </si>
  <si>
    <t>Catering set</t>
  </si>
  <si>
    <t>38-10</t>
  </si>
  <si>
    <t>CATERING SET</t>
  </si>
  <si>
    <t>TOTAAL 38-00</t>
  </si>
  <si>
    <t>TOTAAL 55-00</t>
  </si>
  <si>
    <t>DIVERSE</t>
  </si>
  <si>
    <t>TOTAAL 90-00</t>
  </si>
  <si>
    <t>Toelichting bij het invullen van de uitgavenposten:</t>
  </si>
  <si>
    <t>Onvoorziene uitgaven (max 10% op Below-the-line)</t>
  </si>
  <si>
    <t>De in aanmerking komende uitgaven moeten realistisch en marktconform zijn.</t>
  </si>
  <si>
    <t>Onvoorziene uitgaven (max 10% op below-the-line): worden enkel berekend op die kosten die niet vastliggen op het moment dat de productiefase van start gaat. In de eindafrekening komt deze post op nul te staan.</t>
  </si>
  <si>
    <t>Producers fee (max 7,5% op above- &amp; below-the-line)</t>
  </si>
  <si>
    <t>Aantal: getal veld, specifieer het aantal eenheden (bv. “5”)
Eenheid: tekstveld, specifieer de gebruikte eenheid (bv. “dagen” “forfait”, “meter”, “km”…)
Eenh.prijs: getal veld, specifieer de eenheidsprijs in € (bv. “200”)</t>
  </si>
  <si>
    <t>Eenheidsprijs</t>
  </si>
  <si>
    <t xml:space="preserve"> x Aantal</t>
  </si>
  <si>
    <t>Eenheid =</t>
  </si>
  <si>
    <t>Ga via volgende knop naar het overzicht van de uitgaven, nadat u het detail heeft ingevuld:</t>
  </si>
  <si>
    <t>Uitgaven Overzicht na Detail</t>
  </si>
  <si>
    <t xml:space="preserve">Het indienen van een overzicht van de financiering uit het Vlaamse Gewest en ook buiten het Vlaamse Gewest is verplicht bij een aanvraag Screen Flanders.  </t>
  </si>
  <si>
    <t>In het eerste tabblad vult u de gegevens van het Vlaamse aandeel in de financiering in:</t>
  </si>
  <si>
    <t>In het tweede tabblad vult u de gegevens van het niet-Vlaamse aandeel in de financiering in:</t>
  </si>
  <si>
    <t>Voor de inkomsten die effectief verworven zijn, dient u het bedrag in te vullen in de kolom 'bevestigd'.  Als de financiering nog niet bevestigd is dient u het bedrag in te vullen in de kolom 'niet-bevestigd'. Het is niet toegestaan dat in eenzelfde rij het bedrag zowel in de kolom 'bevestigd' als in de kolom 'niet-bevestigd' wordt ingevuld.</t>
  </si>
  <si>
    <t xml:space="preserve">De lonen voor secretariaat, administratie etc. mogen de periode vanaf pre-productie tot en met post-productie (nulkopie) niet overschrijden. </t>
  </si>
  <si>
    <t xml:space="preserve">Diverse kosten zoals huur productiekantoor, onkosten productiekantoor, telefoon, fax, post en kantoormateriaal mogen de periode vanaf pre-productie tot en met post-productie (nulkopie) niet overschrijden. </t>
  </si>
  <si>
    <t>niet in aanmerking komende uitgaven</t>
  </si>
  <si>
    <t>Totaal uitgaven</t>
  </si>
  <si>
    <t>Het totaal van alle uitgaven moet uiteraard gelijk zijn aan het totaal van alle financieringsbronnen.  U dient dan ook alle uitgaven met betrekking tot het gehele project op te nemen, ook indien deze gedekt worden door andere steunmaatregelen.</t>
  </si>
  <si>
    <t>Subtotaal 1</t>
  </si>
  <si>
    <t>Subtotaal 2</t>
  </si>
  <si>
    <t>Subtotaal 3</t>
  </si>
  <si>
    <t>Productiebureau, post, telefoon en bureaumateriaal</t>
  </si>
  <si>
    <t>Niet -Vlaams niet in 
aanmerking komend</t>
  </si>
  <si>
    <t>14-20</t>
  </si>
  <si>
    <t>14-30</t>
  </si>
  <si>
    <t>14-11</t>
  </si>
  <si>
    <t>14-12</t>
  </si>
  <si>
    <t>14-13</t>
  </si>
  <si>
    <t>14-14</t>
  </si>
  <si>
    <t>14-15</t>
  </si>
  <si>
    <t>14-16</t>
  </si>
  <si>
    <t>14-21</t>
  </si>
  <si>
    <t>14-22</t>
  </si>
  <si>
    <t>14-23</t>
  </si>
  <si>
    <t>14-24</t>
  </si>
  <si>
    <t>14-25</t>
  </si>
  <si>
    <t>14-26</t>
  </si>
  <si>
    <t>14-27</t>
  </si>
  <si>
    <t>14-28</t>
  </si>
  <si>
    <t>14-29</t>
  </si>
  <si>
    <t>LEAD ANIMATOR</t>
  </si>
  <si>
    <t>CHARACTER DESIGNER</t>
  </si>
  <si>
    <t>BACKGROUND ARTIST</t>
  </si>
  <si>
    <t>BACKGROUND DESIGNER</t>
  </si>
  <si>
    <t>PROPS &amp; SET DESIGNER</t>
  </si>
  <si>
    <t>LAYOUT ARTIST</t>
  </si>
  <si>
    <t>VISUAL EFFECTS SUPERVISOR</t>
  </si>
  <si>
    <t>VISUAL EFFECTS ARTIST</t>
  </si>
  <si>
    <t>COMPOSITOR</t>
  </si>
  <si>
    <t>SHEETS MODELER</t>
  </si>
  <si>
    <t>COLOR MODELER</t>
  </si>
  <si>
    <t>CHARACTER BUILDER/RIGGER</t>
  </si>
  <si>
    <t>INK &amp; PAINT ARTIST</t>
  </si>
  <si>
    <t>INK &amp; PAINT ASSISTANT</t>
  </si>
  <si>
    <t>55-20</t>
  </si>
  <si>
    <t>55-30</t>
  </si>
  <si>
    <t>55-40</t>
  </si>
  <si>
    <t>55-50</t>
  </si>
  <si>
    <t>55-60</t>
  </si>
  <si>
    <t>55-70</t>
  </si>
  <si>
    <t>55-80</t>
  </si>
  <si>
    <t>55-90</t>
  </si>
  <si>
    <t>CHARACTER BUILDER/ RIGGER</t>
  </si>
  <si>
    <t>PROPS &amp; SETS BUILDER/ RIGGER</t>
  </si>
  <si>
    <t>SHADER/ LIGHTER/ RENDERER</t>
  </si>
  <si>
    <t>HUUR HARDWARE vr animatie&amp;cgi</t>
  </si>
  <si>
    <t>TIJDEL. LICENTIES SOFTWARE vr animatie&amp;cgi</t>
  </si>
  <si>
    <t>totaal vlaamse financiering</t>
  </si>
  <si>
    <t>totaal niet vlaamse financiering</t>
  </si>
  <si>
    <t>Totaal financiering</t>
  </si>
  <si>
    <t>naam betrokken medewerker of firma</t>
  </si>
  <si>
    <t>Niet -Vlaams NIET in aanmerking komend</t>
  </si>
  <si>
    <t>Onder “below-the-line” worden alle uitgavenposten opgenomen waarvan het bedrag varieert in functie van de effectieve prestaties (aantal draaidagen, aantal montagedagen,…). Op deze uitgaven dient een marge voor onvoorziene omstandigheden te worden berekend (dit gebeurt onderaan het formulier, onder de post “onvoorziene kosten”).</t>
  </si>
  <si>
    <t>Onder “above-the-line” worden die uitgavenposten opgenomen waarvan het bedrag vastligt vooraleer de productie van start gaat. Op deze uitgaven dient bijgevolg geen marge voor onvoorziene omstandigheden te worden berekend.</t>
  </si>
  <si>
    <t>De kolommen van het formulier Uitgaven Detail dienen als volgt te worden ingevuld:</t>
  </si>
  <si>
    <t>FINANCIERING: Niet-Vlaams Aandeel</t>
  </si>
  <si>
    <t>1/  producent/land:</t>
  </si>
  <si>
    <t>Wie?</t>
  </si>
  <si>
    <t>Totaal 1:</t>
  </si>
  <si>
    <t>2/  producent/land:</t>
  </si>
  <si>
    <t>Totaal 2:</t>
  </si>
  <si>
    <t>3/  producent/land:</t>
  </si>
  <si>
    <t>Totaal 3:</t>
  </si>
  <si>
    <t>4/  producent/land:</t>
  </si>
  <si>
    <t>Totaal 4:</t>
  </si>
  <si>
    <t>Totaal per rubriek</t>
  </si>
  <si>
    <t>Bepaalde uitgaven zoals transport, post, hotel en andere, komen nooit in aanmerking voor steun.  U kan de uitgaven voor deze rubrieken enkel invullen in de kolom van de niet in aanmerking komende kosten.</t>
  </si>
  <si>
    <t xml:space="preserve">De uitgaven dienen gespreid te worden over 3 kolommen: </t>
  </si>
  <si>
    <t xml:space="preserve">Dit zijn uitgaven in Vlaams Gewest die voor Screen Flanders in aanmerking komen. </t>
  </si>
  <si>
    <t>Deze uitgaven worden niet in Vlaanderen uitgegeven en komen dus zeker niet in aanmerking voor Screen Flanders steun en VAF steun. Het gaat om uitgaven aan buitenlandse partijen en uitgaven in de Franse Gemeenschap of het Waalse Gewest.</t>
  </si>
  <si>
    <t>In aanmerking komend Screen Flanders 
(Vlaams Gewest)</t>
  </si>
  <si>
    <t>In aanmerking komend Screen Flanders  
(Vlaams Gewest)</t>
  </si>
  <si>
    <t>Uitgaven overzicht</t>
  </si>
  <si>
    <t>Uitgaven detail</t>
  </si>
  <si>
    <t>Vlaamse Gemeenschap, niet in aanmerking komend voor Screen Flanders</t>
  </si>
  <si>
    <t xml:space="preserve">Opgelet: indien u een cijfer invult bij bevestigd, moet hiervan in de bijlagen van het dossier een bewijs te vinden zijn. </t>
  </si>
  <si>
    <t>Voor de inkomsten die effectief verworven (bevestigd) zijn, dient u het bedrag in te vullen in de kolom 'bevestigd'.  Als de financiering nog niet bevestigd is dient u het bedrag in te vullen in de kolom 'niet-bevestigd'.</t>
  </si>
  <si>
    <t>Gelieve tevens een apart overzicht bij te voegen van de bevestigde inkomsten en de bijhorende bedragen. Ingeval van samengestelde bedragen (bv. tax shelter) dienen ook de afzonderlijke deelbedragen en de namen van de bijhorende financiers te worden gespecificeerd.</t>
  </si>
  <si>
    <t xml:space="preserve">Het overzicht van de uitgaven en de gedetailleerde rubrieken moeten opgesteld zijn aan de hand van deze Excelsjabloon. </t>
  </si>
  <si>
    <t>U dient te starten op het tabblad 'Uitgaven Detail'. Nadien worden automatisch de totalen van de rubrieken overgenomen in het tabblad 'Uitgaven Overzicht'.</t>
  </si>
  <si>
    <t xml:space="preserve">Uitgaven die reeds vóór de aanvraag werden gefactureerd of betaald, komen nooit in aanmerking voor steun en moeten in de kolom 'niet in aanmerking komend' worden opgenomen. </t>
  </si>
  <si>
    <t>- Vlaamse Gemeenschap, niet in aanmerking komend voor Screen Flanders</t>
  </si>
  <si>
    <t>- Niet Vlaams niet in aanmerking komend</t>
  </si>
  <si>
    <t>- In aanmerking komend Screen Flanders (Vlaams Gewest)</t>
  </si>
  <si>
    <t>Dit zijn uitgaven die niet voor Screen Flanders in aanmerking komen maar die worden uitgegeven in Vlaamse Gemeenschap. Zoals oa. reeds gefactureerde uitgaven en uitgaven die wel in aanmerking komen voor VAF steun.</t>
  </si>
  <si>
    <t>Onderaan het formulier wordt een berekening gemaakt van het totaal aan structurerende uitgaven in het Vlaamse Gewest. Dit zijn de uitgaven die mee het maximum bepalen van de steun die u kunt vragen. Op basis van dit totaal kan u het gevraagde steunbedrag bepalen (cfr. vraag 32 in het aanvraagformulier).</t>
  </si>
  <si>
    <t>21-50</t>
  </si>
  <si>
    <t>CAMERA TRUCK</t>
  </si>
  <si>
    <t>22-70</t>
  </si>
  <si>
    <t>TRUCK LICHTMATERIAAL</t>
  </si>
  <si>
    <t xml:space="preserve">Totaal Taxshelter risicokapitaal </t>
  </si>
  <si>
    <t>Risicokapitaal buiten Tax Shelter</t>
  </si>
  <si>
    <t>Ploeg kostuum &amp; make-up</t>
  </si>
  <si>
    <t xml:space="preserve">Het niet-Vlaamse aandeel in het overzicht van de financiering is het aandeel uit het buitenland of het Waalse of Brussels Hoofdstedelijk Gewest (d.w.z. de financiering die volgens de coproductieakkoorden m.b.t. dit project NIET wordt aangebracht door producenten uit het Vlaamse Gewest). </t>
  </si>
  <si>
    <t>Dossiernummer VLAIO</t>
  </si>
  <si>
    <t>55-25</t>
  </si>
  <si>
    <t>GRADER</t>
  </si>
  <si>
    <t>GRADING LAB</t>
  </si>
  <si>
    <t>Bruto</t>
  </si>
  <si>
    <t>Netto</t>
  </si>
  <si>
    <t>"Kies Bruto of Netto"</t>
  </si>
  <si>
    <t>Tax Shelter - COMMISSIE</t>
  </si>
  <si>
    <t>Andere dan Tax Shelter</t>
  </si>
  <si>
    <t>PLOEG POSTPRODUCTIE</t>
  </si>
  <si>
    <t>Deze projectbegroting moet opgesteld zijn aan de hand van deze Excelsjabloon en bestaat uit een luik 'Financiering' en een luik 'Uitgaven'</t>
  </si>
  <si>
    <t xml:space="preserve">De steunaanvragers dienen aan deze formulieren ALLE informatie toe te voegen die nodig is voor een goed begrip van de VOLLEDIGE financiering en de uitgaven van het GEHELE project. </t>
  </si>
  <si>
    <t>Projectbegroting bij de steunaanvraag</t>
  </si>
  <si>
    <t xml:space="preserve">Opgelet: indien u een cijfer invult bij bevestigd, moet hiervan in de bijlagen van het dossier een bewijs te vinden zijn. Per document gebruikt u één rij in dit overzicht. </t>
  </si>
  <si>
    <t>gelieve bruto in te vullen en in post 73-10 en post 93-00 van de uitgaven respectievelijk de interesten en de commissies op te nemen!</t>
  </si>
  <si>
    <t>Tax Shelter investeringen - BRUTO</t>
  </si>
  <si>
    <t>Kosten lening</t>
  </si>
  <si>
    <t>SBS</t>
  </si>
  <si>
    <t>Telenet</t>
  </si>
  <si>
    <t xml:space="preserve">Het totaal van het overzicht van de financiering moet gelijk zijn aan het totaal van het Overzicht van de Uitgaven. Indien dit correct is kan u deze gegevens invullen in het aanvraagformulier. </t>
  </si>
  <si>
    <t>10-12</t>
  </si>
  <si>
    <t>PRODUCTIELEIDER/ PRODUCTIELEIDSTER</t>
  </si>
  <si>
    <t>PRODUCTIE-ASSISTENT (E )</t>
  </si>
  <si>
    <t>ALGEMENE OPNAMELEIDER/ OPNAMELEIDSTER</t>
  </si>
  <si>
    <t>OPNAMELEIDER/ OPNAMELEIDSTER SET</t>
  </si>
  <si>
    <t>BUDGET CONTROLLEURS</t>
  </si>
  <si>
    <t>PRODUCTIESECRETARESSE/ -SECRETARIS</t>
  </si>
  <si>
    <t>1E REGIE-ASSISTENT(E )</t>
  </si>
  <si>
    <t>2E REGIE-ASSISTENT(E )</t>
  </si>
  <si>
    <t>CAMERAMAN/ CAMERAVROUW</t>
  </si>
  <si>
    <t>1E ASSISTENT (E) (FOCUS PULLER)</t>
  </si>
  <si>
    <t>2E ASSISTENT (E) (CLAPPER-LOADER)</t>
  </si>
  <si>
    <t>12-45</t>
  </si>
  <si>
    <t>DATA- HANDLER + DIT</t>
  </si>
  <si>
    <t>GESPECIALISEERD CAMERAMAN/VROUW</t>
  </si>
  <si>
    <t xml:space="preserve">DRONE OPERATOR </t>
  </si>
  <si>
    <t>BOOM OPERATOR</t>
  </si>
  <si>
    <t>21-60</t>
  </si>
  <si>
    <t>MATERIAAL ONDERWATER CAMERA</t>
  </si>
  <si>
    <t>23-40</t>
  </si>
  <si>
    <t>DRONES</t>
  </si>
  <si>
    <t xml:space="preserve">VOERTUIGEN IN BEELD </t>
  </si>
  <si>
    <t>INGERICHTE TRAILERS (kostuum, make-up, cast…)</t>
  </si>
  <si>
    <t>34-40</t>
  </si>
  <si>
    <t>TOELATINGEN FILMLOCATIES</t>
  </si>
  <si>
    <t xml:space="preserve">HUUR VANS/TRUCKS </t>
  </si>
  <si>
    <t xml:space="preserve">KOPIE </t>
  </si>
  <si>
    <t>57-95</t>
  </si>
  <si>
    <t>DCP</t>
  </si>
  <si>
    <t>70-21</t>
  </si>
  <si>
    <t>70-22</t>
  </si>
  <si>
    <t>70-23</t>
  </si>
  <si>
    <t>70-24</t>
  </si>
  <si>
    <t>70-25</t>
  </si>
  <si>
    <t>70-26</t>
  </si>
  <si>
    <t>70-27</t>
  </si>
  <si>
    <t>70-31</t>
  </si>
  <si>
    <t>70-41</t>
  </si>
  <si>
    <t>70-42</t>
  </si>
  <si>
    <t>MAKING OF/BTS: shoot en montage</t>
  </si>
  <si>
    <t>AANMAAK PERSMAP</t>
  </si>
  <si>
    <t>AANMAAK SALES BROCHURE (flyer)</t>
  </si>
  <si>
    <t>REDACTIONELE EXTRA'S: teksten, interviews met regisseur, acteur(s)… door journalisten</t>
  </si>
  <si>
    <t>SETFOTOGR(A)F(EN)</t>
  </si>
  <si>
    <t>70-43</t>
  </si>
  <si>
    <t>70-44</t>
  </si>
  <si>
    <t>70-50</t>
  </si>
  <si>
    <t>70-60</t>
  </si>
  <si>
    <t>EXTRA SHOOT (voor poster, portretten, decors…)</t>
  </si>
  <si>
    <t>ARTWORK POSTER (creatie)</t>
  </si>
  <si>
    <t xml:space="preserve">ARTWORK AFGELEIDEN v/d poster </t>
  </si>
  <si>
    <t>TEASER montage + afwerking</t>
  </si>
  <si>
    <t>TRAILER montage + afwerking</t>
  </si>
  <si>
    <t>DIGITAL MARKETING&amp; COMMUNITY MANAGER</t>
  </si>
  <si>
    <t>DEDICATED WEBSITE (ontwikkeling en webruimte)</t>
  </si>
  <si>
    <t>DEDICATED FOTO'S, MOTION DESIGN</t>
  </si>
  <si>
    <t>CREATIE DEDICATED FILMPJES per platform: verschillende duurtijden: FB, YouTube, Instagram…)</t>
  </si>
  <si>
    <t xml:space="preserve">ANDERE </t>
  </si>
  <si>
    <t>SETBEZOEK BELANGRIJKE INTERNATIONALE VAKBLADEN (hotel, reiskosten, maaltijden etc…)</t>
  </si>
  <si>
    <t>73-30</t>
  </si>
  <si>
    <t>AUDIT &amp; ACCOUNTINGVERSLAGEN</t>
  </si>
  <si>
    <t>74-30</t>
  </si>
  <si>
    <t>AUDIODISCRIPTIE</t>
  </si>
  <si>
    <t>Deze projectbegroting dient toegevoegd te worden bij de aanvraag voor steun aan audiovisuele werken van het type lange fictie-, documentaire of animatiefilm, of  animatiereeksen.</t>
  </si>
  <si>
    <r>
      <t>U dient daartoe 2 tabbladen in te vullen:</t>
    </r>
    <r>
      <rPr>
        <b/>
        <sz val="10"/>
        <color rgb="FF182841"/>
        <rFont val="Arial"/>
        <family val="2"/>
      </rPr>
      <t xml:space="preserve"> 'Financiering Vlaams'</t>
    </r>
    <r>
      <rPr>
        <sz val="10"/>
        <color rgb="FF182841"/>
        <rFont val="Arial"/>
        <family val="2"/>
      </rPr>
      <t xml:space="preserve"> en </t>
    </r>
    <r>
      <rPr>
        <b/>
        <sz val="10"/>
        <color rgb="FF182841"/>
        <rFont val="Arial"/>
        <family val="2"/>
      </rPr>
      <t>'Financiering niet-Vlaams'</t>
    </r>
  </si>
  <si>
    <r>
      <rPr>
        <b/>
        <sz val="10"/>
        <color rgb="FF182841"/>
        <rFont val="Arial"/>
        <family val="2"/>
      </rPr>
      <t>Worden zeker niet beschouwd als beschikbare of definitief verworven financiering:</t>
    </r>
    <r>
      <rPr>
        <sz val="10"/>
        <color rgb="FF182841"/>
        <rFont val="Arial"/>
        <family val="2"/>
      </rPr>
      <t xml:space="preserve">
• e-mails;
• automatische steun, dat wil zeggen steun die wordt toegekend zodra een aantal voorwaarden zijn vervuld, tenzij de steunverlenende instantie schriftelijk verklaart dat het vermelde bedrag voor dat specifieke project overgemaakt zal worden;
• de verklaring van de coproducent in een coproductiecontract waarbij die zich engageert om bepaalde financiering aan te brengen, behalve een eventuele participatie van de hem toekomende overheads en de producers fee.
</t>
    </r>
  </si>
  <si>
    <t>UITVOEREND PRODUCENT (E )</t>
  </si>
  <si>
    <t>CHEF BEELDMONTEUR /-MONTEUSE</t>
  </si>
  <si>
    <t>KLANKMONTEUR  /-MONTEUSE</t>
  </si>
  <si>
    <t>ASSISTENT(E ) BEELDMONTEUR  /-MONTEUSE</t>
  </si>
  <si>
    <t>ASSISTENT(E ) KLANKMONTEUR  /-MONTEUSE</t>
  </si>
  <si>
    <t>OPNAMELEIDERS /OPNAMELEIDSTERS</t>
  </si>
  <si>
    <t>STAGIAIRES OPNAMELEIDERS/ -LEIDSTERS</t>
  </si>
  <si>
    <t>DIEREN + BEGELEIDERS/ BEGELEIDSTERS</t>
  </si>
  <si>
    <t>POSTPRODUCTIE LEIDER/ LEIDSTERS</t>
  </si>
  <si>
    <t xml:space="preserve">Gelieve samen met het overzicht ook alle bewijsstukken (contracten, formele toezeggingen, memo deals…) van de bevestigde inkomsten toe te voegen. Een bedrag dat niet terug te vinden is in de bijlagen, wordt niet als bevestigd beschouwd. </t>
  </si>
  <si>
    <r>
      <t xml:space="preserve">Bij de steunaanvraag moet reeds 50% van het totale productiebudget beschikbaar (bevestigd) zijn. Een (Vlaams of niet-Vlaams) financieringselement kan pas als beschikbaar worden beschouwd indien er als bijlage een gedateerd en door alle partijen ondertekend document is toegevoegd waaruit blijkt dat de andere partij zich ertoe verbindt om het vermelde bedrag toe te kennen voor dat specifieke project en dat een eventuele uiterste geldigheidstermijn nog niet afgelopen is. Intentiebrieven (letter of intent, letter of commitment) worden als geldig bewijsstuk van beschikbare financiering aanvaard. 
</t>
    </r>
    <r>
      <rPr>
        <sz val="10"/>
        <color rgb="FF182841"/>
        <rFont val="Arial"/>
        <family val="2"/>
      </rPr>
      <t>Bij de aanvraag van schijven (zie ‘Uitbetaling’) moet het gaan om definitief verworven financiering. Geldige bewijsstukken daarvan zijn door alle partijen ondertekende en gedateerde contracten of uitvoeringsovereenkomsten met vermelding van het project. Intentiebrieven kunnen bij de schijfaanvragen dus niet meer dienen als bewijsstuk van definitief verworven financiering.</t>
    </r>
  </si>
  <si>
    <t>Het aandeel 'Vlaamse Gewest' in het overzicht van de financiering heeft betrekking op financiering uit het Vlaamse Gewest/ Vlaamse bronnen of partners (d.w.z. de financiering die volgens de coproductieakkoorden m.b.t. dit project wordt aangebracht door een producent uit het Vlaams Gewest). Ook Financiering uit niet-Vlaamse bronnen die via de Vlaamse producent wordt aangebracht, moet dus opgenomen worden in het Vlaamse aandeel van de financiering.</t>
  </si>
  <si>
    <t>Productiesteun na start opname</t>
  </si>
  <si>
    <t>Audiodescriptie</t>
  </si>
  <si>
    <t>VMP / Outreachpremie</t>
  </si>
  <si>
    <t>Eigen kapitaal (impulspremie recoupment)</t>
  </si>
  <si>
    <t>Participatie algemene kosten/ overheads</t>
  </si>
  <si>
    <t>DPG Media</t>
  </si>
  <si>
    <t>Lineaire 
TV-omroepen</t>
  </si>
  <si>
    <t>Proximus</t>
  </si>
  <si>
    <t>Streamz</t>
  </si>
  <si>
    <t>Netflix</t>
  </si>
  <si>
    <t>Niet- Lineaire TV-omroepen
OTT's</t>
  </si>
  <si>
    <t>Minimum garantie (s)VoD/dvd/blu-ray</t>
  </si>
  <si>
    <t>Creative Europe Media</t>
  </si>
  <si>
    <t>Totaal andere financiering</t>
  </si>
  <si>
    <t>Andere financiering</t>
  </si>
  <si>
    <t>Corwd-/growfunding</t>
  </si>
  <si>
    <t>Sponsoring</t>
  </si>
  <si>
    <t>Algemeen totaal Vlaams Aandeel</t>
  </si>
  <si>
    <t>VAF atelierpremie dit project</t>
  </si>
  <si>
    <t>Economische stimuli</t>
  </si>
  <si>
    <t>Andere (Crowd-funding, sponsoring…)</t>
  </si>
  <si>
    <t xml:space="preserve">Diensten-verdelers </t>
  </si>
  <si>
    <t>Diensten-verdelers</t>
  </si>
  <si>
    <t>Eurimages</t>
  </si>
  <si>
    <t>Ploeg animatie/VR &amp; CGI</t>
  </si>
  <si>
    <t>PLOEG ANIMATIE/VR EN CGI</t>
  </si>
  <si>
    <t>MATERIAAL COMPUTER, ANIMATIE EN CGI</t>
  </si>
  <si>
    <t>Materiaal computer, animatie en CGI</t>
  </si>
  <si>
    <t>Beelddragers</t>
  </si>
  <si>
    <t>BEELDDRAGERS</t>
  </si>
  <si>
    <t>LABORATORIUM (ONTWIKKELING NEGATIEVEN)</t>
  </si>
  <si>
    <t>Laboratorium (ontwikkeling negatieven)</t>
  </si>
  <si>
    <t>Visual effects &amp; Grading</t>
  </si>
  <si>
    <t>VISUAL EFFECTS &amp; GRADING</t>
  </si>
  <si>
    <t>01-50</t>
  </si>
  <si>
    <t>01-60</t>
  </si>
  <si>
    <t>01-80</t>
  </si>
  <si>
    <t>01-70</t>
  </si>
  <si>
    <t>01-90</t>
  </si>
  <si>
    <t>ONDERZOEK EN DOCUMENTATIE/ RESEARCH</t>
  </si>
  <si>
    <t>GRAFISCHE ONTWIKKELING</t>
  </si>
  <si>
    <t>ANIMATION DESIGN</t>
  </si>
  <si>
    <t>GRAFISCHE BIJBEL</t>
  </si>
  <si>
    <t>PILOOT</t>
  </si>
  <si>
    <t>SCENARIO</t>
  </si>
  <si>
    <t>Fee scenarist</t>
  </si>
  <si>
    <t>Fee scenarist 2</t>
  </si>
  <si>
    <t>Rechten</t>
  </si>
  <si>
    <t>Adaptatie bestaand werk</t>
  </si>
  <si>
    <t>Rechten archieven</t>
  </si>
  <si>
    <t>Grafische rechten</t>
  </si>
  <si>
    <t>HOOFDROLLEN / STEMMEN</t>
  </si>
  <si>
    <t>LINE PRODUCER</t>
  </si>
  <si>
    <t>STUDIO MANAGERS</t>
  </si>
  <si>
    <t>medisch coördinator (oa corona)</t>
  </si>
  <si>
    <t>coördinator duurzaamheid (oa CO2-calculator)</t>
  </si>
  <si>
    <t>10-65</t>
  </si>
  <si>
    <t>NETWORK ADMINISTRATOR</t>
  </si>
  <si>
    <t>11-70</t>
  </si>
  <si>
    <t>11-80</t>
  </si>
  <si>
    <t>11-85</t>
  </si>
  <si>
    <t>11-90</t>
  </si>
  <si>
    <t>11-95</t>
  </si>
  <si>
    <t>REDACTEUR</t>
  </si>
  <si>
    <t>ANIMATION SUPERVISOR</t>
  </si>
  <si>
    <t>STEMMENREGIE</t>
  </si>
  <si>
    <t>PRODUCTION DESIGNER (animatie)</t>
  </si>
  <si>
    <t>CLEAN-UP SUPERVISOR (2D animatie)</t>
  </si>
  <si>
    <t>CHEF-FOTO /DOP</t>
  </si>
  <si>
    <t>Motion Capture</t>
  </si>
  <si>
    <t>Crew onderwatercamera</t>
  </si>
  <si>
    <t>12-70</t>
  </si>
  <si>
    <t>14-07</t>
  </si>
  <si>
    <t>14-08</t>
  </si>
  <si>
    <t>ANIMATOREN</t>
  </si>
  <si>
    <t>Assistent animatoren</t>
  </si>
  <si>
    <t>Motion capture animatoren</t>
  </si>
  <si>
    <t>Animatoren</t>
  </si>
  <si>
    <t>14-09</t>
  </si>
  <si>
    <t>INBETWEENERS &amp; CLEANERS</t>
  </si>
  <si>
    <t>14-10</t>
  </si>
  <si>
    <t>STOP MOTION ANIMATIE</t>
  </si>
  <si>
    <t>Poppen (amaturen/ models/ kleding/ onderhoud)</t>
  </si>
  <si>
    <t>STORYBOARDER</t>
  </si>
  <si>
    <t>PIPELINE MANAGER</t>
  </si>
  <si>
    <t>PROPS &amp; SETS BUILDER/RIGGER</t>
  </si>
  <si>
    <t>SHADER /LIGHTER /TEXTURING</t>
  </si>
  <si>
    <t>ASSISTENT(E) DECO</t>
  </si>
  <si>
    <t>ACCESSOIRIST(TE)</t>
  </si>
  <si>
    <t>KLEEDSTER/ KLEDER</t>
  </si>
  <si>
    <t>ASSISTENT(E) MAKE-UP</t>
  </si>
  <si>
    <t>KEY GRIP</t>
  </si>
  <si>
    <t>GRIP</t>
  </si>
  <si>
    <t>MOTION CONTROL OPERATOR</t>
  </si>
  <si>
    <t>RENDER FARM ENGINEER</t>
  </si>
  <si>
    <t>17-80</t>
  </si>
  <si>
    <t>17-90</t>
  </si>
  <si>
    <t>CHEF STUNTMAN/ VROUW</t>
  </si>
  <si>
    <t>STUNTMANNEN / VROUWEN</t>
  </si>
  <si>
    <t>OPNAMEMATERIAAL KLANK</t>
  </si>
  <si>
    <t>25-15</t>
  </si>
  <si>
    <t>HUUR ANIMATIESTUDIO</t>
  </si>
  <si>
    <t>Werkstations &amp; monitoren</t>
  </si>
  <si>
    <t>Rendermodules</t>
  </si>
  <si>
    <t>Opslag: back-up</t>
  </si>
  <si>
    <t>Montagestations</t>
  </si>
  <si>
    <t>Scanners | tekentabletten</t>
  </si>
  <si>
    <t>Projectoren</t>
  </si>
  <si>
    <t>3D compositing software</t>
  </si>
  <si>
    <t>3D + 2D editing software (beeld &amp; geluid)</t>
  </si>
  <si>
    <t>3D software</t>
  </si>
  <si>
    <t>2D software (animatie &amp; linetest)</t>
  </si>
  <si>
    <t>2D software (ink, paint &amp; compositing)</t>
  </si>
  <si>
    <t>Photoshop, etc…</t>
  </si>
  <si>
    <t>INTERNET, SERVERS</t>
  </si>
  <si>
    <t>28-90</t>
  </si>
  <si>
    <t>TEKENMATERIALEN</t>
  </si>
  <si>
    <t>HARDE SCHIJVEN</t>
  </si>
  <si>
    <t>ANDERE</t>
  </si>
  <si>
    <t>Kilometervergoeding</t>
  </si>
  <si>
    <t>Treinen</t>
  </si>
  <si>
    <t>Vluchten</t>
  </si>
  <si>
    <t>LOGIES PLOEG/ ACTEURS/ ACTRICES</t>
  </si>
  <si>
    <t>ONKOSTENVERG. PLOEG/ACTEURS/ ACTRICES</t>
  </si>
  <si>
    <t>CATERING PLOEG/ACTEURS/ ACTRICES</t>
  </si>
  <si>
    <t>MIXEUR/ MIXEUSE</t>
  </si>
  <si>
    <t>BRUITEUR/ BRUITEUSE</t>
  </si>
  <si>
    <t xml:space="preserve">HARDE SCHIJVEN </t>
  </si>
  <si>
    <t>CONFORMATIE</t>
  </si>
  <si>
    <t>Producer Marketing &amp; Distributie (enkel indien externe freelancer)</t>
  </si>
  <si>
    <t>ELECTRONIC PRESS KIT (incl interviews, BTS materiaal, filmfragmenten…)</t>
  </si>
  <si>
    <t>70-28</t>
  </si>
  <si>
    <t>PERSTATTACHE (PR/Publicist)</t>
  </si>
  <si>
    <t>IMPACTPRODUCER</t>
  </si>
  <si>
    <t>OUTREACHPLAN</t>
  </si>
  <si>
    <t>70-80</t>
  </si>
  <si>
    <t>70-70</t>
  </si>
  <si>
    <t>Tax Shelter intresten</t>
  </si>
  <si>
    <t>ADVOCATEN/ ADVOCATES</t>
  </si>
  <si>
    <t>75-30</t>
  </si>
  <si>
    <t>VERZEKERING Tax Shelter</t>
  </si>
  <si>
    <t xml:space="preserve"> Algemeen TOTAAL Niet-Vlaams Aandeel</t>
  </si>
  <si>
    <t>19-50</t>
  </si>
  <si>
    <t>STEMMEN</t>
  </si>
  <si>
    <t>02-30</t>
  </si>
  <si>
    <t>DIALOGEN</t>
  </si>
  <si>
    <t>VERTALINGEN</t>
  </si>
  <si>
    <t>02-40</t>
  </si>
  <si>
    <t>REGISSEUR/ REGISSEUSE</t>
  </si>
  <si>
    <t>ANIMATIEREGISSEUR/ ANIMATIEREGISSEUSE</t>
  </si>
  <si>
    <t>05-20</t>
  </si>
  <si>
    <t>05-30</t>
  </si>
  <si>
    <t>TECHNISCHE DIRECTEUR / DIRECTRICE</t>
  </si>
  <si>
    <t>ACTEURS / ACTRICES</t>
  </si>
  <si>
    <t>OVERUREN GRIP</t>
  </si>
  <si>
    <r>
      <t>In de rubriek '</t>
    </r>
    <r>
      <rPr>
        <b/>
        <sz val="10"/>
        <color rgb="FF182841"/>
        <rFont val="Arial"/>
        <family val="2"/>
      </rPr>
      <t>Economische stimuli</t>
    </r>
    <r>
      <rPr>
        <sz val="10"/>
        <color rgb="FF182841"/>
        <rFont val="Arial"/>
        <family val="2"/>
      </rPr>
      <t>' bij de niet-Vlaamse financiering moeten de andere buitenlandse economische steunmaatregelen/fondsen worden opgenomen (oa Taks rebate en Cash Rebate…).</t>
    </r>
  </si>
  <si>
    <r>
      <t xml:space="preserve">De inbreng van een </t>
    </r>
    <r>
      <rPr>
        <b/>
        <sz val="10"/>
        <color rgb="FF182841"/>
        <rFont val="Arial"/>
        <family val="2"/>
      </rPr>
      <t>impulspremie</t>
    </r>
    <r>
      <rPr>
        <sz val="10"/>
        <color rgb="FF182841"/>
        <rFont val="Arial"/>
        <family val="2"/>
      </rPr>
      <t xml:space="preserve"> op basis van recoupment die wordt geherïnvesteerd in het project wordt wordt beschouwd als eigen</t>
    </r>
    <r>
      <rPr>
        <b/>
        <sz val="10"/>
        <color rgb="FF182841"/>
        <rFont val="Arial"/>
        <family val="2"/>
      </rPr>
      <t xml:space="preserve"> "cash" inbreng.</t>
    </r>
  </si>
  <si>
    <r>
      <t xml:space="preserve">Onder “above-the-line” worden die budgetposten opgenomen waarvan het bedrag vastligt vooraleer de productie van start gaat. Op deze kosten dient bijgevolg geen marge voor onvoorziene omstandigheden te worden berekend. </t>
    </r>
    <r>
      <rPr>
        <b/>
        <sz val="10"/>
        <color rgb="FF182841"/>
        <rFont val="Arial"/>
        <family val="2"/>
      </rPr>
      <t>Alleen de hoofdrollen die met een vaste fee werken, worden onder ‘above-the-line’ opgenomen.</t>
    </r>
  </si>
  <si>
    <r>
      <t>De</t>
    </r>
    <r>
      <rPr>
        <b/>
        <sz val="10"/>
        <color rgb="FF182841"/>
        <rFont val="Arial"/>
        <family val="2"/>
      </rPr>
      <t xml:space="preserve"> tax shelter commissie </t>
    </r>
    <r>
      <rPr>
        <sz val="10"/>
        <color rgb="FF182841"/>
        <rFont val="Arial"/>
        <family val="2"/>
      </rPr>
      <t xml:space="preserve">dient onderaan het formulier te worden ingevuld (rubriek 93-00). De </t>
    </r>
    <r>
      <rPr>
        <b/>
        <sz val="10"/>
        <color rgb="FF182841"/>
        <rFont val="Arial"/>
        <family val="2"/>
      </rPr>
      <t>andere tax shelter kosten</t>
    </r>
    <r>
      <rPr>
        <sz val="10"/>
        <color rgb="FF182841"/>
        <rFont val="Arial"/>
        <family val="2"/>
      </rPr>
      <t xml:space="preserve"> (intresten, verzekering) dienen below-the-line (rubriek 73-00) te worden opgenomen.</t>
    </r>
  </si>
  <si>
    <r>
      <rPr>
        <b/>
        <sz val="10"/>
        <color rgb="FF182841"/>
        <rFont val="Arial"/>
        <family val="2"/>
      </rPr>
      <t>Promotiekosten (post 70-00)</t>
    </r>
    <r>
      <rPr>
        <sz val="10"/>
        <color rgb="FF182841"/>
        <rFont val="Arial"/>
        <family val="2"/>
      </rPr>
      <t xml:space="preserve"> zijn kosten voor poster, trailer, website, etc. voor zover deze door de productie worden gedragen. De kosten in het kader van het </t>
    </r>
    <r>
      <rPr>
        <b/>
        <sz val="10"/>
        <color rgb="FF182841"/>
        <rFont val="Arial"/>
        <family val="2"/>
      </rPr>
      <t>VAF Marketing Partnerschap (VMP) of van het Outreachplan</t>
    </r>
    <r>
      <rPr>
        <sz val="10"/>
        <color rgb="FF182841"/>
        <rFont val="Arial"/>
        <family val="2"/>
      </rPr>
      <t xml:space="preserve"> komen, indien van toepassing, in deze rubriek.</t>
    </r>
  </si>
  <si>
    <r>
      <t xml:space="preserve">Bij </t>
    </r>
    <r>
      <rPr>
        <b/>
        <sz val="10"/>
        <color rgb="FF182841"/>
        <rFont val="Arial"/>
        <family val="2"/>
      </rPr>
      <t>‘Taalversies’ (post 74-00)</t>
    </r>
    <r>
      <rPr>
        <sz val="10"/>
        <color rgb="FF182841"/>
        <rFont val="Arial"/>
        <family val="2"/>
      </rPr>
      <t xml:space="preserve"> dienen de kosten voor AUDIODESCRIPTIE en NEDERLANDSE ONDERTITELING opgenomen te worden (ook bij Nederlands gesproken, majoritair Vlaamse lange fictie- en animatiefilms; en bij Nederlands gesproken, majoritair Vlaamse series.) </t>
    </r>
  </si>
  <si>
    <t>16-50</t>
  </si>
  <si>
    <t>KAPPER / KAPSTER</t>
  </si>
  <si>
    <t>06-11</t>
  </si>
  <si>
    <t>Afdeling Steun</t>
  </si>
  <si>
    <t>Tel. 0800 20 555</t>
  </si>
  <si>
    <t>Agentschap Innoveren &amp; Ondernemen (VLAIO)</t>
  </si>
  <si>
    <t>www.screenflanders.be</t>
  </si>
  <si>
    <t>SCREEN.2023.01____</t>
  </si>
  <si>
    <t>Voeg dit document toe aan uw aanvraagdossier</t>
  </si>
  <si>
    <t xml:space="preserve">U dient dit document volledig toe te voegen bij uw digitaal dossier en dit in excelformaat. De bestandsnaam moet de titel van uw project vermelden.  </t>
  </si>
  <si>
    <t>https://screenflanders.be/nl/downloads-nl/</t>
  </si>
  <si>
    <r>
      <t xml:space="preserve">Om precies te weten welke uitgaven in aanmerking komen voor steun, verwijzen wij naar de </t>
    </r>
    <r>
      <rPr>
        <b/>
        <sz val="10"/>
        <color rgb="FF182841"/>
        <rFont val="Arial"/>
        <family val="2"/>
      </rPr>
      <t>Handleiding</t>
    </r>
    <r>
      <rPr>
        <sz val="10"/>
        <color rgb="FF182841"/>
        <rFont val="Arial"/>
        <family val="2"/>
      </rPr>
      <t xml:space="preserve"> die te vinden is bij de downloads op www.screenflanders.be. De uitgaven die in aanmerking komen voor steun, kunnen enkel uitgaven zijn die gedaan zullen worden in het Vlaamse Gewest en nog niet gefactureerd werden op het moment van de aanvraag. De handleiding kan u downloaden op onze de downloadpagina: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</si>
</sst>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F_-;\-* #,##0.00\ _F_-;_-* &quot;-&quot;??\ _F_-;_-@_-"/>
    <numFmt numFmtId="165" formatCode="&quot;€&quot;\ #,##0.00"/>
    <numFmt numFmtId="166" formatCode="_-* #,##0_-;\-* #,##0_-;_-* &quot;-&quot;??_-;_-@_-"/>
    <numFmt numFmtId="167" formatCode="#,##0_ ;\-#,##0\ "/>
  </numFmts>
  <fonts count="51" x14ac:knownFonts="1">
    <font>
      <sz val="10"/>
      <name val="Arial"/>
    </font>
    <font>
      <sz val="10"/>
      <name val="Arial"/>
      <family val="2"/>
    </font>
    <font>
      <sz val="11"/>
      <color theme="1"/>
      <name val="Calibri"/>
      <family val="2"/>
      <scheme val="minor"/>
    </font>
    <font>
      <u/>
      <sz val="10"/>
      <color theme="10"/>
      <name val="Arial"/>
      <family val="2"/>
    </font>
    <font>
      <sz val="10"/>
      <color theme="0"/>
      <name val="Arial"/>
      <family val="2"/>
    </font>
    <font>
      <b/>
      <sz val="10"/>
      <color theme="0"/>
      <name val="Arial"/>
      <family val="2"/>
    </font>
    <font>
      <sz val="11"/>
      <color theme="3" tint="-0.249977111117893"/>
      <name val="Calibri"/>
      <family val="2"/>
    </font>
    <font>
      <b/>
      <sz val="11"/>
      <color theme="3" tint="-0.249977111117893"/>
      <name val="Arial"/>
      <family val="2"/>
    </font>
    <font>
      <sz val="11"/>
      <color rgb="FF2F4594"/>
      <name val="Arial"/>
      <family val="2"/>
    </font>
    <font>
      <sz val="10"/>
      <color rgb="FF2F4594"/>
      <name val="Arial"/>
      <family val="2"/>
    </font>
    <font>
      <sz val="12"/>
      <color rgb="FF2F4594"/>
      <name val="Arial"/>
      <family val="2"/>
    </font>
    <font>
      <b/>
      <sz val="12"/>
      <color rgb="FF2F4594"/>
      <name val="Arial"/>
      <family val="2"/>
    </font>
    <font>
      <b/>
      <sz val="10"/>
      <color rgb="FF2F4594"/>
      <name val="Arial"/>
      <family val="2"/>
    </font>
    <font>
      <b/>
      <sz val="10"/>
      <color theme="3" tint="-0.249977111117893"/>
      <name val="Arial"/>
      <family val="2"/>
    </font>
    <font>
      <b/>
      <sz val="10"/>
      <color rgb="FFFF0000"/>
      <name val="Arial"/>
      <family val="2"/>
    </font>
    <font>
      <sz val="10"/>
      <color rgb="FFFF0000"/>
      <name val="Arial"/>
      <family val="2"/>
    </font>
    <font>
      <b/>
      <sz val="18"/>
      <color rgb="FF1A2737"/>
      <name val="Arial"/>
      <family val="2"/>
    </font>
    <font>
      <b/>
      <sz val="16"/>
      <color rgb="FF1A2737"/>
      <name val="Arial"/>
      <family val="2"/>
    </font>
    <font>
      <sz val="18"/>
      <color rgb="FF1A2737"/>
      <name val="Arial"/>
      <family val="2"/>
    </font>
    <font>
      <sz val="11"/>
      <color rgb="FF1A2737"/>
      <name val="Arial"/>
      <family val="2"/>
    </font>
    <font>
      <sz val="10"/>
      <color rgb="FF1A2737"/>
      <name val="Arial"/>
      <family val="2"/>
    </font>
    <font>
      <b/>
      <sz val="10"/>
      <color rgb="FF1A2737"/>
      <name val="Arial"/>
      <family val="2"/>
    </font>
    <font>
      <sz val="9"/>
      <color rgb="FF1A2737"/>
      <name val="Arial"/>
      <family val="2"/>
    </font>
    <font>
      <b/>
      <sz val="11"/>
      <color theme="0"/>
      <name val="Arial"/>
      <family val="2"/>
    </font>
    <font>
      <b/>
      <sz val="11"/>
      <color theme="0" tint="-4.9989318521683403E-2"/>
      <name val="Arial"/>
      <family val="2"/>
    </font>
    <font>
      <sz val="11"/>
      <color theme="0"/>
      <name val="Arial"/>
      <family val="2"/>
    </font>
    <font>
      <sz val="12"/>
      <color rgb="FF1A2737"/>
      <name val="Arial"/>
      <family val="2"/>
    </font>
    <font>
      <u/>
      <sz val="11"/>
      <color theme="10"/>
      <name val="Arial"/>
      <family val="2"/>
    </font>
    <font>
      <b/>
      <sz val="12"/>
      <color rgb="FF1A2737"/>
      <name val="Arial"/>
      <family val="2"/>
    </font>
    <font>
      <b/>
      <sz val="12"/>
      <color theme="0" tint="-4.9989318521683403E-2"/>
      <name val="Arial"/>
      <family val="2"/>
    </font>
    <font>
      <b/>
      <sz val="11"/>
      <color rgb="FF182841"/>
      <name val="Arial"/>
      <family val="2"/>
    </font>
    <font>
      <sz val="11"/>
      <color rgb="FF182841"/>
      <name val="Calibri"/>
      <family val="2"/>
      <scheme val="minor"/>
    </font>
    <font>
      <sz val="11"/>
      <color rgb="FF182841"/>
      <name val="Arial"/>
      <family val="2"/>
    </font>
    <font>
      <sz val="9"/>
      <color rgb="FF182841"/>
      <name val="Arial"/>
      <family val="2"/>
    </font>
    <font>
      <sz val="11"/>
      <color rgb="FF182841"/>
      <name val="Calibri"/>
      <family val="2"/>
    </font>
    <font>
      <b/>
      <sz val="10"/>
      <color rgb="FF182841"/>
      <name val="Arial"/>
      <family val="2"/>
    </font>
    <font>
      <sz val="10"/>
      <color rgb="FF182841"/>
      <name val="Arial"/>
      <family val="2"/>
    </font>
    <font>
      <i/>
      <sz val="10"/>
      <color rgb="FF182841"/>
      <name val="Arial"/>
      <family val="2"/>
    </font>
    <font>
      <b/>
      <sz val="10"/>
      <color rgb="FF00B1B7"/>
      <name val="Arial"/>
      <family val="2"/>
    </font>
    <font>
      <b/>
      <sz val="8"/>
      <color rgb="FF182841"/>
      <name val="Arial"/>
      <family val="2"/>
    </font>
    <font>
      <b/>
      <sz val="22"/>
      <color theme="0"/>
      <name val="Arial"/>
      <family val="2"/>
    </font>
    <font>
      <b/>
      <sz val="10"/>
      <color rgb="FF006A7D"/>
      <name val="Arial"/>
      <family val="2"/>
    </font>
    <font>
      <b/>
      <sz val="11"/>
      <color rgb="FF1A2737"/>
      <name val="Arial"/>
      <family val="2"/>
    </font>
    <font>
      <b/>
      <sz val="18"/>
      <color theme="0"/>
      <name val="Arial"/>
      <family val="2"/>
    </font>
    <font>
      <b/>
      <sz val="18"/>
      <color rgb="FF182841"/>
      <name val="Arial"/>
      <family val="2"/>
    </font>
    <font>
      <b/>
      <sz val="16"/>
      <color rgb="FF182841"/>
      <name val="Arial"/>
      <family val="2"/>
    </font>
    <font>
      <sz val="18"/>
      <color rgb="FF182841"/>
      <name val="Arial"/>
      <family val="2"/>
    </font>
    <font>
      <sz val="10"/>
      <name val="Arial"/>
    </font>
    <font>
      <b/>
      <sz val="10"/>
      <name val="Arial"/>
      <family val="2"/>
    </font>
    <font>
      <b/>
      <sz val="9"/>
      <color rgb="FF1A2737"/>
      <name val="Arial"/>
      <family val="2"/>
    </font>
    <font>
      <sz val="8"/>
      <name val="Arial"/>
      <family val="2"/>
    </font>
  </fonts>
  <fills count="18">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C6EFCE"/>
        <bgColor indexed="64"/>
      </patternFill>
    </fill>
    <fill>
      <patternFill patternType="solid">
        <fgColor rgb="FF516B76"/>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rgb="FFF5E6AA"/>
        <bgColor indexed="64"/>
      </patternFill>
    </fill>
    <fill>
      <patternFill patternType="solid">
        <fgColor theme="0" tint="-4.9989318521683403E-2"/>
        <bgColor indexed="64"/>
      </patternFill>
    </fill>
    <fill>
      <patternFill patternType="solid">
        <fgColor rgb="FFEC6371"/>
        <bgColor indexed="64"/>
      </patternFill>
    </fill>
    <fill>
      <patternFill patternType="solid">
        <fgColor rgb="FFEBFFFF"/>
        <bgColor indexed="64"/>
      </patternFill>
    </fill>
    <fill>
      <patternFill patternType="solid">
        <fgColor rgb="FF00B1B7"/>
        <bgColor indexed="64"/>
      </patternFill>
    </fill>
    <fill>
      <patternFill patternType="solid">
        <fgColor rgb="FF006A7D"/>
        <bgColor indexed="64"/>
      </patternFill>
    </fill>
    <fill>
      <patternFill patternType="solid">
        <fgColor rgb="FF00B4D2"/>
        <bgColor indexed="64"/>
      </patternFill>
    </fill>
    <fill>
      <patternFill patternType="solid">
        <fgColor rgb="FFF8C4C9"/>
        <bgColor indexed="64"/>
      </patternFill>
    </fill>
    <fill>
      <patternFill patternType="lightDown">
        <fgColor theme="0"/>
        <bgColor rgb="FFEC6371"/>
      </patternFill>
    </fill>
  </fills>
  <borders count="79">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rgb="FF00B050"/>
      </right>
      <top/>
      <bottom/>
      <diagonal/>
    </border>
    <border>
      <left/>
      <right/>
      <top/>
      <bottom style="thick">
        <color theme="3" tint="-0.24994659260841701"/>
      </bottom>
      <diagonal/>
    </border>
    <border>
      <left style="medium">
        <color rgb="FFDDB31A"/>
      </left>
      <right/>
      <top/>
      <bottom/>
      <diagonal/>
    </border>
    <border>
      <left/>
      <right style="medium">
        <color rgb="FFDDB31A"/>
      </right>
      <top/>
      <bottom/>
      <diagonal/>
    </border>
    <border>
      <left style="thin">
        <color theme="7" tint="0.39994506668294322"/>
      </left>
      <right/>
      <top style="thin">
        <color theme="7" tint="0.39994506668294322"/>
      </top>
      <bottom/>
      <diagonal/>
    </border>
    <border>
      <left style="thin">
        <color rgb="FFDDB31A"/>
      </left>
      <right style="thin">
        <color rgb="FFDDB31A"/>
      </right>
      <top/>
      <bottom style="thin">
        <color rgb="FFDDB31A"/>
      </bottom>
      <diagonal/>
    </border>
    <border>
      <left style="thin">
        <color rgb="FFDDB31A"/>
      </left>
      <right style="thin">
        <color rgb="FFDDB31A"/>
      </right>
      <top style="thin">
        <color rgb="FFDDB31A"/>
      </top>
      <bottom style="thin">
        <color rgb="FFDDB31A"/>
      </bottom>
      <diagonal/>
    </border>
    <border>
      <left style="thin">
        <color theme="7" tint="0.39994506668294322"/>
      </left>
      <right/>
      <top style="thin">
        <color rgb="FFDDB31A"/>
      </top>
      <bottom/>
      <diagonal/>
    </border>
    <border>
      <left/>
      <right/>
      <top style="thin">
        <color rgb="FFDDB31A"/>
      </top>
      <bottom/>
      <diagonal/>
    </border>
    <border>
      <left/>
      <right/>
      <top style="thin">
        <color theme="7" tint="0.39994506668294322"/>
      </top>
      <bottom/>
      <diagonal/>
    </border>
    <border>
      <left style="thin">
        <color rgb="FFDDB31A"/>
      </left>
      <right/>
      <top style="thin">
        <color rgb="FFDDB31A"/>
      </top>
      <bottom style="thin">
        <color rgb="FFDDB31A"/>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bottom/>
      <diagonal/>
    </border>
    <border>
      <left/>
      <right style="thin">
        <color rgb="FF97BE09"/>
      </right>
      <top style="thin">
        <color rgb="FF97BE09"/>
      </top>
      <bottom style="thin">
        <color rgb="FF97BE09"/>
      </bottom>
      <diagonal/>
    </border>
    <border>
      <left/>
      <right/>
      <top/>
      <bottom style="medium">
        <color theme="3" tint="-0.24994659260841701"/>
      </bottom>
      <diagonal/>
    </border>
    <border>
      <left style="thin">
        <color rgb="FFDDB31A"/>
      </left>
      <right/>
      <top/>
      <bottom style="thin">
        <color rgb="FFDDB31A"/>
      </bottom>
      <diagonal/>
    </border>
    <border>
      <left style="thick">
        <color rgb="FF00B1B7"/>
      </left>
      <right/>
      <top style="thick">
        <color rgb="FF00B1B7"/>
      </top>
      <bottom/>
      <diagonal/>
    </border>
    <border>
      <left/>
      <right/>
      <top style="thick">
        <color rgb="FF00B1B7"/>
      </top>
      <bottom/>
      <diagonal/>
    </border>
    <border>
      <left/>
      <right style="thick">
        <color rgb="FF00B1B7"/>
      </right>
      <top style="thick">
        <color rgb="FF00B1B7"/>
      </top>
      <bottom/>
      <diagonal/>
    </border>
    <border>
      <left style="thick">
        <color rgb="FF00B1B7"/>
      </left>
      <right/>
      <top/>
      <bottom/>
      <diagonal/>
    </border>
    <border>
      <left/>
      <right style="thick">
        <color rgb="FF00B1B7"/>
      </right>
      <top/>
      <bottom/>
      <diagonal/>
    </border>
    <border>
      <left style="thick">
        <color rgb="FF00B1B7"/>
      </left>
      <right/>
      <top/>
      <bottom style="thick">
        <color rgb="FF00B1B7"/>
      </bottom>
      <diagonal/>
    </border>
    <border>
      <left/>
      <right/>
      <top/>
      <bottom style="thick">
        <color rgb="FF00B1B7"/>
      </bottom>
      <diagonal/>
    </border>
    <border>
      <left/>
      <right style="thick">
        <color rgb="FF00B1B7"/>
      </right>
      <top/>
      <bottom style="thick">
        <color rgb="FF00B1B7"/>
      </bottom>
      <diagonal/>
    </border>
    <border>
      <left style="medium">
        <color rgb="FF00B1B7"/>
      </left>
      <right style="medium">
        <color rgb="FF00B1B7"/>
      </right>
      <top style="medium">
        <color rgb="FF00B1B7"/>
      </top>
      <bottom style="medium">
        <color rgb="FF00B1B7"/>
      </bottom>
      <diagonal/>
    </border>
    <border>
      <left style="medium">
        <color rgb="FF00B1B7"/>
      </left>
      <right/>
      <top style="medium">
        <color rgb="FF00B1B7"/>
      </top>
      <bottom style="medium">
        <color rgb="FF00B1B7"/>
      </bottom>
      <diagonal/>
    </border>
    <border>
      <left/>
      <right/>
      <top style="medium">
        <color rgb="FF00B1B7"/>
      </top>
      <bottom style="medium">
        <color rgb="FF00B1B7"/>
      </bottom>
      <diagonal/>
    </border>
    <border>
      <left/>
      <right style="medium">
        <color rgb="FF00B1B7"/>
      </right>
      <top style="medium">
        <color rgb="FF00B1B7"/>
      </top>
      <bottom style="medium">
        <color rgb="FF00B1B7"/>
      </bottom>
      <diagonal/>
    </border>
    <border>
      <left style="thin">
        <color rgb="FF00B1B7"/>
      </left>
      <right style="thin">
        <color rgb="FF00B1B7"/>
      </right>
      <top style="thin">
        <color rgb="FF00B1B7"/>
      </top>
      <bottom style="thin">
        <color rgb="FF00B1B7"/>
      </bottom>
      <diagonal/>
    </border>
    <border>
      <left style="thin">
        <color rgb="FF00B1B7"/>
      </left>
      <right style="thin">
        <color rgb="FF00B1B7"/>
      </right>
      <top/>
      <bottom style="thin">
        <color rgb="FF00B1B7"/>
      </bottom>
      <diagonal/>
    </border>
    <border>
      <left style="thin">
        <color rgb="FF00B1B7"/>
      </left>
      <right/>
      <top style="thin">
        <color rgb="FF00B1B7"/>
      </top>
      <bottom style="thin">
        <color rgb="FF00B1B7"/>
      </bottom>
      <diagonal/>
    </border>
    <border>
      <left/>
      <right style="thin">
        <color rgb="FF00B1B7"/>
      </right>
      <top style="thin">
        <color rgb="FF00B1B7"/>
      </top>
      <bottom style="thin">
        <color rgb="FF00B1B7"/>
      </bottom>
      <diagonal/>
    </border>
    <border>
      <left style="thin">
        <color theme="0"/>
      </left>
      <right style="thin">
        <color theme="0"/>
      </right>
      <top style="thin">
        <color theme="0"/>
      </top>
      <bottom style="thin">
        <color theme="0"/>
      </bottom>
      <diagonal/>
    </border>
    <border>
      <left style="thin">
        <color rgb="FF00B1B7"/>
      </left>
      <right style="thin">
        <color rgb="FF00B1B7"/>
      </right>
      <top style="thin">
        <color rgb="FF00B1B7"/>
      </top>
      <bottom/>
      <diagonal/>
    </border>
    <border>
      <left style="thin">
        <color theme="0"/>
      </left>
      <right style="thin">
        <color theme="0"/>
      </right>
      <top style="thin">
        <color theme="0"/>
      </top>
      <bottom/>
      <diagonal/>
    </border>
    <border>
      <left style="thin">
        <color rgb="FF00B1B7"/>
      </left>
      <right style="thin">
        <color theme="0"/>
      </right>
      <top style="thin">
        <color rgb="FF00B1B7"/>
      </top>
      <bottom style="thin">
        <color rgb="FF00B1B7"/>
      </bottom>
      <diagonal/>
    </border>
    <border>
      <left style="thin">
        <color theme="0"/>
      </left>
      <right style="thin">
        <color theme="0"/>
      </right>
      <top style="thin">
        <color rgb="FF00B1B7"/>
      </top>
      <bottom style="thin">
        <color rgb="FF00B1B7"/>
      </bottom>
      <diagonal/>
    </border>
    <border>
      <left style="thin">
        <color rgb="FF00B4D2"/>
      </left>
      <right style="thin">
        <color rgb="FF00B4D2"/>
      </right>
      <top style="thin">
        <color rgb="FF00B4D2"/>
      </top>
      <bottom style="thin">
        <color rgb="FF00B4D2"/>
      </bottom>
      <diagonal/>
    </border>
    <border>
      <left style="thin">
        <color theme="0"/>
      </left>
      <right style="thin">
        <color theme="0"/>
      </right>
      <top style="thin">
        <color rgb="FF00B4D2"/>
      </top>
      <bottom style="thin">
        <color rgb="FF00B4D2"/>
      </bottom>
      <diagonal/>
    </border>
    <border>
      <left style="thin">
        <color theme="0"/>
      </left>
      <right style="thin">
        <color theme="0"/>
      </right>
      <top style="thin">
        <color rgb="FF97BE09"/>
      </top>
      <bottom style="thin">
        <color rgb="FF97BE09"/>
      </bottom>
      <diagonal/>
    </border>
    <border>
      <left/>
      <right/>
      <top/>
      <bottom style="medium">
        <color rgb="FF182841"/>
      </bottom>
      <diagonal/>
    </border>
    <border>
      <left style="thin">
        <color rgb="FF00B1B7"/>
      </left>
      <right style="thin">
        <color rgb="FF00B4D2"/>
      </right>
      <top style="thin">
        <color rgb="FF182841"/>
      </top>
      <bottom/>
      <diagonal/>
    </border>
    <border>
      <left style="thin">
        <color rgb="FF00B1B7"/>
      </left>
      <right style="thin">
        <color rgb="FF00B4D2"/>
      </right>
      <top/>
      <bottom/>
      <diagonal/>
    </border>
    <border>
      <left style="thin">
        <color rgb="FF00B1B7"/>
      </left>
      <right/>
      <top/>
      <bottom/>
      <diagonal/>
    </border>
    <border>
      <left style="thin">
        <color rgb="FF00B1B7"/>
      </left>
      <right/>
      <top/>
      <bottom style="thin">
        <color rgb="FF00B1B7"/>
      </bottom>
      <diagonal/>
    </border>
    <border>
      <left style="thin">
        <color rgb="FF00B1B7"/>
      </left>
      <right style="thin">
        <color rgb="FF00B4D2"/>
      </right>
      <top/>
      <bottom style="thin">
        <color rgb="FF00B1B7"/>
      </bottom>
      <diagonal/>
    </border>
    <border>
      <left/>
      <right style="thin">
        <color rgb="FF00B4D2"/>
      </right>
      <top style="thin">
        <color rgb="FF00B1B7"/>
      </top>
      <bottom style="thin">
        <color rgb="FF00B1B7"/>
      </bottom>
      <diagonal/>
    </border>
    <border>
      <left/>
      <right style="thin">
        <color rgb="FF00B4D2"/>
      </right>
      <top style="thin">
        <color rgb="FF00B4D2"/>
      </top>
      <bottom style="thin">
        <color rgb="FF00B4D2"/>
      </bottom>
      <diagonal/>
    </border>
    <border>
      <left/>
      <right style="thin">
        <color theme="0"/>
      </right>
      <top style="thin">
        <color rgb="FF00B4D2"/>
      </top>
      <bottom style="thin">
        <color rgb="FF00B4D2"/>
      </bottom>
      <diagonal/>
    </border>
    <border>
      <left style="thin">
        <color rgb="FF00B1B7"/>
      </left>
      <right style="thin">
        <color rgb="FF00B1B7"/>
      </right>
      <top/>
      <bottom/>
      <diagonal/>
    </border>
    <border>
      <left/>
      <right style="thin">
        <color theme="0"/>
      </right>
      <top style="thin">
        <color theme="0"/>
      </top>
      <bottom style="thin">
        <color theme="0"/>
      </bottom>
      <diagonal/>
    </border>
    <border>
      <left/>
      <right style="thin">
        <color theme="0"/>
      </right>
      <top style="thin">
        <color rgb="FF00B1B7"/>
      </top>
      <bottom style="thin">
        <color rgb="FF00B1B7"/>
      </bottom>
      <diagonal/>
    </border>
    <border>
      <left/>
      <right style="thin">
        <color theme="0"/>
      </right>
      <top/>
      <bottom style="thin">
        <color theme="0"/>
      </bottom>
      <diagonal/>
    </border>
    <border>
      <left/>
      <right style="thin">
        <color rgb="FFDDB31A"/>
      </right>
      <top style="thin">
        <color rgb="FFDDB31A"/>
      </top>
      <bottom style="thin">
        <color rgb="FFDDB31A"/>
      </bottom>
      <diagonal/>
    </border>
    <border>
      <left/>
      <right style="thin">
        <color theme="0"/>
      </right>
      <top style="thin">
        <color theme="0"/>
      </top>
      <bottom/>
      <diagonal/>
    </border>
    <border>
      <left/>
      <right style="thin">
        <color rgb="FF00B1B7"/>
      </right>
      <top/>
      <bottom/>
      <diagonal/>
    </border>
    <border>
      <left style="thin">
        <color rgb="FF00B1B7"/>
      </left>
      <right style="thin">
        <color theme="0"/>
      </right>
      <top/>
      <bottom/>
      <diagonal/>
    </border>
    <border>
      <left style="thin">
        <color theme="0"/>
      </left>
      <right style="thin">
        <color rgb="FF00B1B7"/>
      </right>
      <top/>
      <bottom/>
      <diagonal/>
    </border>
    <border>
      <left style="thin">
        <color rgb="FF00B1B7"/>
      </left>
      <right style="thin">
        <color theme="0"/>
      </right>
      <top style="thin">
        <color theme="0"/>
      </top>
      <bottom/>
      <diagonal/>
    </border>
    <border>
      <left style="thin">
        <color theme="0"/>
      </left>
      <right style="thin">
        <color rgb="FF00B1B7"/>
      </right>
      <top style="thin">
        <color theme="0"/>
      </top>
      <bottom/>
      <diagonal/>
    </border>
    <border>
      <left style="thin">
        <color theme="0"/>
      </left>
      <right style="thin">
        <color rgb="FF00B1B7"/>
      </right>
      <top style="thin">
        <color rgb="FF00B1B7"/>
      </top>
      <bottom style="thin">
        <color rgb="FF00B1B7"/>
      </bottom>
      <diagonal/>
    </border>
    <border>
      <left style="thin">
        <color rgb="FF00B1B7"/>
      </left>
      <right/>
      <top/>
      <bottom style="thin">
        <color indexed="64"/>
      </bottom>
      <diagonal/>
    </border>
    <border>
      <left/>
      <right style="thin">
        <color rgb="FF00B1B7"/>
      </right>
      <top/>
      <bottom style="thin">
        <color indexed="64"/>
      </bottom>
      <diagonal/>
    </border>
    <border>
      <left style="thin">
        <color theme="0"/>
      </left>
      <right style="thin">
        <color rgb="FF00B1B7"/>
      </right>
      <top style="thin">
        <color theme="0"/>
      </top>
      <bottom style="thin">
        <color theme="0"/>
      </bottom>
      <diagonal/>
    </border>
    <border>
      <left style="thin">
        <color rgb="FF00B1B7"/>
      </left>
      <right/>
      <top style="thin">
        <color indexed="64"/>
      </top>
      <bottom style="thin">
        <color indexed="64"/>
      </bottom>
      <diagonal/>
    </border>
    <border>
      <left/>
      <right style="thin">
        <color rgb="FF00B1B7"/>
      </right>
      <top style="thin">
        <color indexed="64"/>
      </top>
      <bottom style="thin">
        <color indexed="64"/>
      </bottom>
      <diagonal/>
    </border>
    <border>
      <left style="thin">
        <color rgb="FF00B1B7"/>
      </left>
      <right/>
      <top style="thin">
        <color indexed="64"/>
      </top>
      <bottom/>
      <diagonal/>
    </border>
    <border>
      <left/>
      <right style="thin">
        <color rgb="FF00B1B7"/>
      </right>
      <top style="thin">
        <color indexed="64"/>
      </top>
      <bottom/>
      <diagonal/>
    </border>
    <border>
      <left/>
      <right/>
      <top style="thin">
        <color rgb="FF00B1B7"/>
      </top>
      <bottom style="thin">
        <color rgb="FF00B1B7"/>
      </bottom>
      <diagonal/>
    </border>
    <border>
      <left/>
      <right/>
      <top/>
      <bottom style="thin">
        <color rgb="FF00B1B7"/>
      </bottom>
      <diagonal/>
    </border>
    <border>
      <left/>
      <right style="thin">
        <color rgb="FF00B1B7"/>
      </right>
      <top/>
      <bottom style="thin">
        <color rgb="FF00B1B7"/>
      </bottom>
      <diagonal/>
    </border>
    <border>
      <left style="thin">
        <color theme="0"/>
      </left>
      <right/>
      <top style="thin">
        <color rgb="FF00B1B7"/>
      </top>
      <bottom style="thin">
        <color theme="0"/>
      </bottom>
      <diagonal/>
    </border>
    <border>
      <left/>
      <right/>
      <top style="thin">
        <color rgb="FF00B1B7"/>
      </top>
      <bottom style="thin">
        <color theme="0"/>
      </bottom>
      <diagonal/>
    </border>
    <border>
      <left/>
      <right style="thin">
        <color theme="0"/>
      </right>
      <top style="thin">
        <color rgb="FF00B1B7"/>
      </top>
      <bottom style="thin">
        <color theme="0"/>
      </bottom>
      <diagonal/>
    </border>
  </borders>
  <cellStyleXfs count="6">
    <xf numFmtId="0" fontId="0" fillId="0" borderId="0"/>
    <xf numFmtId="0" fontId="3" fillId="0" borderId="0" applyNumberFormat="0" applyFill="0" applyBorder="0" applyAlignment="0" applyProtection="0"/>
    <xf numFmtId="164" fontId="1" fillId="0" borderId="0" applyFont="0" applyFill="0" applyBorder="0" applyAlignment="0" applyProtection="0"/>
    <xf numFmtId="0" fontId="1" fillId="0" borderId="0"/>
    <xf numFmtId="0" fontId="2" fillId="0" borderId="0"/>
    <xf numFmtId="43" fontId="47" fillId="0" borderId="0" applyFont="0" applyFill="0" applyBorder="0" applyAlignment="0" applyProtection="0"/>
  </cellStyleXfs>
  <cellXfs count="434">
    <xf numFmtId="0" fontId="0" fillId="0" borderId="0" xfId="0"/>
    <xf numFmtId="0" fontId="1" fillId="0" borderId="0" xfId="0" applyFont="1" applyAlignment="1" applyProtection="1">
      <alignment horizontal="center"/>
    </xf>
    <xf numFmtId="0" fontId="1" fillId="0" borderId="0" xfId="0" applyFont="1" applyProtection="1"/>
    <xf numFmtId="0" fontId="4" fillId="2" borderId="0" xfId="0" applyFont="1" applyFill="1" applyBorder="1" applyProtection="1"/>
    <xf numFmtId="0" fontId="5" fillId="2" borderId="0" xfId="0" applyFont="1" applyFill="1" applyBorder="1" applyProtection="1"/>
    <xf numFmtId="0" fontId="1" fillId="0" borderId="0" xfId="0" applyFont="1" applyBorder="1" applyProtection="1"/>
    <xf numFmtId="0" fontId="6" fillId="3" borderId="0" xfId="0" applyFont="1" applyFill="1" applyBorder="1" applyAlignment="1" applyProtection="1">
      <alignment horizontal="right" vertical="top" wrapText="1"/>
    </xf>
    <xf numFmtId="0" fontId="7" fillId="3" borderId="0" xfId="0" applyFont="1" applyFill="1" applyBorder="1" applyAlignment="1" applyProtection="1">
      <alignment horizontal="left" vertical="center" wrapText="1"/>
    </xf>
    <xf numFmtId="0" fontId="1" fillId="3" borderId="0" xfId="0" applyFont="1" applyFill="1" applyBorder="1" applyProtection="1"/>
    <xf numFmtId="0" fontId="1" fillId="3" borderId="0" xfId="0" quotePrefix="1" applyFont="1" applyFill="1" applyBorder="1" applyAlignment="1" applyProtection="1">
      <alignment vertical="top" wrapText="1"/>
    </xf>
    <xf numFmtId="0" fontId="1" fillId="3" borderId="0" xfId="0" applyFont="1" applyFill="1" applyBorder="1" applyAlignment="1" applyProtection="1">
      <alignment vertical="top" wrapText="1"/>
    </xf>
    <xf numFmtId="3" fontId="1" fillId="3" borderId="0" xfId="0" applyNumberFormat="1" applyFont="1" applyFill="1" applyBorder="1" applyProtection="1"/>
    <xf numFmtId="3" fontId="1" fillId="3" borderId="0" xfId="0" applyNumberFormat="1" applyFont="1" applyFill="1" applyBorder="1" applyAlignment="1" applyProtection="1">
      <alignment horizontal="center"/>
    </xf>
    <xf numFmtId="0" fontId="1" fillId="3" borderId="0" xfId="0" applyFont="1" applyFill="1" applyBorder="1" applyAlignment="1" applyProtection="1">
      <alignment horizontal="center"/>
    </xf>
    <xf numFmtId="10" fontId="1" fillId="3" borderId="0" xfId="0" applyNumberFormat="1" applyFont="1" applyFill="1" applyBorder="1" applyAlignment="1" applyProtection="1">
      <alignment horizontal="center"/>
    </xf>
    <xf numFmtId="10" fontId="1" fillId="0" borderId="0" xfId="0" applyNumberFormat="1" applyFont="1" applyBorder="1" applyAlignment="1" applyProtection="1">
      <alignment horizontal="center"/>
    </xf>
    <xf numFmtId="0" fontId="0" fillId="3" borderId="0" xfId="0" applyFill="1"/>
    <xf numFmtId="0" fontId="8" fillId="0" borderId="0" xfId="3" applyFont="1" applyProtection="1"/>
    <xf numFmtId="0" fontId="9" fillId="0" borderId="0" xfId="3" applyFont="1" applyProtection="1"/>
    <xf numFmtId="0" fontId="10" fillId="0" borderId="0" xfId="3" applyFont="1" applyProtection="1"/>
    <xf numFmtId="0" fontId="10" fillId="0" borderId="0" xfId="3" applyFont="1" applyFill="1" applyProtection="1"/>
    <xf numFmtId="0" fontId="9" fillId="0" borderId="0" xfId="3" applyFont="1" applyBorder="1" applyProtection="1"/>
    <xf numFmtId="0" fontId="9" fillId="0" borderId="0" xfId="3" applyFont="1" applyBorder="1" applyAlignment="1" applyProtection="1">
      <alignment horizontal="center"/>
    </xf>
    <xf numFmtId="3" fontId="9" fillId="0" borderId="0" xfId="3" applyNumberFormat="1" applyFont="1" applyBorder="1" applyProtection="1"/>
    <xf numFmtId="0" fontId="0" fillId="4" borderId="0" xfId="0" applyFill="1"/>
    <xf numFmtId="0" fontId="9" fillId="0" borderId="0" xfId="3" applyNumberFormat="1" applyFont="1" applyBorder="1" applyProtection="1"/>
    <xf numFmtId="0" fontId="10" fillId="0" borderId="0" xfId="3" applyFont="1" applyBorder="1" applyProtection="1"/>
    <xf numFmtId="0" fontId="11" fillId="0" borderId="0" xfId="3" applyFont="1" applyBorder="1" applyProtection="1"/>
    <xf numFmtId="3" fontId="9" fillId="0" borderId="4" xfId="3" applyNumberFormat="1" applyFont="1" applyBorder="1" applyProtection="1"/>
    <xf numFmtId="0" fontId="4" fillId="3" borderId="0" xfId="4" applyFont="1" applyFill="1" applyBorder="1" applyAlignment="1" applyProtection="1">
      <alignment vertical="center" wrapText="1"/>
    </xf>
    <xf numFmtId="0" fontId="2" fillId="0" borderId="0" xfId="4" applyProtection="1"/>
    <xf numFmtId="0" fontId="2" fillId="3" borderId="0" xfId="4" applyFill="1" applyProtection="1"/>
    <xf numFmtId="0" fontId="2" fillId="3" borderId="0" xfId="4" applyFill="1" applyProtection="1">
      <protection locked="0"/>
    </xf>
    <xf numFmtId="0" fontId="14" fillId="3" borderId="0"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6" fillId="3" borderId="0" xfId="0" applyFont="1" applyFill="1" applyBorder="1" applyAlignment="1" applyProtection="1">
      <alignment vertical="center" wrapText="1"/>
    </xf>
    <xf numFmtId="0" fontId="17" fillId="3" borderId="0" xfId="0" applyFont="1" applyFill="1" applyBorder="1" applyAlignment="1" applyProtection="1">
      <alignment vertical="center" wrapText="1"/>
    </xf>
    <xf numFmtId="0" fontId="18" fillId="3" borderId="5" xfId="0" applyFont="1" applyFill="1" applyBorder="1" applyAlignment="1" applyProtection="1">
      <alignment vertical="center" wrapText="1"/>
    </xf>
    <xf numFmtId="0" fontId="18" fillId="3" borderId="0" xfId="0" applyFont="1" applyFill="1" applyBorder="1" applyAlignment="1" applyProtection="1">
      <alignment vertical="center" wrapText="1"/>
    </xf>
    <xf numFmtId="0" fontId="19"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center" vertical="center" wrapText="1"/>
    </xf>
    <xf numFmtId="0" fontId="20" fillId="3" borderId="0" xfId="0" applyFont="1" applyFill="1"/>
    <xf numFmtId="0" fontId="20" fillId="0" borderId="0" xfId="0" applyFont="1"/>
    <xf numFmtId="0" fontId="20" fillId="3" borderId="0" xfId="0" applyFont="1" applyFill="1" applyBorder="1" applyAlignment="1" applyProtection="1">
      <alignment horizontal="left" vertical="center" wrapText="1"/>
    </xf>
    <xf numFmtId="0" fontId="20" fillId="3" borderId="0" xfId="0" applyFont="1" applyFill="1" applyBorder="1" applyAlignment="1" applyProtection="1">
      <alignment horizontal="center" vertical="center" wrapText="1"/>
    </xf>
    <xf numFmtId="0" fontId="20" fillId="3" borderId="6" xfId="0" applyFont="1" applyFill="1" applyBorder="1"/>
    <xf numFmtId="0" fontId="20" fillId="0" borderId="7" xfId="0" applyFont="1" applyBorder="1"/>
    <xf numFmtId="0" fontId="19" fillId="0" borderId="0" xfId="3" quotePrefix="1" applyFont="1" applyBorder="1" applyAlignment="1" applyProtection="1">
      <alignment horizontal="center"/>
    </xf>
    <xf numFmtId="0" fontId="19" fillId="0" borderId="0" xfId="3" applyFont="1" applyBorder="1" applyProtection="1"/>
    <xf numFmtId="4" fontId="19" fillId="0" borderId="0" xfId="3" applyNumberFormat="1" applyFont="1" applyBorder="1" applyAlignment="1" applyProtection="1">
      <alignment horizontal="right"/>
    </xf>
    <xf numFmtId="4" fontId="19" fillId="0" borderId="0" xfId="3" applyNumberFormat="1" applyFont="1" applyBorder="1" applyProtection="1"/>
    <xf numFmtId="0" fontId="20" fillId="0" borderId="0" xfId="3" applyFont="1" applyBorder="1" applyProtection="1"/>
    <xf numFmtId="3" fontId="20" fillId="0" borderId="0" xfId="3" applyNumberFormat="1" applyFont="1" applyBorder="1" applyAlignment="1" applyProtection="1">
      <alignment horizontal="right"/>
    </xf>
    <xf numFmtId="0" fontId="10" fillId="6" borderId="0" xfId="3" applyFont="1" applyFill="1" applyProtection="1"/>
    <xf numFmtId="0" fontId="9" fillId="6" borderId="0" xfId="3" applyFont="1" applyFill="1" applyProtection="1"/>
    <xf numFmtId="3" fontId="23" fillId="8" borderId="18" xfId="3" applyNumberFormat="1" applyFont="1" applyFill="1" applyBorder="1" applyAlignment="1" applyProtection="1">
      <alignment horizontal="right"/>
    </xf>
    <xf numFmtId="0" fontId="31" fillId="0" borderId="0" xfId="0" applyFont="1" applyBorder="1" applyAlignment="1" applyProtection="1">
      <alignment wrapText="1"/>
    </xf>
    <xf numFmtId="0" fontId="32" fillId="3" borderId="0" xfId="0" applyFont="1" applyFill="1" applyBorder="1" applyAlignment="1" applyProtection="1">
      <alignment vertical="center" wrapText="1"/>
    </xf>
    <xf numFmtId="0" fontId="32" fillId="3" borderId="0" xfId="0" applyFont="1" applyFill="1" applyBorder="1" applyAlignment="1" applyProtection="1">
      <alignment horizontal="left" vertical="center" wrapText="1"/>
    </xf>
    <xf numFmtId="0" fontId="32" fillId="3" borderId="0" xfId="0" applyFont="1" applyFill="1" applyBorder="1" applyAlignment="1" applyProtection="1">
      <alignment horizontal="center" vertical="center" wrapText="1"/>
    </xf>
    <xf numFmtId="0" fontId="34" fillId="3" borderId="0" xfId="0" applyFont="1" applyFill="1" applyBorder="1" applyAlignment="1" applyProtection="1">
      <alignment horizontal="right" vertical="top" wrapText="1"/>
    </xf>
    <xf numFmtId="0" fontId="36" fillId="4" borderId="0" xfId="0" applyFont="1" applyFill="1"/>
    <xf numFmtId="0" fontId="36" fillId="0" borderId="0" xfId="0" applyFont="1"/>
    <xf numFmtId="0" fontId="36" fillId="3" borderId="0" xfId="0" applyFont="1" applyFill="1"/>
    <xf numFmtId="0" fontId="34" fillId="3" borderId="0" xfId="0" applyFont="1" applyFill="1" applyBorder="1" applyAlignment="1" applyProtection="1">
      <alignment horizontal="right" vertical="center" wrapText="1"/>
    </xf>
    <xf numFmtId="0" fontId="35" fillId="3" borderId="0" xfId="0" applyFont="1" applyFill="1" applyAlignment="1">
      <alignment vertical="top"/>
    </xf>
    <xf numFmtId="0" fontId="35" fillId="4" borderId="0" xfId="0" applyFont="1" applyFill="1" applyAlignment="1">
      <alignment vertical="top"/>
    </xf>
    <xf numFmtId="0" fontId="35" fillId="0" borderId="0" xfId="0" applyFont="1" applyAlignment="1">
      <alignment vertical="top"/>
    </xf>
    <xf numFmtId="0" fontId="32" fillId="3" borderId="0" xfId="0" applyFont="1" applyFill="1" applyBorder="1" applyAlignment="1" applyProtection="1">
      <alignment horizontal="left" vertical="center" wrapText="1"/>
      <protection locked="0"/>
    </xf>
    <xf numFmtId="0" fontId="36" fillId="3" borderId="0" xfId="0" applyFont="1" applyFill="1" applyBorder="1" applyAlignment="1" applyProtection="1">
      <alignment vertical="top" wrapText="1"/>
    </xf>
    <xf numFmtId="0" fontId="35" fillId="3" borderId="0" xfId="0" applyFont="1" applyFill="1" applyBorder="1" applyAlignment="1" applyProtection="1">
      <alignment horizontal="left" wrapText="1"/>
    </xf>
    <xf numFmtId="0" fontId="36" fillId="3" borderId="0" xfId="0" applyFont="1" applyFill="1" applyProtection="1">
      <protection locked="0"/>
    </xf>
    <xf numFmtId="0" fontId="36" fillId="3" borderId="0" xfId="0" applyFont="1" applyFill="1" applyAlignment="1">
      <alignment horizontal="left" vertical="top"/>
    </xf>
    <xf numFmtId="0" fontId="36" fillId="4" borderId="0" xfId="0" applyFont="1" applyFill="1" applyAlignment="1">
      <alignment horizontal="left" vertical="top"/>
    </xf>
    <xf numFmtId="0" fontId="36" fillId="0" borderId="0" xfId="0" applyFont="1" applyAlignment="1">
      <alignment horizontal="left" vertical="top"/>
    </xf>
    <xf numFmtId="0" fontId="36" fillId="3" borderId="0" xfId="0" applyFont="1" applyFill="1" applyAlignment="1" applyProtection="1">
      <alignment horizontal="left" vertical="top"/>
      <protection locked="0"/>
    </xf>
    <xf numFmtId="0" fontId="34" fillId="3" borderId="0" xfId="0" applyFont="1" applyFill="1" applyBorder="1" applyAlignment="1" applyProtection="1">
      <alignment horizontal="left" vertical="top" wrapText="1"/>
    </xf>
    <xf numFmtId="0" fontId="36" fillId="3" borderId="0" xfId="0" applyFont="1" applyFill="1" applyBorder="1" applyAlignment="1" applyProtection="1">
      <alignment horizontal="left" vertical="center" wrapText="1"/>
    </xf>
    <xf numFmtId="0" fontId="30" fillId="3" borderId="0" xfId="0" applyFont="1" applyFill="1" applyBorder="1" applyAlignment="1" applyProtection="1">
      <alignment horizontal="left" vertical="center" wrapText="1"/>
      <protection locked="0"/>
    </xf>
    <xf numFmtId="0" fontId="30" fillId="3" borderId="0" xfId="0" applyFont="1" applyFill="1" applyBorder="1" applyAlignment="1" applyProtection="1">
      <alignment horizontal="left" vertical="center" wrapText="1"/>
    </xf>
    <xf numFmtId="0" fontId="23" fillId="11" borderId="0" xfId="0" applyFont="1" applyFill="1" applyBorder="1" applyAlignment="1" applyProtection="1">
      <alignment horizontal="left" vertical="center" wrapText="1"/>
    </xf>
    <xf numFmtId="0" fontId="4" fillId="11" borderId="0" xfId="0" applyFont="1" applyFill="1"/>
    <xf numFmtId="0" fontId="20" fillId="3" borderId="0" xfId="0" applyFont="1" applyFill="1" applyBorder="1"/>
    <xf numFmtId="0" fontId="36" fillId="3" borderId="0" xfId="0" applyFont="1" applyFill="1" applyBorder="1"/>
    <xf numFmtId="0" fontId="5" fillId="14" borderId="9" xfId="0" applyFont="1" applyFill="1" applyBorder="1" applyAlignment="1" applyProtection="1">
      <alignment horizontal="center" vertical="center" wrapText="1"/>
    </xf>
    <xf numFmtId="0" fontId="5" fillId="14" borderId="11" xfId="0" applyFont="1" applyFill="1" applyBorder="1" applyAlignment="1" applyProtection="1">
      <alignment horizontal="center" vertical="center" wrapText="1"/>
    </xf>
    <xf numFmtId="0" fontId="5" fillId="14" borderId="12" xfId="0" applyFont="1" applyFill="1" applyBorder="1" applyAlignment="1" applyProtection="1">
      <alignment horizontal="center" vertical="center" wrapText="1"/>
    </xf>
    <xf numFmtId="0" fontId="5" fillId="14" borderId="8" xfId="0" applyFont="1" applyFill="1" applyBorder="1" applyAlignment="1" applyProtection="1">
      <alignment horizontal="center" vertical="center" wrapText="1"/>
    </xf>
    <xf numFmtId="0" fontId="5" fillId="14" borderId="0" xfId="0" applyFont="1" applyFill="1" applyBorder="1" applyProtection="1"/>
    <xf numFmtId="0" fontId="5" fillId="14" borderId="13" xfId="0" applyFont="1" applyFill="1" applyBorder="1" applyAlignment="1" applyProtection="1">
      <alignment horizontal="center" vertical="center" wrapText="1"/>
    </xf>
    <xf numFmtId="0" fontId="5" fillId="11" borderId="0" xfId="0" applyFont="1" applyFill="1" applyBorder="1" applyAlignment="1" applyProtection="1">
      <alignment vertical="center"/>
    </xf>
    <xf numFmtId="0" fontId="36" fillId="3" borderId="0" xfId="0" quotePrefix="1" applyFont="1" applyFill="1" applyBorder="1" applyAlignment="1" applyProtection="1">
      <alignment vertical="top" wrapText="1"/>
    </xf>
    <xf numFmtId="0" fontId="36" fillId="3" borderId="0" xfId="0" applyFont="1" applyFill="1" applyBorder="1" applyProtection="1"/>
    <xf numFmtId="0" fontId="5" fillId="14" borderId="20" xfId="0" applyFont="1" applyFill="1" applyBorder="1" applyAlignment="1" applyProtection="1">
      <alignment horizontal="center" vertical="center" wrapText="1"/>
    </xf>
    <xf numFmtId="0" fontId="1" fillId="3" borderId="14" xfId="0" applyFont="1" applyFill="1" applyBorder="1" applyAlignment="1" applyProtection="1">
      <alignment vertical="top" wrapText="1"/>
    </xf>
    <xf numFmtId="0" fontId="5" fillId="14" borderId="33" xfId="0" applyFont="1" applyFill="1" applyBorder="1" applyAlignment="1" applyProtection="1">
      <alignment horizontal="center" vertical="center"/>
    </xf>
    <xf numFmtId="10" fontId="5" fillId="14" borderId="33" xfId="0" applyNumberFormat="1" applyFont="1" applyFill="1" applyBorder="1" applyAlignment="1" applyProtection="1">
      <alignment horizontal="center" vertical="center"/>
    </xf>
    <xf numFmtId="0" fontId="35" fillId="3" borderId="33" xfId="0" applyFont="1" applyFill="1" applyBorder="1" applyAlignment="1" applyProtection="1">
      <alignment vertical="center" wrapText="1"/>
    </xf>
    <xf numFmtId="3" fontId="5" fillId="14" borderId="33" xfId="0" applyNumberFormat="1" applyFont="1" applyFill="1" applyBorder="1" applyAlignment="1" applyProtection="1">
      <alignment horizontal="right" vertical="center"/>
    </xf>
    <xf numFmtId="0" fontId="3" fillId="5" borderId="0" xfId="1" quotePrefix="1" applyFont="1" applyFill="1" applyBorder="1" applyAlignment="1" applyProtection="1">
      <alignment horizontal="center" vertical="center" wrapText="1"/>
      <protection locked="0"/>
    </xf>
    <xf numFmtId="0" fontId="22" fillId="3" borderId="33" xfId="4" applyFont="1" applyFill="1" applyBorder="1" applyAlignment="1" applyProtection="1">
      <alignment vertical="center" wrapText="1"/>
    </xf>
    <xf numFmtId="10" fontId="20" fillId="3" borderId="33" xfId="4" applyNumberFormat="1" applyFont="1" applyFill="1" applyBorder="1" applyAlignment="1" applyProtection="1">
      <alignment vertical="center" wrapText="1"/>
    </xf>
    <xf numFmtId="0" fontId="5" fillId="14" borderId="33" xfId="4" applyFont="1" applyFill="1" applyBorder="1" applyAlignment="1" applyProtection="1">
      <alignment vertical="center" wrapText="1"/>
    </xf>
    <xf numFmtId="0" fontId="5" fillId="13" borderId="33" xfId="4" applyFont="1" applyFill="1" applyBorder="1" applyAlignment="1" applyProtection="1">
      <alignment horizontal="right" vertical="center" wrapText="1"/>
    </xf>
    <xf numFmtId="3" fontId="5" fillId="13" borderId="37" xfId="4" applyNumberFormat="1" applyFont="1" applyFill="1" applyBorder="1" applyAlignment="1" applyProtection="1">
      <alignment vertical="center" wrapText="1"/>
    </xf>
    <xf numFmtId="3" fontId="5" fillId="14" borderId="38" xfId="0" applyNumberFormat="1" applyFont="1" applyFill="1" applyBorder="1" applyAlignment="1" applyProtection="1">
      <alignment horizontal="right" vertical="center"/>
    </xf>
    <xf numFmtId="0" fontId="35" fillId="11" borderId="37" xfId="0" applyFont="1" applyFill="1" applyBorder="1" applyAlignment="1" applyProtection="1">
      <alignment horizontal="center" vertical="center" wrapText="1"/>
    </xf>
    <xf numFmtId="3" fontId="35" fillId="11" borderId="37" xfId="0" applyNumberFormat="1" applyFont="1" applyFill="1" applyBorder="1" applyAlignment="1" applyProtection="1">
      <alignment horizontal="right" vertical="center"/>
    </xf>
    <xf numFmtId="4" fontId="35" fillId="11" borderId="37" xfId="0" applyNumberFormat="1" applyFont="1" applyFill="1" applyBorder="1" applyAlignment="1" applyProtection="1">
      <alignment horizontal="right" vertical="center"/>
    </xf>
    <xf numFmtId="0" fontId="35" fillId="11" borderId="37" xfId="0" applyFont="1" applyFill="1" applyBorder="1" applyProtection="1"/>
    <xf numFmtId="0" fontId="24" fillId="11" borderId="0" xfId="0" applyFont="1" applyFill="1" applyBorder="1" applyAlignment="1" applyProtection="1">
      <alignment horizontal="right" vertical="center"/>
    </xf>
    <xf numFmtId="0" fontId="35" fillId="7" borderId="1" xfId="3" applyFont="1" applyFill="1" applyBorder="1" applyAlignment="1" applyProtection="1">
      <alignment vertical="center"/>
    </xf>
    <xf numFmtId="1" fontId="35" fillId="7" borderId="1" xfId="3" applyNumberFormat="1" applyFont="1" applyFill="1" applyBorder="1" applyAlignment="1" applyProtection="1">
      <alignment vertical="center"/>
    </xf>
    <xf numFmtId="2" fontId="35" fillId="7" borderId="1" xfId="3" applyNumberFormat="1" applyFont="1" applyFill="1" applyBorder="1" applyAlignment="1" applyProtection="1">
      <alignment vertical="center"/>
    </xf>
    <xf numFmtId="0" fontId="35" fillId="7" borderId="1" xfId="3" applyNumberFormat="1" applyFont="1" applyFill="1" applyBorder="1" applyAlignment="1" applyProtection="1">
      <alignment vertical="center"/>
    </xf>
    <xf numFmtId="3" fontId="35" fillId="7" borderId="1" xfId="3" applyNumberFormat="1" applyFont="1" applyFill="1" applyBorder="1" applyAlignment="1" applyProtection="1">
      <alignment vertical="center"/>
    </xf>
    <xf numFmtId="3" fontId="36" fillId="0" borderId="0" xfId="3" applyNumberFormat="1" applyFont="1" applyBorder="1" applyAlignment="1" applyProtection="1">
      <alignment horizontal="right"/>
    </xf>
    <xf numFmtId="0" fontId="36" fillId="0" borderId="0" xfId="3" applyFont="1" applyBorder="1" applyProtection="1"/>
    <xf numFmtId="0" fontId="35" fillId="0" borderId="0" xfId="3" applyFont="1" applyBorder="1" applyProtection="1"/>
    <xf numFmtId="0" fontId="32" fillId="0" borderId="0" xfId="3" quotePrefix="1" applyFont="1" applyBorder="1" applyAlignment="1" applyProtection="1">
      <alignment horizontal="center"/>
    </xf>
    <xf numFmtId="0" fontId="32" fillId="0" borderId="0" xfId="3" applyFont="1" applyBorder="1" applyProtection="1"/>
    <xf numFmtId="4" fontId="32" fillId="0" borderId="0" xfId="3" applyNumberFormat="1" applyFont="1" applyBorder="1" applyAlignment="1" applyProtection="1">
      <alignment horizontal="right"/>
    </xf>
    <xf numFmtId="4" fontId="32" fillId="0" borderId="0" xfId="3" applyNumberFormat="1" applyFont="1" applyBorder="1" applyProtection="1"/>
    <xf numFmtId="0" fontId="36" fillId="0" borderId="10" xfId="3" applyFont="1" applyBorder="1" applyProtection="1"/>
    <xf numFmtId="3" fontId="36" fillId="0" borderId="0" xfId="3" applyNumberFormat="1" applyFont="1" applyFill="1" applyBorder="1" applyAlignment="1" applyProtection="1">
      <alignment horizontal="right"/>
    </xf>
    <xf numFmtId="0" fontId="35" fillId="0" borderId="0" xfId="3" applyFont="1" applyFill="1" applyBorder="1" applyProtection="1"/>
    <xf numFmtId="0" fontId="36" fillId="0" borderId="0" xfId="3" applyFont="1" applyBorder="1" applyAlignment="1" applyProtection="1">
      <alignment horizontal="center"/>
    </xf>
    <xf numFmtId="0" fontId="36" fillId="0" borderId="0" xfId="3" applyNumberFormat="1" applyFont="1" applyBorder="1" applyProtection="1"/>
    <xf numFmtId="3" fontId="36" fillId="0" borderId="0" xfId="3" applyNumberFormat="1" applyFont="1" applyBorder="1" applyProtection="1"/>
    <xf numFmtId="3" fontId="36" fillId="0" borderId="4" xfId="3" applyNumberFormat="1" applyFont="1" applyBorder="1" applyProtection="1"/>
    <xf numFmtId="0" fontId="23" fillId="11" borderId="16" xfId="3" applyFont="1" applyFill="1" applyBorder="1" applyAlignment="1" applyProtection="1">
      <alignment horizontal="center" vertical="center"/>
    </xf>
    <xf numFmtId="0" fontId="23" fillId="11" borderId="16" xfId="3" applyNumberFormat="1" applyFont="1" applyFill="1" applyBorder="1" applyAlignment="1" applyProtection="1">
      <alignment horizontal="center" vertical="center"/>
    </xf>
    <xf numFmtId="3" fontId="23" fillId="11" borderId="16" xfId="3" applyNumberFormat="1" applyFont="1" applyFill="1" applyBorder="1" applyAlignment="1" applyProtection="1">
      <alignment horizontal="center" vertical="center"/>
    </xf>
    <xf numFmtId="3" fontId="23" fillId="11" borderId="16" xfId="3" applyNumberFormat="1" applyFont="1" applyFill="1" applyBorder="1" applyAlignment="1" applyProtection="1">
      <alignment horizontal="center" vertical="center" wrapText="1"/>
    </xf>
    <xf numFmtId="3" fontId="23" fillId="11" borderId="17" xfId="3" applyNumberFormat="1" applyFont="1" applyFill="1" applyBorder="1" applyAlignment="1" applyProtection="1">
      <alignment horizontal="center" vertical="center" wrapText="1"/>
    </xf>
    <xf numFmtId="0" fontId="10" fillId="14" borderId="0" xfId="3" applyFont="1" applyFill="1" applyBorder="1" applyProtection="1"/>
    <xf numFmtId="0" fontId="23" fillId="11" borderId="0" xfId="3" applyFont="1" applyFill="1" applyBorder="1" applyAlignment="1" applyProtection="1">
      <alignment horizontal="center" vertical="center"/>
    </xf>
    <xf numFmtId="1" fontId="5" fillId="11" borderId="0" xfId="3" applyNumberFormat="1" applyFont="1" applyFill="1" applyBorder="1" applyAlignment="1" applyProtection="1">
      <alignment horizontal="center" vertical="center"/>
    </xf>
    <xf numFmtId="2" fontId="5" fillId="11" borderId="0" xfId="3" applyNumberFormat="1" applyFont="1" applyFill="1" applyBorder="1" applyAlignment="1" applyProtection="1">
      <alignment horizontal="center" vertical="center"/>
    </xf>
    <xf numFmtId="0" fontId="5" fillId="11" borderId="0" xfId="3" applyNumberFormat="1" applyFont="1" applyFill="1" applyBorder="1" applyAlignment="1" applyProtection="1">
      <alignment horizontal="center" vertical="center"/>
    </xf>
    <xf numFmtId="3" fontId="5" fillId="11" borderId="0" xfId="3" applyNumberFormat="1" applyFont="1" applyFill="1" applyBorder="1" applyAlignment="1" applyProtection="1">
      <alignment horizontal="right" vertical="center"/>
    </xf>
    <xf numFmtId="3" fontId="9" fillId="11" borderId="0" xfId="3" applyNumberFormat="1" applyFont="1" applyFill="1" applyBorder="1" applyAlignment="1" applyProtection="1">
      <alignment horizontal="right"/>
    </xf>
    <xf numFmtId="0" fontId="12" fillId="11" borderId="0" xfId="3" applyFont="1" applyFill="1" applyBorder="1" applyProtection="1"/>
    <xf numFmtId="0" fontId="23" fillId="14" borderId="37" xfId="3" applyFont="1" applyFill="1" applyBorder="1" applyAlignment="1" applyProtection="1">
      <alignment vertical="center"/>
    </xf>
    <xf numFmtId="0" fontId="23" fillId="14" borderId="37" xfId="3" applyNumberFormat="1" applyFont="1" applyFill="1" applyBorder="1" applyAlignment="1" applyProtection="1">
      <alignment vertical="center"/>
    </xf>
    <xf numFmtId="3" fontId="23" fillId="14" borderId="37" xfId="3" applyNumberFormat="1" applyFont="1" applyFill="1" applyBorder="1" applyAlignment="1" applyProtection="1">
      <alignment horizontal="right" vertical="center"/>
    </xf>
    <xf numFmtId="0" fontId="12" fillId="14" borderId="37" xfId="3" applyFont="1" applyFill="1" applyBorder="1" applyProtection="1"/>
    <xf numFmtId="0" fontId="23" fillId="11" borderId="2" xfId="3" applyFont="1" applyFill="1" applyBorder="1" applyAlignment="1" applyProtection="1">
      <alignment horizontal="right" vertical="center"/>
    </xf>
    <xf numFmtId="0" fontId="23" fillId="11" borderId="0" xfId="3" applyFont="1" applyFill="1" applyBorder="1" applyAlignment="1" applyProtection="1">
      <alignment horizontal="right" vertical="center"/>
    </xf>
    <xf numFmtId="0" fontId="23" fillId="11" borderId="3" xfId="3" applyFont="1" applyFill="1" applyBorder="1" applyAlignment="1" applyProtection="1">
      <alignment vertical="center"/>
    </xf>
    <xf numFmtId="3" fontId="23" fillId="11" borderId="3" xfId="3" applyNumberFormat="1" applyFont="1" applyFill="1" applyBorder="1" applyAlignment="1" applyProtection="1">
      <alignment vertical="center"/>
    </xf>
    <xf numFmtId="0" fontId="9" fillId="11" borderId="0" xfId="3" applyFont="1" applyFill="1" applyBorder="1" applyProtection="1"/>
    <xf numFmtId="0" fontId="23" fillId="14" borderId="39" xfId="3" applyFont="1" applyFill="1" applyBorder="1" applyAlignment="1" applyProtection="1">
      <alignment vertical="center"/>
    </xf>
    <xf numFmtId="0" fontId="23" fillId="14" borderId="39" xfId="3" applyNumberFormat="1" applyFont="1" applyFill="1" applyBorder="1" applyAlignment="1" applyProtection="1">
      <alignment vertical="center"/>
    </xf>
    <xf numFmtId="3" fontId="23" fillId="14" borderId="39" xfId="3" applyNumberFormat="1" applyFont="1" applyFill="1" applyBorder="1" applyAlignment="1" applyProtection="1">
      <alignment horizontal="right" vertical="center"/>
    </xf>
    <xf numFmtId="0" fontId="32" fillId="0" borderId="33" xfId="3" quotePrefix="1" applyFont="1" applyBorder="1" applyAlignment="1" applyProtection="1">
      <alignment horizontal="center"/>
    </xf>
    <xf numFmtId="0" fontId="32" fillId="0" borderId="33" xfId="3" applyFont="1" applyBorder="1" applyProtection="1"/>
    <xf numFmtId="3" fontId="32" fillId="0" borderId="33" xfId="3" applyNumberFormat="1" applyFont="1" applyBorder="1" applyAlignment="1" applyProtection="1">
      <alignment horizontal="right"/>
      <protection locked="0"/>
    </xf>
    <xf numFmtId="2" fontId="32" fillId="0" borderId="33" xfId="3" applyNumberFormat="1" applyFont="1" applyBorder="1" applyAlignment="1" applyProtection="1">
      <alignment horizontal="right"/>
      <protection locked="0"/>
    </xf>
    <xf numFmtId="0" fontId="32" fillId="0" borderId="33" xfId="3" applyNumberFormat="1" applyFont="1" applyBorder="1" applyAlignment="1" applyProtection="1">
      <alignment horizontal="right"/>
      <protection locked="0"/>
    </xf>
    <xf numFmtId="3" fontId="32" fillId="0" borderId="33" xfId="3" applyNumberFormat="1" applyFont="1" applyBorder="1" applyProtection="1"/>
    <xf numFmtId="0" fontId="32" fillId="0" borderId="33" xfId="3" applyFont="1" applyBorder="1" applyProtection="1">
      <protection locked="0"/>
    </xf>
    <xf numFmtId="3" fontId="36" fillId="0" borderId="33" xfId="3" applyNumberFormat="1" applyFont="1" applyBorder="1" applyAlignment="1" applyProtection="1">
      <alignment horizontal="right"/>
      <protection locked="0"/>
    </xf>
    <xf numFmtId="2" fontId="36" fillId="0" borderId="33" xfId="3" applyNumberFormat="1" applyFont="1" applyBorder="1" applyAlignment="1" applyProtection="1">
      <alignment horizontal="right"/>
      <protection locked="0"/>
    </xf>
    <xf numFmtId="0" fontId="36" fillId="0" borderId="33" xfId="3" applyNumberFormat="1" applyFont="1" applyBorder="1" applyAlignment="1" applyProtection="1">
      <alignment horizontal="right"/>
      <protection locked="0"/>
    </xf>
    <xf numFmtId="3" fontId="36" fillId="0" borderId="33" xfId="3" applyNumberFormat="1" applyFont="1" applyBorder="1" applyProtection="1"/>
    <xf numFmtId="49" fontId="36" fillId="16" borderId="33" xfId="3" applyNumberFormat="1" applyFont="1" applyFill="1" applyBorder="1" applyProtection="1">
      <protection locked="0"/>
    </xf>
    <xf numFmtId="0" fontId="35" fillId="13" borderId="2" xfId="3" applyFont="1" applyFill="1" applyBorder="1" applyAlignment="1" applyProtection="1">
      <alignment vertical="center"/>
    </xf>
    <xf numFmtId="1" fontId="35" fillId="13" borderId="2" xfId="3" applyNumberFormat="1" applyFont="1" applyFill="1" applyBorder="1" applyAlignment="1" applyProtection="1">
      <alignment vertical="center"/>
    </xf>
    <xf numFmtId="2" fontId="35" fillId="13" borderId="2" xfId="3" applyNumberFormat="1" applyFont="1" applyFill="1" applyBorder="1" applyAlignment="1" applyProtection="1">
      <alignment vertical="center"/>
    </xf>
    <xf numFmtId="0" fontId="35" fillId="13" borderId="2" xfId="3" applyNumberFormat="1" applyFont="1" applyFill="1" applyBorder="1" applyAlignment="1" applyProtection="1">
      <alignment vertical="center"/>
    </xf>
    <xf numFmtId="3" fontId="35" fillId="13" borderId="2" xfId="3" applyNumberFormat="1" applyFont="1" applyFill="1" applyBorder="1" applyAlignment="1" applyProtection="1">
      <alignment vertical="center"/>
    </xf>
    <xf numFmtId="0" fontId="36" fillId="13" borderId="0" xfId="3" applyFont="1" applyFill="1" applyBorder="1" applyProtection="1"/>
    <xf numFmtId="0" fontId="35" fillId="13" borderId="0" xfId="3" applyFont="1" applyFill="1" applyBorder="1" applyAlignment="1" applyProtection="1">
      <alignment vertical="center"/>
    </xf>
    <xf numFmtId="1" fontId="35" fillId="13" borderId="0" xfId="3" applyNumberFormat="1" applyFont="1" applyFill="1" applyBorder="1" applyAlignment="1" applyProtection="1">
      <alignment vertical="center"/>
    </xf>
    <xf numFmtId="2" fontId="35" fillId="13" borderId="0" xfId="3" applyNumberFormat="1" applyFont="1" applyFill="1" applyBorder="1" applyAlignment="1" applyProtection="1">
      <alignment vertical="center"/>
    </xf>
    <xf numFmtId="0" fontId="35" fillId="13" borderId="0" xfId="3" applyNumberFormat="1" applyFont="1" applyFill="1" applyBorder="1" applyAlignment="1" applyProtection="1">
      <alignment vertical="center"/>
    </xf>
    <xf numFmtId="3" fontId="35" fillId="13" borderId="0" xfId="3" applyNumberFormat="1" applyFont="1" applyFill="1" applyBorder="1" applyAlignment="1" applyProtection="1">
      <alignment vertical="center"/>
    </xf>
    <xf numFmtId="3" fontId="36" fillId="13" borderId="0" xfId="3" applyNumberFormat="1" applyFont="1" applyFill="1" applyBorder="1" applyAlignment="1" applyProtection="1">
      <alignment horizontal="right"/>
    </xf>
    <xf numFmtId="16" fontId="32" fillId="0" borderId="33" xfId="3" quotePrefix="1" applyNumberFormat="1" applyFont="1" applyBorder="1" applyAlignment="1" applyProtection="1">
      <alignment horizontal="center"/>
    </xf>
    <xf numFmtId="3" fontId="36" fillId="17" borderId="33" xfId="3" applyNumberFormat="1" applyFont="1" applyFill="1" applyBorder="1" applyAlignment="1" applyProtection="1">
      <alignment horizontal="right"/>
    </xf>
    <xf numFmtId="0" fontId="23" fillId="14" borderId="16" xfId="3" applyFont="1" applyFill="1" applyBorder="1" applyAlignment="1" applyProtection="1">
      <alignment vertical="center"/>
    </xf>
    <xf numFmtId="0" fontId="23" fillId="14" borderId="16" xfId="3" applyNumberFormat="1" applyFont="1" applyFill="1" applyBorder="1" applyAlignment="1" applyProtection="1">
      <alignment vertical="center"/>
    </xf>
    <xf numFmtId="3" fontId="23" fillId="14" borderId="16" xfId="3" applyNumberFormat="1" applyFont="1" applyFill="1" applyBorder="1" applyAlignment="1" applyProtection="1">
      <alignment horizontal="right" vertical="center"/>
    </xf>
    <xf numFmtId="0" fontId="12" fillId="14" borderId="39" xfId="3" applyFont="1" applyFill="1" applyBorder="1" applyProtection="1"/>
    <xf numFmtId="49" fontId="36" fillId="16" borderId="38" xfId="3" applyNumberFormat="1" applyFont="1" applyFill="1" applyBorder="1" applyProtection="1">
      <protection locked="0"/>
    </xf>
    <xf numFmtId="0" fontId="36" fillId="0" borderId="33" xfId="3" applyFont="1" applyBorder="1" applyProtection="1"/>
    <xf numFmtId="0" fontId="35" fillId="0" borderId="33" xfId="3" applyFont="1" applyBorder="1" applyProtection="1"/>
    <xf numFmtId="0" fontId="32" fillId="0" borderId="38" xfId="3" quotePrefix="1" applyFont="1" applyBorder="1" applyAlignment="1" applyProtection="1">
      <alignment horizontal="center"/>
    </xf>
    <xf numFmtId="0" fontId="32" fillId="0" borderId="38" xfId="3" applyFont="1" applyBorder="1" applyProtection="1">
      <protection locked="0"/>
    </xf>
    <xf numFmtId="3" fontId="32" fillId="0" borderId="38" xfId="3" applyNumberFormat="1" applyFont="1" applyBorder="1" applyAlignment="1" applyProtection="1">
      <alignment horizontal="right"/>
      <protection locked="0"/>
    </xf>
    <xf numFmtId="2" fontId="32" fillId="0" borderId="38" xfId="3" applyNumberFormat="1" applyFont="1" applyBorder="1" applyAlignment="1" applyProtection="1">
      <alignment horizontal="right"/>
      <protection locked="0"/>
    </xf>
    <xf numFmtId="0" fontId="32" fillId="0" borderId="38" xfId="3" applyNumberFormat="1" applyFont="1" applyBorder="1" applyAlignment="1" applyProtection="1">
      <alignment horizontal="right"/>
      <protection locked="0"/>
    </xf>
    <xf numFmtId="3" fontId="32" fillId="0" borderId="38" xfId="3" applyNumberFormat="1" applyFont="1" applyBorder="1" applyProtection="1"/>
    <xf numFmtId="0" fontId="12" fillId="14" borderId="15" xfId="3" applyFont="1" applyFill="1" applyBorder="1" applyProtection="1"/>
    <xf numFmtId="0" fontId="35" fillId="0" borderId="40" xfId="3" applyFont="1" applyBorder="1" applyAlignment="1" applyProtection="1">
      <alignment horizontal="center" vertical="center"/>
    </xf>
    <xf numFmtId="0" fontId="35" fillId="7" borderId="41" xfId="3" applyFont="1" applyFill="1" applyBorder="1" applyAlignment="1" applyProtection="1">
      <alignment vertical="center"/>
    </xf>
    <xf numFmtId="1" fontId="35" fillId="7" borderId="41" xfId="3" applyNumberFormat="1" applyFont="1" applyFill="1" applyBorder="1" applyAlignment="1" applyProtection="1">
      <alignment vertical="center"/>
    </xf>
    <xf numFmtId="2" fontId="35" fillId="7" borderId="41" xfId="3" applyNumberFormat="1" applyFont="1" applyFill="1" applyBorder="1" applyAlignment="1" applyProtection="1">
      <alignment vertical="center"/>
    </xf>
    <xf numFmtId="0" fontId="35" fillId="7" borderId="41" xfId="3" applyNumberFormat="1" applyFont="1" applyFill="1" applyBorder="1" applyAlignment="1" applyProtection="1">
      <alignment vertical="center"/>
    </xf>
    <xf numFmtId="3" fontId="35" fillId="7" borderId="41" xfId="3" applyNumberFormat="1" applyFont="1" applyFill="1" applyBorder="1" applyAlignment="1" applyProtection="1">
      <alignment vertical="center"/>
    </xf>
    <xf numFmtId="0" fontId="36" fillId="0" borderId="41" xfId="3" applyFont="1" applyBorder="1" applyProtection="1"/>
    <xf numFmtId="0" fontId="35" fillId="0" borderId="41" xfId="3" applyFont="1" applyBorder="1" applyProtection="1"/>
    <xf numFmtId="0" fontId="9" fillId="14" borderId="0" xfId="3" applyFont="1" applyFill="1" applyAlignment="1" applyProtection="1"/>
    <xf numFmtId="0" fontId="10" fillId="14" borderId="0" xfId="3" applyFont="1" applyFill="1" applyProtection="1"/>
    <xf numFmtId="0" fontId="11" fillId="14" borderId="0" xfId="3" applyFont="1" applyFill="1" applyProtection="1"/>
    <xf numFmtId="0" fontId="11" fillId="11" borderId="0" xfId="3" applyFont="1" applyFill="1" applyProtection="1"/>
    <xf numFmtId="0" fontId="9" fillId="11" borderId="0" xfId="3" applyFont="1" applyFill="1" applyAlignment="1" applyProtection="1"/>
    <xf numFmtId="0" fontId="25" fillId="11" borderId="0" xfId="0" applyFont="1" applyFill="1" applyBorder="1" applyProtection="1"/>
    <xf numFmtId="0" fontId="29" fillId="11" borderId="0" xfId="0" applyFont="1" applyFill="1" applyBorder="1" applyAlignment="1" applyProtection="1">
      <alignment horizontal="right" vertical="center"/>
    </xf>
    <xf numFmtId="0" fontId="23" fillId="11" borderId="0" xfId="0" applyFont="1" applyFill="1" applyBorder="1" applyAlignment="1" applyProtection="1">
      <alignment vertical="center"/>
    </xf>
    <xf numFmtId="0" fontId="27" fillId="16" borderId="0" xfId="1" quotePrefix="1" applyFont="1" applyFill="1" applyBorder="1" applyAlignment="1" applyProtection="1">
      <alignment horizontal="center" vertical="center" wrapText="1"/>
      <protection locked="0"/>
    </xf>
    <xf numFmtId="0" fontId="23" fillId="14" borderId="42" xfId="3" applyFont="1" applyFill="1" applyBorder="1" applyAlignment="1" applyProtection="1">
      <alignment horizontal="center"/>
    </xf>
    <xf numFmtId="3" fontId="23" fillId="14" borderId="42" xfId="3" applyNumberFormat="1" applyFont="1" applyFill="1" applyBorder="1" applyAlignment="1" applyProtection="1">
      <alignment horizontal="center"/>
    </xf>
    <xf numFmtId="3" fontId="23" fillId="14" borderId="42" xfId="3" applyNumberFormat="1" applyFont="1" applyFill="1" applyBorder="1" applyAlignment="1" applyProtection="1">
      <alignment horizontal="center" wrapText="1"/>
    </xf>
    <xf numFmtId="0" fontId="19" fillId="0" borderId="42" xfId="3" quotePrefix="1" applyFont="1" applyBorder="1" applyAlignment="1" applyProtection="1">
      <alignment horizontal="center"/>
    </xf>
    <xf numFmtId="0" fontId="19" fillId="0" borderId="42" xfId="3" applyFont="1" applyBorder="1" applyProtection="1"/>
    <xf numFmtId="3" fontId="19" fillId="9" borderId="42" xfId="3" applyNumberFormat="1" applyFont="1" applyFill="1" applyBorder="1" applyAlignment="1" applyProtection="1">
      <alignment horizontal="right"/>
    </xf>
    <xf numFmtId="3" fontId="19" fillId="0" borderId="42" xfId="3" applyNumberFormat="1" applyFont="1" applyBorder="1" applyProtection="1"/>
    <xf numFmtId="0" fontId="23" fillId="14" borderId="42" xfId="3" applyFont="1" applyFill="1" applyBorder="1" applyProtection="1"/>
    <xf numFmtId="3" fontId="23" fillId="14" borderId="42" xfId="3" applyNumberFormat="1" applyFont="1" applyFill="1" applyBorder="1" applyAlignment="1" applyProtection="1">
      <alignment horizontal="right"/>
    </xf>
    <xf numFmtId="3" fontId="19" fillId="0" borderId="42" xfId="3" applyNumberFormat="1" applyFont="1" applyBorder="1" applyAlignment="1" applyProtection="1">
      <alignment horizontal="right"/>
    </xf>
    <xf numFmtId="0" fontId="23" fillId="11" borderId="42" xfId="3" applyFont="1" applyFill="1" applyBorder="1" applyProtection="1"/>
    <xf numFmtId="3" fontId="23" fillId="11" borderId="42" xfId="3" applyNumberFormat="1" applyFont="1" applyFill="1" applyBorder="1" applyAlignment="1" applyProtection="1">
      <alignment horizontal="right"/>
    </xf>
    <xf numFmtId="0" fontId="23" fillId="15" borderId="43" xfId="3" applyFont="1" applyFill="1" applyBorder="1" applyProtection="1"/>
    <xf numFmtId="3" fontId="23" fillId="15" borderId="43" xfId="3" applyNumberFormat="1" applyFont="1" applyFill="1" applyBorder="1" applyAlignment="1" applyProtection="1">
      <alignment horizontal="right"/>
    </xf>
    <xf numFmtId="0" fontId="10" fillId="15" borderId="16" xfId="3" applyFont="1" applyFill="1" applyBorder="1" applyProtection="1"/>
    <xf numFmtId="3" fontId="23" fillId="15" borderId="44" xfId="3" applyNumberFormat="1" applyFont="1" applyFill="1" applyBorder="1" applyAlignment="1" applyProtection="1">
      <alignment horizontal="right"/>
    </xf>
    <xf numFmtId="0" fontId="8" fillId="15" borderId="16" xfId="3" applyFont="1" applyFill="1" applyBorder="1" applyProtection="1"/>
    <xf numFmtId="0" fontId="46" fillId="3" borderId="45" xfId="0" applyFont="1" applyFill="1" applyBorder="1" applyAlignment="1" applyProtection="1">
      <alignment vertical="center" wrapText="1"/>
    </xf>
    <xf numFmtId="3" fontId="19" fillId="0" borderId="42" xfId="3" applyNumberFormat="1" applyFont="1" applyFill="1" applyBorder="1" applyAlignment="1" applyProtection="1">
      <alignment horizontal="right"/>
    </xf>
    <xf numFmtId="3" fontId="36" fillId="12" borderId="33" xfId="0" applyNumberFormat="1" applyFont="1" applyFill="1" applyBorder="1" applyAlignment="1" applyProtection="1">
      <alignment horizontal="right" vertical="center"/>
      <protection locked="0"/>
    </xf>
    <xf numFmtId="3" fontId="36" fillId="3" borderId="33" xfId="0" applyNumberFormat="1" applyFont="1" applyFill="1" applyBorder="1" applyAlignment="1" applyProtection="1">
      <alignment horizontal="right" vertical="center"/>
      <protection locked="0"/>
    </xf>
    <xf numFmtId="10" fontId="5" fillId="14" borderId="33" xfId="0" applyNumberFormat="1" applyFont="1" applyFill="1" applyBorder="1" applyAlignment="1" applyProtection="1">
      <alignment horizontal="right" vertical="center"/>
    </xf>
    <xf numFmtId="10" fontId="5" fillId="14" borderId="38" xfId="0" applyNumberFormat="1" applyFont="1" applyFill="1" applyBorder="1" applyAlignment="1" applyProtection="1">
      <alignment horizontal="right" vertical="center"/>
    </xf>
    <xf numFmtId="0" fontId="9" fillId="14" borderId="0" xfId="3" applyFont="1" applyFill="1" applyBorder="1" applyAlignment="1" applyProtection="1"/>
    <xf numFmtId="0" fontId="10" fillId="14" borderId="50" xfId="3" applyFont="1" applyFill="1" applyBorder="1" applyProtection="1"/>
    <xf numFmtId="0" fontId="26" fillId="14" borderId="47" xfId="3" applyFont="1" applyFill="1" applyBorder="1" applyProtection="1"/>
    <xf numFmtId="0" fontId="26" fillId="14" borderId="50" xfId="3" applyFont="1" applyFill="1" applyBorder="1" applyProtection="1"/>
    <xf numFmtId="0" fontId="10" fillId="14" borderId="51" xfId="3" applyFont="1" applyFill="1" applyBorder="1" applyProtection="1"/>
    <xf numFmtId="0" fontId="19" fillId="0" borderId="52" xfId="3" quotePrefix="1" applyFont="1" applyBorder="1" applyAlignment="1" applyProtection="1">
      <alignment horizontal="center"/>
    </xf>
    <xf numFmtId="16" fontId="19" fillId="0" borderId="52" xfId="3" quotePrefix="1" applyNumberFormat="1" applyFont="1" applyBorder="1" applyAlignment="1" applyProtection="1">
      <alignment horizontal="center"/>
    </xf>
    <xf numFmtId="0" fontId="23" fillId="15" borderId="53" xfId="3" applyFont="1" applyFill="1" applyBorder="1" applyAlignment="1" applyProtection="1">
      <alignment horizontal="center"/>
    </xf>
    <xf numFmtId="0" fontId="23" fillId="11" borderId="52" xfId="3" applyFont="1" applyFill="1" applyBorder="1" applyAlignment="1" applyProtection="1">
      <alignment horizontal="center"/>
    </xf>
    <xf numFmtId="3" fontId="9" fillId="14" borderId="55" xfId="3" applyNumberFormat="1" applyFont="1" applyFill="1" applyBorder="1" applyAlignment="1" applyProtection="1">
      <alignment horizontal="right"/>
    </xf>
    <xf numFmtId="3" fontId="36" fillId="0" borderId="56" xfId="3" applyNumberFormat="1" applyFont="1" applyBorder="1" applyAlignment="1" applyProtection="1">
      <alignment horizontal="right"/>
    </xf>
    <xf numFmtId="3" fontId="9" fillId="14" borderId="57" xfId="3" applyNumberFormat="1" applyFont="1" applyFill="1" applyBorder="1" applyAlignment="1" applyProtection="1">
      <alignment horizontal="right"/>
    </xf>
    <xf numFmtId="3" fontId="36" fillId="0" borderId="58" xfId="3" applyNumberFormat="1" applyFont="1" applyBorder="1" applyAlignment="1" applyProtection="1">
      <alignment horizontal="right"/>
    </xf>
    <xf numFmtId="3" fontId="9" fillId="14" borderId="59" xfId="3" applyNumberFormat="1" applyFont="1" applyFill="1" applyBorder="1" applyAlignment="1" applyProtection="1">
      <alignment horizontal="right"/>
    </xf>
    <xf numFmtId="3" fontId="36" fillId="0" borderId="36" xfId="3" applyNumberFormat="1" applyFont="1" applyBorder="1" applyAlignment="1" applyProtection="1">
      <alignment horizontal="right"/>
    </xf>
    <xf numFmtId="0" fontId="36" fillId="0" borderId="36" xfId="3" applyFont="1" applyBorder="1" applyProtection="1"/>
    <xf numFmtId="0" fontId="25" fillId="11" borderId="48" xfId="0" applyFont="1" applyFill="1" applyBorder="1" applyAlignment="1" applyProtection="1">
      <alignment vertical="center"/>
    </xf>
    <xf numFmtId="0" fontId="23" fillId="11" borderId="61" xfId="3" applyFont="1" applyFill="1" applyBorder="1" applyAlignment="1" applyProtection="1">
      <alignment horizontal="center" vertical="center"/>
    </xf>
    <xf numFmtId="49" fontId="41" fillId="11" borderId="62" xfId="3" applyNumberFormat="1" applyFont="1" applyFill="1" applyBorder="1" applyAlignment="1" applyProtection="1">
      <alignment horizontal="center" vertical="center" wrapText="1"/>
    </xf>
    <xf numFmtId="0" fontId="23" fillId="14" borderId="63" xfId="3" applyFont="1" applyFill="1" applyBorder="1" applyAlignment="1" applyProtection="1">
      <alignment horizontal="center" vertical="center"/>
    </xf>
    <xf numFmtId="49" fontId="5" fillId="14" borderId="64" xfId="3" applyNumberFormat="1" applyFont="1" applyFill="1" applyBorder="1" applyAlignment="1" applyProtection="1">
      <alignment horizontal="right" vertical="center"/>
    </xf>
    <xf numFmtId="49" fontId="35" fillId="7" borderId="65" xfId="3" applyNumberFormat="1" applyFont="1" applyFill="1" applyBorder="1" applyAlignment="1" applyProtection="1">
      <alignment vertical="center"/>
    </xf>
    <xf numFmtId="0" fontId="23" fillId="14" borderId="61" xfId="3" applyFont="1" applyFill="1" applyBorder="1" applyAlignment="1" applyProtection="1">
      <alignment horizontal="center" vertical="center"/>
    </xf>
    <xf numFmtId="49" fontId="5" fillId="14" borderId="62" xfId="3" applyNumberFormat="1" applyFont="1" applyFill="1" applyBorder="1" applyAlignment="1" applyProtection="1">
      <alignment horizontal="right" vertical="center"/>
    </xf>
    <xf numFmtId="0" fontId="35" fillId="0" borderId="66" xfId="3" applyFont="1" applyBorder="1" applyAlignment="1" applyProtection="1">
      <alignment horizontal="center" vertical="center"/>
    </xf>
    <xf numFmtId="49" fontId="35" fillId="7" borderId="67" xfId="3" applyNumberFormat="1" applyFont="1" applyFill="1" applyBorder="1" applyAlignment="1" applyProtection="1">
      <alignment vertical="center"/>
    </xf>
    <xf numFmtId="0" fontId="23" fillId="11" borderId="48" xfId="3" applyFont="1" applyFill="1" applyBorder="1" applyAlignment="1" applyProtection="1">
      <alignment horizontal="center" vertical="center"/>
    </xf>
    <xf numFmtId="49" fontId="5" fillId="11" borderId="60" xfId="3" applyNumberFormat="1" applyFont="1" applyFill="1" applyBorder="1" applyAlignment="1" applyProtection="1">
      <alignment horizontal="right" vertical="center"/>
    </xf>
    <xf numFmtId="49" fontId="5" fillId="14" borderId="68" xfId="3" applyNumberFormat="1" applyFont="1" applyFill="1" applyBorder="1" applyAlignment="1" applyProtection="1">
      <alignment horizontal="right" vertical="center"/>
    </xf>
    <xf numFmtId="0" fontId="35" fillId="13" borderId="48" xfId="3" applyFont="1" applyFill="1" applyBorder="1" applyAlignment="1" applyProtection="1">
      <alignment horizontal="center" vertical="center"/>
    </xf>
    <xf numFmtId="49" fontId="35" fillId="13" borderId="60" xfId="3" applyNumberFormat="1" applyFont="1" applyFill="1" applyBorder="1" applyAlignment="1" applyProtection="1">
      <alignment vertical="center"/>
    </xf>
    <xf numFmtId="0" fontId="35" fillId="13" borderId="69" xfId="3" applyFont="1" applyFill="1" applyBorder="1" applyAlignment="1" applyProtection="1">
      <alignment horizontal="center" vertical="center"/>
    </xf>
    <xf numFmtId="49" fontId="35" fillId="13" borderId="70" xfId="3" applyNumberFormat="1" applyFont="1" applyFill="1" applyBorder="1" applyAlignment="1" applyProtection="1">
      <alignment vertical="center"/>
    </xf>
    <xf numFmtId="0" fontId="23" fillId="11" borderId="71" xfId="3" applyFont="1" applyFill="1" applyBorder="1" applyAlignment="1" applyProtection="1">
      <alignment vertical="center"/>
    </xf>
    <xf numFmtId="0" fontId="23" fillId="11" borderId="72" xfId="3" applyFont="1" applyFill="1" applyBorder="1" applyAlignment="1" applyProtection="1">
      <alignment vertical="center"/>
    </xf>
    <xf numFmtId="0" fontId="36" fillId="3" borderId="0" xfId="0" applyFont="1" applyFill="1" applyBorder="1" applyAlignment="1" applyProtection="1">
      <alignment vertical="top" wrapText="1"/>
    </xf>
    <xf numFmtId="0" fontId="35" fillId="3" borderId="33" xfId="0" applyFont="1" applyFill="1" applyBorder="1" applyAlignment="1" applyProtection="1">
      <alignment vertical="center" wrapText="1"/>
    </xf>
    <xf numFmtId="3" fontId="36" fillId="3" borderId="33" xfId="0" applyNumberFormat="1" applyFont="1" applyFill="1" applyBorder="1" applyAlignment="1" applyProtection="1">
      <alignment horizontal="right" vertical="center"/>
      <protection locked="0"/>
    </xf>
    <xf numFmtId="10" fontId="36" fillId="3" borderId="33" xfId="0" applyNumberFormat="1" applyFont="1" applyFill="1" applyBorder="1" applyAlignment="1" applyProtection="1">
      <alignment horizontal="right" vertical="center"/>
    </xf>
    <xf numFmtId="0" fontId="4" fillId="14" borderId="33" xfId="4" applyFont="1" applyFill="1" applyBorder="1" applyAlignment="1" applyProtection="1">
      <alignment horizontal="center" vertical="center" wrapText="1"/>
    </xf>
    <xf numFmtId="3" fontId="36" fillId="3" borderId="38" xfId="0" applyNumberFormat="1" applyFont="1" applyFill="1" applyBorder="1" applyAlignment="1" applyProtection="1">
      <alignment horizontal="right" vertical="center"/>
      <protection locked="0"/>
    </xf>
    <xf numFmtId="0" fontId="48" fillId="3" borderId="0" xfId="0" applyFont="1" applyFill="1" applyBorder="1" applyProtection="1"/>
    <xf numFmtId="0" fontId="5" fillId="0" borderId="0" xfId="0" applyFont="1" applyFill="1" applyBorder="1" applyAlignment="1" applyProtection="1">
      <alignment vertical="center"/>
    </xf>
    <xf numFmtId="0" fontId="2" fillId="0" borderId="0" xfId="4" applyFill="1" applyBorder="1" applyProtection="1"/>
    <xf numFmtId="0" fontId="5" fillId="0" borderId="0" xfId="4" applyFont="1" applyFill="1" applyBorder="1" applyAlignment="1" applyProtection="1">
      <alignment horizontal="right" vertical="center" wrapText="1"/>
    </xf>
    <xf numFmtId="3" fontId="20" fillId="3" borderId="33" xfId="4" applyNumberFormat="1" applyFont="1" applyFill="1" applyBorder="1" applyAlignment="1" applyProtection="1">
      <alignment vertical="center" wrapText="1"/>
    </xf>
    <xf numFmtId="0" fontId="49" fillId="3" borderId="33" xfId="4" applyFont="1" applyFill="1" applyBorder="1" applyAlignment="1" applyProtection="1">
      <alignment vertical="center" wrapText="1"/>
    </xf>
    <xf numFmtId="166" fontId="22" fillId="3" borderId="33" xfId="5" applyNumberFormat="1" applyFont="1" applyFill="1" applyBorder="1" applyAlignment="1" applyProtection="1">
      <alignment horizontal="right" vertical="top" wrapText="1"/>
    </xf>
    <xf numFmtId="166" fontId="21" fillId="11" borderId="33" xfId="5" applyNumberFormat="1" applyFont="1" applyFill="1" applyBorder="1" applyAlignment="1" applyProtection="1">
      <alignment vertical="center" wrapText="1"/>
    </xf>
    <xf numFmtId="0" fontId="2" fillId="3" borderId="37" xfId="4" applyFill="1" applyBorder="1" applyProtection="1"/>
    <xf numFmtId="0" fontId="2" fillId="0" borderId="37" xfId="4" applyFill="1" applyBorder="1" applyProtection="1"/>
    <xf numFmtId="0" fontId="2" fillId="0" borderId="37" xfId="4" applyBorder="1" applyProtection="1"/>
    <xf numFmtId="0" fontId="2" fillId="3" borderId="55" xfId="4" applyFill="1" applyBorder="1" applyAlignment="1" applyProtection="1">
      <protection locked="0"/>
    </xf>
    <xf numFmtId="0" fontId="2" fillId="3" borderId="55" xfId="4" applyFill="1" applyBorder="1" applyAlignment="1" applyProtection="1"/>
    <xf numFmtId="3" fontId="21" fillId="11" borderId="33" xfId="4" applyNumberFormat="1" applyFont="1" applyFill="1" applyBorder="1" applyAlignment="1" applyProtection="1">
      <alignment vertical="center" wrapText="1"/>
    </xf>
    <xf numFmtId="4" fontId="21" fillId="11" borderId="33" xfId="4" applyNumberFormat="1" applyFont="1" applyFill="1" applyBorder="1" applyAlignment="1" applyProtection="1">
      <alignment vertical="center" wrapText="1"/>
    </xf>
    <xf numFmtId="10" fontId="21" fillId="11" borderId="33" xfId="4" applyNumberFormat="1" applyFont="1" applyFill="1" applyBorder="1" applyAlignment="1" applyProtection="1">
      <alignment vertical="center" wrapText="1"/>
    </xf>
    <xf numFmtId="0" fontId="5" fillId="13" borderId="40" xfId="4" applyFont="1" applyFill="1" applyBorder="1" applyAlignment="1" applyProtection="1">
      <alignment vertical="center" wrapText="1"/>
    </xf>
    <xf numFmtId="0" fontId="4" fillId="13" borderId="41" xfId="4" applyFont="1" applyFill="1" applyBorder="1" applyAlignment="1" applyProtection="1">
      <alignment horizontal="center" vertical="center" wrapText="1"/>
    </xf>
    <xf numFmtId="0" fontId="4" fillId="13" borderId="65" xfId="4" applyFont="1" applyFill="1" applyBorder="1" applyAlignment="1" applyProtection="1">
      <alignment horizontal="center" vertical="center" wrapText="1"/>
    </xf>
    <xf numFmtId="167" fontId="20" fillId="3" borderId="33" xfId="5" applyNumberFormat="1" applyFont="1" applyFill="1" applyBorder="1" applyAlignment="1" applyProtection="1">
      <alignment horizontal="right"/>
      <protection locked="0"/>
    </xf>
    <xf numFmtId="49" fontId="20" fillId="3" borderId="33" xfId="0" applyNumberFormat="1" applyFont="1" applyFill="1" applyBorder="1" applyAlignment="1" applyProtection="1">
      <alignment horizontal="right"/>
      <protection locked="0"/>
    </xf>
    <xf numFmtId="49" fontId="36" fillId="12" borderId="33" xfId="0" applyNumberFormat="1" applyFont="1" applyFill="1" applyBorder="1" applyAlignment="1" applyProtection="1">
      <alignment horizontal="right" vertical="center"/>
      <protection locked="0"/>
    </xf>
    <xf numFmtId="49" fontId="36" fillId="3" borderId="33" xfId="0" applyNumberFormat="1" applyFont="1" applyFill="1" applyBorder="1" applyAlignment="1" applyProtection="1">
      <alignment horizontal="right" vertical="center"/>
      <protection locked="0"/>
    </xf>
    <xf numFmtId="0" fontId="32" fillId="0" borderId="38" xfId="3" applyFont="1" applyBorder="1" applyProtection="1"/>
    <xf numFmtId="0" fontId="32" fillId="0" borderId="33" xfId="3" applyFont="1" applyBorder="1" applyAlignment="1" applyProtection="1">
      <alignment wrapText="1"/>
      <protection locked="0"/>
    </xf>
    <xf numFmtId="0" fontId="32" fillId="0" borderId="33" xfId="3" quotePrefix="1" applyFont="1" applyBorder="1" applyAlignment="1" applyProtection="1">
      <alignment horizontal="center" vertical="top"/>
    </xf>
    <xf numFmtId="0" fontId="36" fillId="3" borderId="0" xfId="0" applyFont="1" applyFill="1" applyBorder="1" applyAlignment="1" applyProtection="1">
      <alignment horizontal="left" vertical="top" wrapText="1"/>
    </xf>
    <xf numFmtId="165" fontId="33" fillId="3" borderId="29" xfId="0" applyNumberFormat="1" applyFont="1" applyFill="1" applyBorder="1" applyAlignment="1" applyProtection="1">
      <alignment horizontal="center" vertical="center" wrapText="1"/>
    </xf>
    <xf numFmtId="0" fontId="33" fillId="10" borderId="29" xfId="0" applyFont="1" applyFill="1" applyBorder="1" applyAlignment="1" applyProtection="1">
      <alignment horizontal="right" vertical="center" wrapText="1"/>
    </xf>
    <xf numFmtId="0" fontId="3" fillId="12" borderId="30" xfId="1" quotePrefix="1" applyFill="1" applyBorder="1" applyAlignment="1" applyProtection="1">
      <alignment horizontal="center" vertical="center" wrapText="1"/>
    </xf>
    <xf numFmtId="0" fontId="3" fillId="12" borderId="31" xfId="1" applyFill="1" applyBorder="1" applyAlignment="1" applyProtection="1">
      <alignment horizontal="center" vertical="center" wrapText="1"/>
    </xf>
    <xf numFmtId="0" fontId="3" fillId="12" borderId="32" xfId="1" applyFill="1" applyBorder="1" applyAlignment="1" applyProtection="1">
      <alignment horizontal="center" vertical="center" wrapText="1"/>
    </xf>
    <xf numFmtId="0" fontId="36" fillId="3" borderId="0" xfId="0" applyFont="1" applyFill="1" applyBorder="1" applyAlignment="1" applyProtection="1">
      <alignment horizontal="left" vertical="center" wrapText="1"/>
    </xf>
    <xf numFmtId="0" fontId="23" fillId="11" borderId="0" xfId="0" applyFont="1" applyFill="1" applyBorder="1" applyAlignment="1" applyProtection="1">
      <alignment horizontal="left" vertical="center" wrapText="1"/>
    </xf>
    <xf numFmtId="165" fontId="33" fillId="10" borderId="29" xfId="0" applyNumberFormat="1" applyFont="1" applyFill="1" applyBorder="1" applyAlignment="1" applyProtection="1">
      <alignment horizontal="center" vertical="center" wrapText="1"/>
    </xf>
    <xf numFmtId="0" fontId="4" fillId="13" borderId="0" xfId="0" applyFont="1" applyFill="1" applyBorder="1" applyAlignment="1" applyProtection="1">
      <alignment horizontal="left" vertical="center" wrapText="1"/>
      <protection locked="0"/>
    </xf>
    <xf numFmtId="0" fontId="15" fillId="3" borderId="0" xfId="0" applyFont="1" applyFill="1" applyBorder="1" applyAlignment="1" applyProtection="1">
      <alignment horizontal="left" vertical="top" wrapText="1"/>
    </xf>
    <xf numFmtId="0" fontId="36" fillId="3" borderId="0" xfId="0" applyFont="1" applyFill="1" applyBorder="1" applyAlignment="1" applyProtection="1">
      <alignment horizontal="left" vertical="top" wrapText="1"/>
    </xf>
    <xf numFmtId="0" fontId="35" fillId="3" borderId="0" xfId="0" applyFont="1" applyFill="1" applyBorder="1" applyAlignment="1" applyProtection="1">
      <alignment horizontal="left" vertical="top" wrapText="1" indent="2"/>
    </xf>
    <xf numFmtId="0" fontId="36" fillId="3" borderId="0" xfId="0" applyFont="1" applyFill="1" applyBorder="1" applyAlignment="1" applyProtection="1">
      <alignment horizontal="center" vertical="center" wrapText="1"/>
    </xf>
    <xf numFmtId="0" fontId="36" fillId="3" borderId="0" xfId="0" applyFont="1" applyFill="1" applyBorder="1" applyAlignment="1" applyProtection="1">
      <alignment horizontal="left" vertical="top" wrapText="1" indent="1"/>
    </xf>
    <xf numFmtId="0" fontId="14" fillId="3" borderId="0" xfId="0" quotePrefix="1" applyFont="1" applyFill="1" applyBorder="1" applyAlignment="1" applyProtection="1">
      <alignment horizontal="left" vertical="top" wrapText="1"/>
    </xf>
    <xf numFmtId="0" fontId="19" fillId="3" borderId="0" xfId="0" applyFont="1" applyFill="1" applyBorder="1" applyAlignment="1" applyProtection="1">
      <alignment horizontal="center" vertical="center" wrapText="1"/>
    </xf>
    <xf numFmtId="0" fontId="35" fillId="3" borderId="19" xfId="0" applyFont="1" applyFill="1" applyBorder="1" applyAlignment="1" applyProtection="1">
      <alignment horizontal="left" wrapText="1"/>
    </xf>
    <xf numFmtId="0" fontId="35" fillId="3" borderId="0" xfId="0" applyFont="1" applyFill="1" applyBorder="1" applyAlignment="1" applyProtection="1">
      <alignment horizontal="left" vertical="top" wrapText="1"/>
    </xf>
    <xf numFmtId="0" fontId="35" fillId="3" borderId="0" xfId="0" applyFont="1" applyFill="1" applyBorder="1" applyAlignment="1" applyProtection="1">
      <alignment horizontal="left" vertical="center" wrapText="1"/>
    </xf>
    <xf numFmtId="0" fontId="36" fillId="3" borderId="0" xfId="0" applyFont="1" applyFill="1" applyBorder="1" applyAlignment="1" applyProtection="1">
      <alignment vertical="top" wrapText="1"/>
    </xf>
    <xf numFmtId="0" fontId="37" fillId="3" borderId="0" xfId="0" applyFont="1" applyFill="1" applyBorder="1" applyAlignment="1" applyProtection="1">
      <alignment horizontal="left" vertical="top" wrapText="1"/>
    </xf>
    <xf numFmtId="165" fontId="33" fillId="3" borderId="29" xfId="0" applyNumberFormat="1" applyFont="1" applyFill="1" applyBorder="1" applyAlignment="1" applyProtection="1">
      <alignment horizontal="center" vertical="center" wrapText="1"/>
      <protection locked="0"/>
    </xf>
    <xf numFmtId="0" fontId="3" fillId="3" borderId="0" xfId="1" applyFill="1" applyBorder="1" applyAlignment="1" applyProtection="1">
      <alignment horizontal="left" vertical="top" wrapText="1"/>
    </xf>
    <xf numFmtId="0" fontId="44" fillId="3" borderId="0" xfId="0" applyFont="1" applyFill="1" applyBorder="1" applyAlignment="1" applyProtection="1">
      <alignment horizontal="left" vertical="center" wrapText="1"/>
    </xf>
    <xf numFmtId="0" fontId="45" fillId="3" borderId="0" xfId="0" applyFont="1" applyFill="1" applyBorder="1" applyAlignment="1" applyProtection="1">
      <alignment horizontal="left" vertical="center" wrapText="1"/>
    </xf>
    <xf numFmtId="0" fontId="33" fillId="3" borderId="24" xfId="0" applyFont="1" applyFill="1" applyBorder="1" applyAlignment="1" applyProtection="1">
      <alignment horizontal="center" wrapText="1"/>
    </xf>
    <xf numFmtId="0" fontId="33" fillId="3" borderId="0" xfId="0" applyFont="1" applyFill="1" applyBorder="1" applyAlignment="1" applyProtection="1">
      <alignment horizontal="center" wrapText="1"/>
    </xf>
    <xf numFmtId="0" fontId="33" fillId="3" borderId="25" xfId="0" applyFont="1" applyFill="1" applyBorder="1" applyAlignment="1" applyProtection="1">
      <alignment horizontal="center" wrapText="1"/>
    </xf>
    <xf numFmtId="0" fontId="38" fillId="3" borderId="0" xfId="0" applyFont="1" applyFill="1" applyBorder="1" applyAlignment="1" applyProtection="1">
      <alignment horizontal="left" vertical="top" wrapText="1"/>
    </xf>
    <xf numFmtId="0" fontId="18" fillId="3" borderId="0" xfId="0" applyFont="1" applyFill="1" applyBorder="1" applyAlignment="1" applyProtection="1">
      <alignment horizontal="center" vertical="center" wrapText="1"/>
    </xf>
    <xf numFmtId="0" fontId="30" fillId="3" borderId="0" xfId="0" applyFont="1" applyFill="1" applyBorder="1" applyAlignment="1" applyProtection="1">
      <alignment horizontal="left" vertical="center" wrapText="1"/>
    </xf>
    <xf numFmtId="0" fontId="32" fillId="3" borderId="0" xfId="0" applyFont="1" applyFill="1" applyBorder="1" applyAlignment="1" applyProtection="1">
      <alignment horizontal="left" vertical="center"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23" xfId="0" applyFont="1" applyFill="1" applyBorder="1" applyAlignment="1" applyProtection="1">
      <alignment horizontal="center" vertical="center" wrapText="1"/>
    </xf>
    <xf numFmtId="0" fontId="32" fillId="3" borderId="26" xfId="0" applyFont="1" applyFill="1" applyBorder="1" applyAlignment="1" applyProtection="1">
      <alignment horizontal="center" vertical="center" wrapText="1"/>
    </xf>
    <xf numFmtId="0" fontId="32" fillId="3" borderId="27" xfId="0" applyFont="1" applyFill="1" applyBorder="1" applyAlignment="1" applyProtection="1">
      <alignment horizontal="center" vertical="center" wrapText="1"/>
    </xf>
    <xf numFmtId="0" fontId="32" fillId="3" borderId="28" xfId="0" applyFont="1" applyFill="1" applyBorder="1" applyAlignment="1" applyProtection="1">
      <alignment horizontal="center" vertical="center" wrapText="1"/>
    </xf>
    <xf numFmtId="0" fontId="30" fillId="10" borderId="24" xfId="0" applyNumberFormat="1" applyFont="1" applyFill="1" applyBorder="1" applyAlignment="1" applyProtection="1">
      <alignment horizontal="center" vertical="center" wrapText="1"/>
    </xf>
    <xf numFmtId="0" fontId="30" fillId="10" borderId="0" xfId="0" applyNumberFormat="1" applyFont="1" applyFill="1" applyBorder="1" applyAlignment="1" applyProtection="1">
      <alignment horizontal="center" vertical="center" wrapText="1"/>
    </xf>
    <xf numFmtId="0" fontId="30" fillId="10" borderId="25" xfId="0" applyNumberFormat="1" applyFont="1" applyFill="1" applyBorder="1" applyAlignment="1" applyProtection="1">
      <alignment horizontal="center" vertical="center" wrapText="1"/>
    </xf>
    <xf numFmtId="0" fontId="30" fillId="10" borderId="26" xfId="0" applyNumberFormat="1" applyFont="1" applyFill="1" applyBorder="1" applyAlignment="1" applyProtection="1">
      <alignment horizontal="center" vertical="center" wrapText="1"/>
    </xf>
    <xf numFmtId="0" fontId="30" fillId="10" borderId="27" xfId="0" applyNumberFormat="1" applyFont="1" applyFill="1" applyBorder="1" applyAlignment="1" applyProtection="1">
      <alignment horizontal="center" vertical="center" wrapText="1"/>
    </xf>
    <xf numFmtId="0" fontId="30" fillId="10" borderId="28" xfId="0" applyNumberFormat="1" applyFont="1" applyFill="1" applyBorder="1" applyAlignment="1" applyProtection="1">
      <alignment horizontal="center" vertical="center" wrapText="1"/>
    </xf>
    <xf numFmtId="3" fontId="36" fillId="3" borderId="33" xfId="0" applyNumberFormat="1" applyFont="1" applyFill="1" applyBorder="1" applyAlignment="1" applyProtection="1">
      <alignment horizontal="right" vertical="center"/>
      <protection locked="0"/>
    </xf>
    <xf numFmtId="0" fontId="5" fillId="14" borderId="33" xfId="0" applyFont="1" applyFill="1" applyBorder="1" applyAlignment="1" applyProtection="1">
      <alignment horizontal="right" vertical="center" wrapText="1"/>
    </xf>
    <xf numFmtId="0" fontId="39" fillId="4" borderId="33" xfId="0" applyFont="1" applyFill="1" applyBorder="1" applyAlignment="1" applyProtection="1">
      <alignment horizontal="left" vertical="center" wrapText="1"/>
    </xf>
    <xf numFmtId="10" fontId="36" fillId="3" borderId="33" xfId="0" applyNumberFormat="1" applyFont="1" applyFill="1" applyBorder="1" applyAlignment="1" applyProtection="1">
      <alignment horizontal="right" vertical="center"/>
    </xf>
    <xf numFmtId="0" fontId="35" fillId="4" borderId="33" xfId="0" applyFont="1" applyFill="1" applyBorder="1" applyAlignment="1" applyProtection="1">
      <alignment vertical="center" wrapText="1"/>
    </xf>
    <xf numFmtId="0" fontId="35" fillId="11" borderId="37" xfId="0" applyFont="1" applyFill="1" applyBorder="1" applyAlignment="1" applyProtection="1">
      <alignment horizontal="right" vertical="center" wrapText="1"/>
    </xf>
    <xf numFmtId="0" fontId="35" fillId="3" borderId="33" xfId="0" applyFont="1" applyFill="1" applyBorder="1" applyAlignment="1" applyProtection="1">
      <alignment horizontal="left" vertical="center" wrapText="1"/>
    </xf>
    <xf numFmtId="0" fontId="36" fillId="3" borderId="33" xfId="0" applyFont="1" applyFill="1" applyBorder="1" applyAlignment="1" applyProtection="1">
      <alignment horizontal="left" vertical="center" wrapText="1"/>
    </xf>
    <xf numFmtId="0" fontId="35" fillId="4" borderId="33" xfId="0" applyFont="1" applyFill="1" applyBorder="1" applyAlignment="1" applyProtection="1">
      <alignment horizontal="left" vertical="center" wrapText="1"/>
    </xf>
    <xf numFmtId="0" fontId="5" fillId="14" borderId="38" xfId="0" applyFont="1" applyFill="1" applyBorder="1" applyAlignment="1" applyProtection="1">
      <alignment horizontal="right" vertical="center" wrapText="1"/>
    </xf>
    <xf numFmtId="0" fontId="35" fillId="3" borderId="38" xfId="0" applyFont="1" applyFill="1" applyBorder="1" applyAlignment="1" applyProtection="1">
      <alignment horizontal="left" vertical="top" wrapText="1"/>
    </xf>
    <xf numFmtId="0" fontId="35" fillId="3" borderId="54" xfId="0" applyFont="1" applyFill="1" applyBorder="1" applyAlignment="1" applyProtection="1">
      <alignment horizontal="left" vertical="top" wrapText="1"/>
    </xf>
    <xf numFmtId="0" fontId="35" fillId="3" borderId="34" xfId="0" applyFont="1" applyFill="1" applyBorder="1" applyAlignment="1" applyProtection="1">
      <alignment horizontal="left" vertical="top" wrapText="1"/>
    </xf>
    <xf numFmtId="0" fontId="35" fillId="4" borderId="38" xfId="0" applyFont="1" applyFill="1" applyBorder="1" applyAlignment="1" applyProtection="1">
      <alignment horizontal="left" vertical="top" wrapText="1"/>
    </xf>
    <xf numFmtId="0" fontId="35" fillId="4" borderId="54" xfId="0" applyFont="1" applyFill="1" applyBorder="1" applyAlignment="1" applyProtection="1">
      <alignment horizontal="left" vertical="top" wrapText="1"/>
    </xf>
    <xf numFmtId="0" fontId="35" fillId="4" borderId="34" xfId="0" applyFont="1" applyFill="1" applyBorder="1" applyAlignment="1" applyProtection="1">
      <alignment horizontal="left" vertical="top" wrapText="1"/>
    </xf>
    <xf numFmtId="0" fontId="35" fillId="3" borderId="33" xfId="0" applyFont="1" applyFill="1" applyBorder="1" applyAlignment="1" applyProtection="1">
      <alignment vertical="center" wrapText="1"/>
    </xf>
    <xf numFmtId="0" fontId="35" fillId="4" borderId="0" xfId="0" applyFont="1" applyFill="1" applyBorder="1" applyAlignment="1" applyProtection="1">
      <alignment horizontal="left" vertical="center"/>
    </xf>
    <xf numFmtId="0" fontId="43" fillId="14" borderId="0" xfId="0" applyFont="1" applyFill="1" applyAlignment="1" applyProtection="1">
      <alignment horizontal="center" vertical="center"/>
    </xf>
    <xf numFmtId="0" fontId="5" fillId="14" borderId="35" xfId="0" applyFont="1" applyFill="1" applyBorder="1" applyAlignment="1" applyProtection="1">
      <alignment horizontal="right" vertical="center" wrapText="1"/>
    </xf>
    <xf numFmtId="0" fontId="5" fillId="14" borderId="73" xfId="0" applyFont="1" applyFill="1" applyBorder="1" applyAlignment="1" applyProtection="1">
      <alignment horizontal="right" vertical="center" wrapText="1"/>
    </xf>
    <xf numFmtId="0" fontId="5" fillId="14" borderId="36" xfId="0" applyFont="1" applyFill="1" applyBorder="1" applyAlignment="1" applyProtection="1">
      <alignment horizontal="right" vertical="center" wrapText="1"/>
    </xf>
    <xf numFmtId="0" fontId="5" fillId="11" borderId="0" xfId="0" applyFont="1" applyFill="1" applyBorder="1" applyAlignment="1" applyProtection="1">
      <alignment horizontal="center" vertical="center"/>
    </xf>
    <xf numFmtId="0" fontId="1" fillId="11" borderId="0" xfId="0" applyFont="1" applyFill="1" applyAlignment="1"/>
    <xf numFmtId="0" fontId="4" fillId="14" borderId="0" xfId="0" applyFont="1" applyFill="1" applyBorder="1" applyAlignment="1" applyProtection="1">
      <alignment horizontal="center"/>
    </xf>
    <xf numFmtId="0" fontId="3" fillId="11" borderId="0" xfId="1" quotePrefix="1" applyFont="1" applyFill="1" applyBorder="1" applyAlignment="1" applyProtection="1">
      <alignment horizontal="center" vertical="center" wrapText="1"/>
      <protection locked="0"/>
    </xf>
    <xf numFmtId="0" fontId="5" fillId="14" borderId="33" xfId="0" applyFont="1" applyFill="1" applyBorder="1" applyAlignment="1" applyProtection="1">
      <alignment horizontal="center" vertical="center" wrapText="1"/>
    </xf>
    <xf numFmtId="0" fontId="35" fillId="4" borderId="38" xfId="0" applyFont="1" applyFill="1" applyBorder="1" applyAlignment="1" applyProtection="1">
      <alignment horizontal="left" vertical="center" wrapText="1"/>
    </xf>
    <xf numFmtId="0" fontId="35" fillId="4" borderId="54" xfId="0" applyFont="1" applyFill="1" applyBorder="1" applyAlignment="1" applyProtection="1">
      <alignment horizontal="left" vertical="center" wrapText="1"/>
    </xf>
    <xf numFmtId="0" fontId="35" fillId="4" borderId="34" xfId="0" applyFont="1" applyFill="1" applyBorder="1" applyAlignment="1" applyProtection="1">
      <alignment horizontal="left" vertical="center" wrapText="1"/>
    </xf>
    <xf numFmtId="3" fontId="20" fillId="3" borderId="33" xfId="0" applyNumberFormat="1" applyFont="1" applyFill="1" applyBorder="1" applyAlignment="1" applyProtection="1">
      <alignment vertical="center"/>
      <protection locked="0"/>
    </xf>
    <xf numFmtId="0" fontId="4" fillId="14" borderId="33" xfId="4" applyFont="1" applyFill="1" applyBorder="1" applyAlignment="1" applyProtection="1">
      <alignment horizontal="center" vertical="center" wrapText="1"/>
    </xf>
    <xf numFmtId="0" fontId="49" fillId="3" borderId="33" xfId="4" applyFont="1" applyFill="1" applyBorder="1" applyAlignment="1" applyProtection="1">
      <alignment horizontal="left" vertical="top" wrapText="1"/>
    </xf>
    <xf numFmtId="49" fontId="20" fillId="3" borderId="35" xfId="0" applyNumberFormat="1" applyFont="1" applyFill="1" applyBorder="1" applyAlignment="1" applyProtection="1">
      <alignment horizontal="left"/>
      <protection locked="0"/>
    </xf>
    <xf numFmtId="49" fontId="20" fillId="3" borderId="36" xfId="0" applyNumberFormat="1" applyFont="1" applyFill="1" applyBorder="1" applyAlignment="1" applyProtection="1">
      <alignment horizontal="left"/>
      <protection locked="0"/>
    </xf>
    <xf numFmtId="166" fontId="22" fillId="3" borderId="33" xfId="5" applyNumberFormat="1" applyFont="1" applyFill="1" applyBorder="1" applyAlignment="1" applyProtection="1">
      <alignment horizontal="right" vertical="top" wrapText="1"/>
    </xf>
    <xf numFmtId="0" fontId="49" fillId="3" borderId="38" xfId="4" applyFont="1" applyFill="1" applyBorder="1" applyAlignment="1" applyProtection="1">
      <alignment horizontal="left" vertical="top" wrapText="1"/>
    </xf>
    <xf numFmtId="0" fontId="49" fillId="3" borderId="54" xfId="4" applyFont="1" applyFill="1" applyBorder="1" applyAlignment="1" applyProtection="1">
      <alignment horizontal="left" vertical="top" wrapText="1"/>
    </xf>
    <xf numFmtId="0" fontId="49" fillId="3" borderId="34" xfId="4" applyFont="1" applyFill="1" applyBorder="1" applyAlignment="1" applyProtection="1">
      <alignment horizontal="left" vertical="top" wrapText="1"/>
    </xf>
    <xf numFmtId="166" fontId="22" fillId="3" borderId="38" xfId="5" applyNumberFormat="1" applyFont="1" applyFill="1" applyBorder="1" applyAlignment="1" applyProtection="1">
      <alignment horizontal="right" vertical="top" wrapText="1"/>
    </xf>
    <xf numFmtId="166" fontId="22" fillId="3" borderId="54" xfId="5" applyNumberFormat="1" applyFont="1" applyFill="1" applyBorder="1" applyAlignment="1" applyProtection="1">
      <alignment horizontal="right" vertical="top" wrapText="1"/>
    </xf>
    <xf numFmtId="166" fontId="22" fillId="3" borderId="34" xfId="5" applyNumberFormat="1" applyFont="1" applyFill="1" applyBorder="1" applyAlignment="1" applyProtection="1">
      <alignment horizontal="right" vertical="top" wrapText="1"/>
    </xf>
    <xf numFmtId="49" fontId="20" fillId="3" borderId="38" xfId="0" applyNumberFormat="1" applyFont="1" applyFill="1" applyBorder="1" applyAlignment="1" applyProtection="1">
      <alignment horizontal="left" vertical="top" wrapText="1"/>
    </xf>
    <xf numFmtId="49" fontId="20" fillId="3" borderId="54" xfId="0" applyNumberFormat="1" applyFont="1" applyFill="1" applyBorder="1" applyAlignment="1" applyProtection="1">
      <alignment horizontal="left" vertical="top" wrapText="1"/>
    </xf>
    <xf numFmtId="49" fontId="20" fillId="3" borderId="34" xfId="0" applyNumberFormat="1" applyFont="1" applyFill="1" applyBorder="1" applyAlignment="1" applyProtection="1">
      <alignment horizontal="left" vertical="top" wrapText="1"/>
    </xf>
    <xf numFmtId="0" fontId="3" fillId="0" borderId="0" xfId="1" quotePrefix="1" applyFill="1" applyBorder="1" applyAlignment="1" applyProtection="1">
      <alignment horizontal="center" vertical="center" wrapText="1"/>
      <protection locked="0"/>
    </xf>
    <xf numFmtId="0" fontId="3" fillId="11" borderId="35" xfId="1" quotePrefix="1" applyFill="1" applyBorder="1" applyAlignment="1" applyProtection="1">
      <alignment horizontal="center" vertical="center" wrapText="1"/>
      <protection locked="0"/>
    </xf>
    <xf numFmtId="0" fontId="3" fillId="11" borderId="36" xfId="1" quotePrefix="1" applyFill="1" applyBorder="1" applyAlignment="1" applyProtection="1">
      <alignment horizontal="center" vertical="center" wrapText="1"/>
      <protection locked="0"/>
    </xf>
    <xf numFmtId="0" fontId="43" fillId="14" borderId="74" xfId="0" applyFont="1" applyFill="1" applyBorder="1" applyAlignment="1" applyProtection="1">
      <alignment horizontal="center" vertical="center"/>
    </xf>
    <xf numFmtId="0" fontId="43" fillId="14" borderId="75" xfId="0" applyFont="1" applyFill="1" applyBorder="1" applyAlignment="1" applyProtection="1">
      <alignment horizontal="center" vertical="center"/>
    </xf>
    <xf numFmtId="0" fontId="5" fillId="11" borderId="35" xfId="0" applyFont="1" applyFill="1" applyBorder="1" applyAlignment="1" applyProtection="1">
      <alignment horizontal="right" vertical="center"/>
    </xf>
    <xf numFmtId="0" fontId="5" fillId="11" borderId="36" xfId="0" applyFont="1" applyFill="1" applyBorder="1" applyAlignment="1" applyProtection="1">
      <alignment horizontal="right" vertical="center"/>
    </xf>
    <xf numFmtId="0" fontId="13" fillId="4" borderId="35" xfId="0" applyFont="1" applyFill="1" applyBorder="1" applyAlignment="1" applyProtection="1">
      <alignment horizontal="left" vertical="center"/>
    </xf>
    <xf numFmtId="0" fontId="13" fillId="4" borderId="36" xfId="0" applyFont="1" applyFill="1" applyBorder="1" applyAlignment="1" applyProtection="1">
      <alignment horizontal="left" vertical="center"/>
    </xf>
    <xf numFmtId="0" fontId="4" fillId="14" borderId="35" xfId="4" applyFont="1" applyFill="1" applyBorder="1" applyAlignment="1" applyProtection="1">
      <alignment horizontal="center" vertical="center" wrapText="1"/>
    </xf>
    <xf numFmtId="0" fontId="4" fillId="14" borderId="36" xfId="4" applyFont="1" applyFill="1" applyBorder="1" applyAlignment="1" applyProtection="1">
      <alignment horizontal="center" vertical="center" wrapText="1"/>
    </xf>
    <xf numFmtId="49" fontId="20" fillId="3" borderId="35" xfId="0" applyNumberFormat="1" applyFont="1" applyFill="1" applyBorder="1" applyAlignment="1" applyProtection="1">
      <alignment horizontal="center"/>
      <protection locked="0"/>
    </xf>
    <xf numFmtId="49" fontId="20" fillId="3" borderId="36" xfId="0" applyNumberFormat="1" applyFont="1" applyFill="1" applyBorder="1" applyAlignment="1" applyProtection="1">
      <alignment horizontal="center"/>
      <protection locked="0"/>
    </xf>
    <xf numFmtId="49" fontId="20" fillId="3" borderId="35" xfId="0" applyNumberFormat="1" applyFont="1" applyFill="1" applyBorder="1" applyAlignment="1" applyProtection="1">
      <alignment horizontal="left" vertical="center"/>
    </xf>
    <xf numFmtId="49" fontId="20" fillId="3" borderId="36" xfId="0" applyNumberFormat="1" applyFont="1" applyFill="1" applyBorder="1" applyAlignment="1" applyProtection="1">
      <alignment horizontal="left" vertical="center"/>
    </xf>
    <xf numFmtId="0" fontId="21" fillId="11" borderId="35" xfId="0" applyFont="1" applyFill="1" applyBorder="1" applyAlignment="1" applyProtection="1">
      <alignment horizontal="right" vertical="center" wrapText="1"/>
    </xf>
    <xf numFmtId="0" fontId="21" fillId="11" borderId="73" xfId="0" applyFont="1" applyFill="1" applyBorder="1" applyAlignment="1" applyProtection="1">
      <alignment horizontal="right" vertical="center" wrapText="1"/>
    </xf>
    <xf numFmtId="0" fontId="21" fillId="11" borderId="36" xfId="0" applyFont="1" applyFill="1" applyBorder="1" applyAlignment="1" applyProtection="1">
      <alignment horizontal="right" vertical="center" wrapText="1"/>
    </xf>
    <xf numFmtId="0" fontId="5" fillId="13" borderId="76" xfId="4" applyFont="1" applyFill="1" applyBorder="1" applyAlignment="1" applyProtection="1">
      <alignment horizontal="right" vertical="center" wrapText="1"/>
    </xf>
    <xf numFmtId="0" fontId="5" fillId="13" borderId="77" xfId="4" applyFont="1" applyFill="1" applyBorder="1" applyAlignment="1" applyProtection="1">
      <alignment horizontal="right" vertical="center" wrapText="1"/>
    </xf>
    <xf numFmtId="0" fontId="5" fillId="13" borderId="78" xfId="4" applyFont="1" applyFill="1" applyBorder="1" applyAlignment="1" applyProtection="1">
      <alignment horizontal="right" vertical="center" wrapText="1"/>
    </xf>
    <xf numFmtId="0" fontId="32" fillId="0" borderId="33" xfId="3" applyFont="1" applyBorder="1" applyAlignment="1" applyProtection="1">
      <alignment horizontal="left" vertical="top" wrapText="1"/>
      <protection locked="0"/>
    </xf>
    <xf numFmtId="0" fontId="32" fillId="0" borderId="33" xfId="3" applyFont="1" applyBorder="1" applyAlignment="1" applyProtection="1">
      <alignment horizontal="left" vertical="top" wrapText="1"/>
    </xf>
    <xf numFmtId="0" fontId="40" fillId="14" borderId="48" xfId="0" applyFont="1" applyFill="1" applyBorder="1" applyAlignment="1" applyProtection="1">
      <alignment horizontal="center" vertical="center"/>
    </xf>
    <xf numFmtId="0" fontId="40" fillId="14" borderId="0" xfId="0" applyFont="1" applyFill="1" applyBorder="1" applyAlignment="1" applyProtection="1">
      <alignment horizontal="center" vertical="center"/>
    </xf>
    <xf numFmtId="0" fontId="40" fillId="14" borderId="60" xfId="0" applyFont="1" applyFill="1" applyBorder="1" applyAlignment="1" applyProtection="1">
      <alignment horizontal="center" vertical="center"/>
    </xf>
    <xf numFmtId="0" fontId="27" fillId="16" borderId="0" xfId="1" quotePrefix="1" applyFont="1" applyFill="1" applyBorder="1" applyAlignment="1" applyProtection="1">
      <alignment horizontal="center" vertical="center" wrapText="1"/>
    </xf>
    <xf numFmtId="0" fontId="27" fillId="16" borderId="60" xfId="1" quotePrefix="1" applyFont="1" applyFill="1" applyBorder="1" applyAlignment="1" applyProtection="1">
      <alignment horizontal="center" vertical="center" wrapText="1"/>
    </xf>
    <xf numFmtId="0" fontId="8" fillId="14" borderId="48" xfId="3" applyFont="1" applyFill="1" applyBorder="1" applyAlignment="1" applyProtection="1">
      <alignment horizontal="center" vertical="center"/>
    </xf>
    <xf numFmtId="0" fontId="8" fillId="14" borderId="0" xfId="3" applyFont="1" applyFill="1" applyBorder="1" applyAlignment="1" applyProtection="1">
      <alignment horizontal="center" vertical="center"/>
    </xf>
    <xf numFmtId="0" fontId="8" fillId="14" borderId="60" xfId="3" applyFont="1" applyFill="1" applyBorder="1" applyAlignment="1" applyProtection="1">
      <alignment horizontal="center" vertical="center"/>
    </xf>
    <xf numFmtId="0" fontId="30" fillId="16" borderId="0" xfId="0" applyFont="1" applyFill="1" applyBorder="1" applyAlignment="1" applyProtection="1">
      <alignment horizontal="center" vertical="center"/>
    </xf>
    <xf numFmtId="0" fontId="13" fillId="11" borderId="0" xfId="0" applyFont="1" applyFill="1" applyBorder="1" applyAlignment="1" applyProtection="1">
      <alignment horizontal="center" vertical="center"/>
    </xf>
    <xf numFmtId="0" fontId="26" fillId="16" borderId="48" xfId="3" applyFont="1" applyFill="1" applyBorder="1" applyAlignment="1" applyProtection="1">
      <alignment horizontal="center"/>
    </xf>
    <xf numFmtId="0" fontId="26" fillId="16" borderId="49" xfId="3" applyFont="1" applyFill="1" applyBorder="1" applyAlignment="1" applyProtection="1">
      <alignment horizontal="center"/>
    </xf>
    <xf numFmtId="0" fontId="40" fillId="14" borderId="0" xfId="0" applyFont="1" applyFill="1" applyAlignment="1" applyProtection="1">
      <alignment horizontal="center" vertical="center"/>
    </xf>
    <xf numFmtId="0" fontId="9" fillId="14" borderId="0" xfId="3" applyFont="1" applyFill="1" applyAlignment="1" applyProtection="1">
      <alignment horizontal="center"/>
    </xf>
    <xf numFmtId="0" fontId="28" fillId="16" borderId="0" xfId="0" applyFont="1" applyFill="1" applyBorder="1" applyAlignment="1" applyProtection="1">
      <alignment horizontal="left" vertical="center"/>
    </xf>
    <xf numFmtId="0" fontId="42" fillId="16" borderId="38" xfId="3" applyFont="1" applyFill="1" applyBorder="1" applyAlignment="1" applyProtection="1">
      <alignment horizontal="center" vertical="center" textRotation="90"/>
    </xf>
    <xf numFmtId="0" fontId="42" fillId="16" borderId="54" xfId="3" applyFont="1" applyFill="1" applyBorder="1" applyAlignment="1" applyProtection="1">
      <alignment horizontal="center" vertical="center" textRotation="90"/>
    </xf>
    <xf numFmtId="0" fontId="42" fillId="16" borderId="46" xfId="3" applyFont="1" applyFill="1" applyBorder="1" applyAlignment="1" applyProtection="1">
      <alignment horizontal="center" vertical="center" textRotation="90"/>
    </xf>
    <xf numFmtId="0" fontId="42" fillId="16" borderId="47" xfId="3" applyFont="1" applyFill="1" applyBorder="1" applyAlignment="1" applyProtection="1">
      <alignment horizontal="center" vertical="center" textRotation="90"/>
    </xf>
  </cellXfs>
  <cellStyles count="6">
    <cellStyle name="Hyperlink" xfId="1" builtinId="8"/>
    <cellStyle name="Komma" xfId="5" builtinId="3"/>
    <cellStyle name="Komma 2" xfId="2" xr:uid="{00000000-0005-0000-0000-000001000000}"/>
    <cellStyle name="Standaard" xfId="0" builtinId="0"/>
    <cellStyle name="Standaard 2" xfId="3" xr:uid="{00000000-0005-0000-0000-000003000000}"/>
    <cellStyle name="Standaard 3" xfId="4" xr:uid="{00000000-0005-0000-0000-000004000000}"/>
  </cellStyles>
  <dxfs count="460">
    <dxf>
      <fill>
        <patternFill>
          <bgColor rgb="FFEBFFFF"/>
        </patternFill>
      </fill>
    </dxf>
    <dxf>
      <fill>
        <patternFill>
          <bgColor rgb="FFEBFFFF"/>
        </patternFill>
      </fill>
    </dxf>
    <dxf>
      <fill>
        <patternFill>
          <bgColor rgb="FFEBFFFF"/>
        </patternFill>
      </fill>
    </dxf>
    <dxf>
      <fill>
        <patternFill>
          <bgColor rgb="FFEB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1A2737"/>
        <name val="Cambria"/>
        <scheme val="none"/>
      </font>
      <fill>
        <patternFill>
          <bgColor rgb="FFEBFFFF"/>
        </patternFill>
      </fill>
    </dxf>
    <dxf>
      <font>
        <color rgb="FF006100"/>
      </font>
      <fill>
        <patternFill>
          <bgColor rgb="FFC6EFCE"/>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006100"/>
      </font>
      <fill>
        <patternFill>
          <bgColor rgb="FFEBFFFF"/>
        </patternFill>
      </fill>
    </dxf>
    <dxf>
      <font>
        <color rgb="FF182841"/>
      </font>
      <fill>
        <patternFill>
          <bgColor rgb="FFEBFFFF"/>
        </patternFill>
      </fill>
    </dxf>
    <dxf>
      <font>
        <color rgb="FF006100"/>
      </font>
      <fill>
        <patternFill>
          <bgColor rgb="FFF5E6AA"/>
        </patternFill>
      </fill>
    </dxf>
    <dxf>
      <font>
        <color rgb="FF182841"/>
      </font>
      <fill>
        <patternFill>
          <bgColor rgb="FFEBFFFF"/>
        </patternFill>
      </fill>
    </dxf>
    <dxf>
      <font>
        <color rgb="FF182841"/>
      </font>
      <fill>
        <patternFill>
          <bgColor rgb="FFEBFFFF"/>
        </patternFill>
      </fill>
    </dxf>
    <dxf>
      <font>
        <color auto="1"/>
      </font>
      <fill>
        <patternFill>
          <bgColor rgb="FFEB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EBFFFF"/>
        </patternFill>
      </fill>
    </dxf>
    <dxf>
      <font>
        <color rgb="FF006100"/>
      </font>
      <fill>
        <patternFill>
          <bgColor rgb="FFEBFFFF"/>
        </patternFill>
      </fill>
    </dxf>
    <dxf>
      <font>
        <color rgb="FF006100"/>
      </font>
      <fill>
        <patternFill>
          <bgColor rgb="FFF5E6AA"/>
        </patternFill>
      </fill>
    </dxf>
    <dxf>
      <font>
        <color rgb="FF1A2737"/>
        <name val="Cambria"/>
        <scheme val="none"/>
      </font>
      <fill>
        <patternFill>
          <bgColor rgb="FFEBFFFF"/>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1A2737"/>
        <name val="Cambria"/>
        <scheme val="none"/>
      </font>
      <fill>
        <patternFill>
          <bgColor rgb="FFF5E6AA"/>
        </patternFill>
      </fill>
    </dxf>
    <dxf>
      <font>
        <color rgb="FF9C0006"/>
      </font>
      <fill>
        <patternFill>
          <bgColor rgb="FFFFC7CE"/>
        </patternFill>
      </fill>
    </dxf>
    <dxf>
      <fill>
        <patternFill>
          <bgColor rgb="FFF5E6AA"/>
        </patternFill>
      </fill>
    </dxf>
    <dxf>
      <fill>
        <patternFill>
          <bgColor rgb="FFEBFFFF"/>
        </patternFill>
      </fill>
    </dxf>
    <dxf>
      <fill>
        <patternFill>
          <bgColor rgb="FFEBFFFF"/>
        </patternFill>
      </fill>
    </dxf>
    <dxf>
      <fill>
        <patternFill>
          <bgColor rgb="FFF5E6AA"/>
        </patternFill>
      </fill>
    </dxf>
    <dxf>
      <fill>
        <patternFill>
          <bgColor rgb="FFF5E6AA"/>
        </patternFill>
      </fill>
    </dxf>
    <dxf>
      <fill>
        <patternFill>
          <bgColor rgb="FFEBFFFF"/>
        </patternFill>
      </fill>
    </dxf>
    <dxf>
      <fill>
        <patternFill>
          <bgColor rgb="FFEBFFFF"/>
        </patternFill>
      </fill>
    </dxf>
    <dxf>
      <fill>
        <patternFill>
          <bgColor rgb="FFF5E6AA"/>
        </patternFill>
      </fill>
    </dxf>
    <dxf>
      <fill>
        <patternFill>
          <bgColor rgb="FFF5E6AA"/>
        </patternFill>
      </fill>
    </dxf>
    <dxf>
      <fill>
        <patternFill>
          <bgColor rgb="FFEBFFFF"/>
        </patternFill>
      </fill>
    </dxf>
    <dxf>
      <fill>
        <patternFill>
          <bgColor rgb="FFF5E6AA"/>
        </patternFill>
      </fill>
    </dxf>
    <dxf>
      <fill>
        <patternFill>
          <bgColor rgb="FFF5E6AA"/>
        </patternFill>
      </fill>
    </dxf>
    <dxf>
      <fill>
        <patternFill>
          <bgColor rgb="FFEBFFFF"/>
        </patternFill>
      </fill>
    </dxf>
    <dxf>
      <fill>
        <patternFill>
          <bgColor rgb="FFEBFFFF"/>
        </patternFill>
      </fill>
    </dxf>
    <dxf>
      <fill>
        <patternFill>
          <bgColor rgb="FFF5E6AA"/>
        </patternFill>
      </fill>
    </dxf>
    <dxf>
      <fill>
        <patternFill>
          <bgColor rgb="FFF5E6AA"/>
        </patternFill>
      </fill>
    </dxf>
    <dxf>
      <fill>
        <patternFill>
          <bgColor rgb="FFF5E6AA"/>
        </patternFill>
      </fill>
    </dxf>
    <dxf>
      <fill>
        <patternFill>
          <bgColor rgb="FFF5E6AA"/>
        </patternFill>
      </fill>
    </dxf>
    <dxf>
      <fill>
        <patternFill>
          <bgColor rgb="FFEBFFFF"/>
        </patternFill>
      </fill>
    </dxf>
    <dxf>
      <fill>
        <patternFill>
          <bgColor rgb="FFF5E6AA"/>
        </patternFill>
      </fill>
    </dxf>
    <dxf>
      <fill>
        <patternFill>
          <bgColor rgb="FFEBFFFF"/>
        </patternFill>
      </fill>
    </dxf>
    <dxf>
      <fill>
        <patternFill>
          <bgColor rgb="FFF5E6AA"/>
        </patternFill>
      </fill>
    </dxf>
    <dxf>
      <fill>
        <patternFill>
          <bgColor rgb="FFF5E6AA"/>
        </patternFill>
      </fill>
    </dxf>
    <dxf>
      <fill>
        <patternFill>
          <bgColor rgb="FFF5E6AA"/>
        </patternFill>
      </fill>
    </dxf>
    <dxf>
      <fill>
        <patternFill>
          <bgColor rgb="FFEBFFFF"/>
        </patternFill>
      </fill>
    </dxf>
    <dxf>
      <fill>
        <patternFill>
          <bgColor rgb="FFF5E6AA"/>
        </patternFill>
      </fill>
    </dxf>
    <dxf>
      <fill>
        <patternFill>
          <bgColor rgb="FFEBFFFF"/>
        </patternFill>
      </fill>
    </dxf>
    <dxf>
      <fill>
        <patternFill>
          <bgColor rgb="FFF5E6AA"/>
        </patternFill>
      </fill>
    </dxf>
    <dxf>
      <fill>
        <patternFill>
          <bgColor rgb="FFF5E6AA"/>
        </patternFill>
      </fill>
    </dxf>
    <dxf>
      <fill>
        <patternFill>
          <bgColor rgb="FFF5E6AA"/>
        </patternFill>
      </fill>
    </dxf>
    <dxf>
      <fill>
        <patternFill>
          <bgColor rgb="FFEBFFFF"/>
        </patternFill>
      </fill>
    </dxf>
    <dxf>
      <fill>
        <patternFill>
          <bgColor rgb="FFF5E6AA"/>
        </patternFill>
      </fill>
    </dxf>
    <dxf>
      <fill>
        <patternFill>
          <bgColor rgb="FFEBFFFF"/>
        </patternFill>
      </fill>
    </dxf>
    <dxf>
      <fill>
        <patternFill>
          <bgColor rgb="FFF5E6AA"/>
        </patternFill>
      </fill>
    </dxf>
    <dxf>
      <fill>
        <patternFill>
          <bgColor rgb="FFEBFFFF"/>
        </patternFill>
      </fill>
    </dxf>
    <dxf>
      <fill>
        <patternFill>
          <bgColor rgb="FFF5E6AA"/>
        </patternFill>
      </fill>
    </dxf>
    <dxf>
      <fill>
        <patternFill>
          <bgColor rgb="FFF5E6AA"/>
        </patternFill>
      </fill>
    </dxf>
    <dxf>
      <fill>
        <patternFill>
          <bgColor rgb="FFF5E6AA"/>
        </patternFill>
      </fill>
    </dxf>
    <dxf>
      <fill>
        <patternFill>
          <bgColor rgb="FFF5E6AA"/>
        </patternFill>
      </fill>
    </dxf>
    <dxf>
      <fill>
        <patternFill>
          <bgColor rgb="FFF5E6AA"/>
        </patternFill>
      </fill>
    </dxf>
    <dxf>
      <fill>
        <patternFill>
          <bgColor rgb="FFF5E6AA"/>
        </patternFill>
      </fill>
    </dxf>
    <dxf>
      <fill>
        <patternFill>
          <bgColor rgb="FFEBFFFF"/>
        </patternFill>
      </fill>
    </dxf>
    <dxf>
      <fill>
        <patternFill>
          <bgColor rgb="FFF5E6AA"/>
        </patternFill>
      </fill>
    </dxf>
    <dxf>
      <fill>
        <patternFill>
          <bgColor rgb="FFF5E6AA"/>
        </patternFill>
      </fill>
    </dxf>
    <dxf>
      <fill>
        <patternFill>
          <bgColor rgb="FFEBFFFF"/>
        </patternFill>
      </fill>
    </dxf>
    <dxf>
      <fill>
        <patternFill>
          <bgColor rgb="FFF5E6AA"/>
        </patternFill>
      </fill>
    </dxf>
    <dxf>
      <fill>
        <patternFill>
          <bgColor rgb="FFF5E6AA"/>
        </patternFill>
      </fill>
    </dxf>
    <dxf>
      <fill>
        <patternFill>
          <bgColor rgb="FFEBFFFF"/>
        </patternFill>
      </fill>
    </dxf>
    <dxf>
      <fill>
        <patternFill>
          <bgColor rgb="FFF5E6AA"/>
        </patternFill>
      </fill>
    </dxf>
    <dxf>
      <fill>
        <patternFill>
          <bgColor rgb="FFF5E6AA"/>
        </patternFill>
      </fill>
    </dxf>
    <dxf>
      <fill>
        <patternFill>
          <bgColor theme="6" tint="0.59996337778862885"/>
        </patternFill>
      </fill>
    </dxf>
    <dxf>
      <fill>
        <patternFill>
          <bgColor rgb="FFEBFFFF"/>
        </patternFill>
      </fill>
    </dxf>
    <dxf>
      <fill>
        <patternFill>
          <bgColor rgb="FFEBFFFF"/>
        </patternFill>
      </fill>
    </dxf>
    <dxf>
      <fill>
        <patternFill>
          <bgColor rgb="FFEBFFFF"/>
        </patternFill>
      </fill>
    </dxf>
    <dxf>
      <fill>
        <patternFill>
          <bgColor rgb="FFF5E6AA"/>
        </patternFill>
      </fill>
    </dxf>
    <dxf>
      <fill>
        <patternFill>
          <bgColor rgb="FFEBFFFF"/>
        </patternFill>
      </fill>
    </dxf>
    <dxf>
      <fill>
        <patternFill>
          <bgColor rgb="FFF5E6AA"/>
        </patternFill>
      </fill>
    </dxf>
    <dxf>
      <fill>
        <patternFill>
          <bgColor rgb="FFEBFFFF"/>
        </patternFill>
      </fill>
    </dxf>
    <dxf>
      <fill>
        <patternFill>
          <bgColor rgb="FFF5E6AA"/>
        </patternFill>
      </fill>
    </dxf>
    <dxf>
      <fill>
        <patternFill>
          <bgColor rgb="FFF5E6AA"/>
        </patternFill>
      </fill>
    </dxf>
    <dxf>
      <fill>
        <patternFill>
          <bgColor rgb="FFEBFFFF"/>
        </patternFill>
      </fill>
    </dxf>
    <dxf>
      <fill>
        <patternFill>
          <bgColor rgb="FFF5E6AA"/>
        </patternFill>
      </fill>
    </dxf>
    <dxf>
      <fill>
        <patternFill>
          <bgColor rgb="FFF5E6AA"/>
        </patternFill>
      </fill>
    </dxf>
    <dxf>
      <fill>
        <patternFill>
          <bgColor rgb="FFEBFFFF"/>
        </patternFill>
      </fill>
    </dxf>
    <dxf>
      <fill>
        <patternFill>
          <bgColor rgb="FFF5E6AA"/>
        </patternFill>
      </fill>
    </dxf>
    <dxf>
      <fill>
        <patternFill>
          <bgColor rgb="FFF5E6AA"/>
        </patternFill>
      </fill>
    </dxf>
    <dxf>
      <fill>
        <patternFill>
          <bgColor rgb="FFEBFFFF"/>
        </patternFill>
      </fill>
    </dxf>
    <dxf>
      <fill>
        <patternFill>
          <bgColor rgb="FFF5E6AA"/>
        </patternFill>
      </fill>
    </dxf>
    <dxf>
      <fill>
        <patternFill>
          <bgColor rgb="FFF5E6AA"/>
        </patternFill>
      </fill>
    </dxf>
    <dxf>
      <fill>
        <patternFill>
          <bgColor rgb="FFEBFFFF"/>
        </patternFill>
      </fill>
    </dxf>
    <dxf>
      <fill>
        <patternFill>
          <bgColor rgb="FFF5E6AA"/>
        </patternFill>
      </fill>
    </dxf>
    <dxf>
      <fill>
        <patternFill>
          <bgColor rgb="FFF5E6AA"/>
        </patternFill>
      </fill>
    </dxf>
    <dxf>
      <fill>
        <patternFill>
          <bgColor theme="6" tint="0.59996337778862885"/>
        </patternFill>
      </fill>
    </dxf>
    <dxf>
      <fill>
        <patternFill>
          <bgColor rgb="FFEBFFFF"/>
        </patternFill>
      </fill>
    </dxf>
    <dxf>
      <fill>
        <patternFill>
          <bgColor rgb="FFEBFFFF"/>
        </patternFill>
      </fill>
    </dxf>
    <dxf>
      <fill>
        <patternFill>
          <bgColor rgb="FFF5E6AA"/>
        </patternFill>
      </fill>
    </dxf>
    <dxf>
      <fill>
        <patternFill>
          <bgColor rgb="FFF5E6AA"/>
        </patternFill>
      </fill>
    </dxf>
    <dxf>
      <fill>
        <patternFill>
          <bgColor rgb="FFEBFFFF"/>
        </patternFill>
      </fill>
    </dxf>
    <dxf>
      <fill>
        <patternFill>
          <bgColor rgb="FFF5E6AA"/>
        </patternFill>
      </fill>
    </dxf>
    <dxf>
      <fill>
        <patternFill>
          <bgColor rgb="FFF5E6AA"/>
        </patternFill>
      </fill>
    </dxf>
    <dxf>
      <fill>
        <patternFill>
          <bgColor rgb="FFF5E6AA"/>
        </patternFill>
      </fill>
    </dxf>
    <dxf>
      <fill>
        <patternFill>
          <bgColor rgb="FFF5E6AA"/>
        </patternFill>
      </fill>
    </dxf>
    <dxf>
      <fill>
        <patternFill>
          <bgColor rgb="FFEBFFFF"/>
        </patternFill>
      </fill>
    </dxf>
    <dxf>
      <fill>
        <patternFill>
          <bgColor rgb="FFF5E6AA"/>
        </patternFill>
      </fill>
    </dxf>
    <dxf>
      <fill>
        <patternFill>
          <bgColor rgb="FFF5E6AA"/>
        </patternFill>
      </fill>
    </dxf>
    <dxf>
      <fill>
        <patternFill>
          <bgColor rgb="FFEBFFFF"/>
        </patternFill>
      </fill>
    </dxf>
    <dxf>
      <fill>
        <patternFill>
          <bgColor rgb="FFF5E6AA"/>
        </patternFill>
      </fill>
    </dxf>
    <dxf>
      <fill>
        <patternFill>
          <bgColor rgb="FFF5E6AA"/>
        </patternFill>
      </fill>
    </dxf>
    <dxf>
      <fill>
        <patternFill>
          <bgColor rgb="FFEBFFFF"/>
        </patternFill>
      </fill>
    </dxf>
    <dxf>
      <fill>
        <patternFill>
          <bgColor rgb="FFF5E6AA"/>
        </patternFill>
      </fill>
    </dxf>
    <dxf>
      <fill>
        <patternFill>
          <bgColor rgb="FFF5E6AA"/>
        </patternFill>
      </fill>
    </dxf>
    <dxf>
      <fill>
        <patternFill>
          <bgColor theme="6" tint="0.59996337778862885"/>
        </patternFill>
      </fill>
    </dxf>
    <dxf>
      <fill>
        <patternFill>
          <bgColor rgb="FFEBFFFF"/>
        </patternFill>
      </fill>
    </dxf>
    <dxf>
      <fill>
        <patternFill>
          <bgColor rgb="FFF5E6AA"/>
        </patternFill>
      </fill>
    </dxf>
    <dxf>
      <fill>
        <patternFill>
          <bgColor rgb="FFF5E6AA"/>
        </patternFill>
      </fill>
    </dxf>
    <dxf>
      <fill>
        <patternFill>
          <bgColor rgb="FFEBFFFF"/>
        </patternFill>
      </fill>
    </dxf>
    <dxf>
      <fill>
        <patternFill>
          <bgColor rgb="FFF5E6AA"/>
        </patternFill>
      </fill>
    </dxf>
    <dxf>
      <fill>
        <patternFill>
          <bgColor rgb="FFEBFFFF"/>
        </patternFill>
      </fill>
    </dxf>
    <dxf>
      <fill>
        <patternFill>
          <bgColor rgb="FFF5E6AA"/>
        </patternFill>
      </fill>
    </dxf>
    <dxf>
      <fill>
        <patternFill>
          <bgColor rgb="FFF5E6AA"/>
        </patternFill>
      </fill>
    </dxf>
    <dxf>
      <fill>
        <patternFill>
          <bgColor rgb="FFEBFFFF"/>
        </patternFill>
      </fill>
    </dxf>
    <dxf>
      <fill>
        <patternFill>
          <bgColor rgb="FFF5E6AA"/>
        </patternFill>
      </fill>
    </dxf>
    <dxf>
      <fill>
        <patternFill>
          <bgColor rgb="FFF5E6AA"/>
        </patternFill>
      </fill>
    </dxf>
    <dxf>
      <fill>
        <patternFill>
          <bgColor rgb="FFEBFFFF"/>
        </patternFill>
      </fill>
    </dxf>
    <dxf>
      <fill>
        <patternFill>
          <bgColor rgb="FFF5E6AA"/>
        </patternFill>
      </fill>
    </dxf>
    <dxf>
      <fill>
        <patternFill>
          <bgColor rgb="FFF5E6AA"/>
        </patternFill>
      </fill>
    </dxf>
    <dxf>
      <fill>
        <patternFill>
          <bgColor rgb="FFEBFFFF"/>
        </patternFill>
      </fill>
    </dxf>
    <dxf>
      <fill>
        <patternFill>
          <bgColor rgb="FFF5E6AA"/>
        </patternFill>
      </fill>
    </dxf>
    <dxf>
      <fill>
        <patternFill>
          <bgColor rgb="FFF5E6AA"/>
        </patternFill>
      </fill>
    </dxf>
    <dxf>
      <fill>
        <patternFill>
          <bgColor theme="6" tint="0.59996337778862885"/>
        </patternFill>
      </fill>
    </dxf>
    <dxf>
      <fill>
        <patternFill>
          <bgColor rgb="FFEBFFFF"/>
        </patternFill>
      </fill>
    </dxf>
    <dxf>
      <fill>
        <patternFill>
          <bgColor rgb="FFF5E6AA"/>
        </patternFill>
      </fill>
    </dxf>
    <dxf>
      <fill>
        <patternFill>
          <bgColor rgb="FFEBFFFF"/>
        </patternFill>
      </fill>
    </dxf>
    <dxf>
      <fill>
        <patternFill>
          <bgColor rgb="FFEBFFFF"/>
        </patternFill>
      </fill>
    </dxf>
    <dxf>
      <fill>
        <patternFill>
          <bgColor rgb="FFEBFFFF"/>
        </patternFill>
      </fill>
    </dxf>
    <dxf>
      <fill>
        <patternFill>
          <bgColor rgb="FFEBFFFF"/>
        </patternFill>
      </fill>
    </dxf>
    <dxf>
      <fill>
        <patternFill>
          <bgColor rgb="FFEBFFFF"/>
        </patternFill>
      </fill>
    </dxf>
    <dxf>
      <fill>
        <patternFill>
          <bgColor rgb="FFEBFFFF"/>
        </patternFill>
      </fill>
    </dxf>
    <dxf>
      <fill>
        <patternFill>
          <bgColor rgb="FFF5E6AA"/>
        </patternFill>
      </fill>
    </dxf>
    <dxf>
      <font>
        <color rgb="FF182841"/>
      </font>
      <fill>
        <patternFill>
          <bgColor rgb="FFEBFFFF"/>
        </patternFill>
      </fill>
    </dxf>
    <dxf>
      <font>
        <color rgb="FF182841"/>
      </font>
      <fill>
        <patternFill>
          <bgColor rgb="FFEBFFFF"/>
        </patternFill>
      </fill>
    </dxf>
    <dxf>
      <font>
        <color rgb="FF182841"/>
      </font>
      <fill>
        <patternFill>
          <bgColor rgb="FFEBFFFF"/>
        </patternFill>
      </fill>
    </dxf>
    <dxf>
      <font>
        <color rgb="FF182841"/>
      </font>
      <fill>
        <patternFill>
          <bgColor rgb="FFEBFFFF"/>
        </patternFill>
      </fill>
    </dxf>
    <dxf>
      <font>
        <color rgb="FF182841"/>
      </font>
      <fill>
        <patternFill>
          <bgColor rgb="FFEBFFFF"/>
        </patternFill>
      </fill>
    </dxf>
    <dxf>
      <font>
        <color rgb="FF1A2737"/>
        <name val="Cambria"/>
        <scheme val="none"/>
      </font>
      <fill>
        <patternFill>
          <bgColor rgb="FFEBFFFF"/>
        </patternFill>
      </fill>
    </dxf>
    <dxf>
      <font>
        <color rgb="FF1A2737"/>
        <name val="Cambria"/>
        <scheme val="none"/>
      </font>
      <fill>
        <patternFill>
          <bgColor rgb="FFEBFFFF"/>
        </patternFill>
      </fill>
    </dxf>
    <dxf>
      <font>
        <color rgb="FF1A2737"/>
        <name val="Cambria"/>
        <scheme val="none"/>
      </font>
      <fill>
        <patternFill>
          <bgColor rgb="FFEBFFFF"/>
        </patternFill>
      </fill>
    </dxf>
    <dxf>
      <font>
        <color rgb="FF1A2737"/>
        <name val="Cambria"/>
        <scheme val="none"/>
      </font>
      <fill>
        <patternFill>
          <bgColor rgb="FFEBFFFF"/>
        </patternFill>
      </fill>
    </dxf>
    <dxf>
      <font>
        <color rgb="FF1A2737"/>
        <name val="Cambria"/>
        <scheme val="none"/>
      </font>
      <fill>
        <patternFill>
          <bgColor rgb="FFEBFFFF"/>
        </patternFill>
      </fill>
    </dxf>
    <dxf>
      <font>
        <color rgb="FF1A2737"/>
        <name val="Cambria"/>
        <scheme val="none"/>
      </font>
      <fill>
        <patternFill>
          <bgColor rgb="FFEBFFFF"/>
        </patternFill>
      </fill>
    </dxf>
    <dxf>
      <font>
        <color rgb="FF182841"/>
        <name val="Cambria"/>
        <family val="1"/>
        <scheme val="none"/>
      </font>
      <fill>
        <patternFill>
          <bgColor rgb="FFEBFFFF"/>
        </patternFill>
      </fill>
    </dxf>
  </dxfs>
  <tableStyles count="0" defaultTableStyle="TableStyleMedium9" defaultPivotStyle="PivotStyleLight16"/>
  <colors>
    <mruColors>
      <color rgb="FF00B1B7"/>
      <color rgb="FFEC6371"/>
      <color rgb="FF00B4D2"/>
      <color rgb="FF182841"/>
      <color rgb="FF006A7D"/>
      <color rgb="FFEBFFFF"/>
      <color rgb="FFF8C4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190500</xdr:colOff>
      <xdr:row>0</xdr:row>
      <xdr:rowOff>1</xdr:rowOff>
    </xdr:from>
    <xdr:to>
      <xdr:col>9</xdr:col>
      <xdr:colOff>438150</xdr:colOff>
      <xdr:row>4</xdr:row>
      <xdr:rowOff>73256</xdr:rowOff>
    </xdr:to>
    <xdr:pic>
      <xdr:nvPicPr>
        <xdr:cNvPr id="3" name="Afbeelding 2">
          <a:extLst>
            <a:ext uri="{FF2B5EF4-FFF2-40B4-BE49-F238E27FC236}">
              <a16:creationId xmlns:a16="http://schemas.microsoft.com/office/drawing/2014/main" id="{FBCF781B-A3B9-46FC-9456-F93A5A4AE972}"/>
            </a:ext>
          </a:extLst>
        </xdr:cNvPr>
        <xdr:cNvPicPr>
          <a:picLocks noChangeAspect="1"/>
        </xdr:cNvPicPr>
      </xdr:nvPicPr>
      <xdr:blipFill>
        <a:blip xmlns:r="http://schemas.openxmlformats.org/officeDocument/2006/relationships" r:embed="rId1"/>
        <a:stretch>
          <a:fillRect/>
        </a:stretch>
      </xdr:blipFill>
      <xdr:spPr>
        <a:xfrm>
          <a:off x="4543425" y="1"/>
          <a:ext cx="885825" cy="1187680"/>
        </a:xfrm>
        <a:prstGeom prst="rect">
          <a:avLst/>
        </a:prstGeom>
      </xdr:spPr>
    </xdr:pic>
    <xdr:clientData/>
  </xdr:twoCellAnchor>
  <xdr:twoCellAnchor editAs="oneCell">
    <xdr:from>
      <xdr:col>8</xdr:col>
      <xdr:colOff>190500</xdr:colOff>
      <xdr:row>0</xdr:row>
      <xdr:rowOff>1</xdr:rowOff>
    </xdr:from>
    <xdr:to>
      <xdr:col>9</xdr:col>
      <xdr:colOff>595630</xdr:colOff>
      <xdr:row>4</xdr:row>
      <xdr:rowOff>183516</xdr:rowOff>
    </xdr:to>
    <xdr:pic>
      <xdr:nvPicPr>
        <xdr:cNvPr id="4" name="Afbeelding 3">
          <a:extLst>
            <a:ext uri="{FF2B5EF4-FFF2-40B4-BE49-F238E27FC236}">
              <a16:creationId xmlns:a16="http://schemas.microsoft.com/office/drawing/2014/main" id="{C22BEDED-3113-4F3B-8CF4-A3E7664B5C1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43425" y="1"/>
          <a:ext cx="1043305" cy="1297940"/>
        </a:xfrm>
        <a:prstGeom prst="rect">
          <a:avLst/>
        </a:prstGeom>
        <a:noFill/>
        <a:ln>
          <a:noFill/>
        </a:ln>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creenflanders.be/documents/65/20220126_Handleiding_Crisismaatregelen_versieJANUARI2022_def.pdf" TargetMode="External"/><Relationship Id="rId2" Type="http://schemas.openxmlformats.org/officeDocument/2006/relationships/hyperlink" Target="http://www.screenflanders.be/" TargetMode="External"/><Relationship Id="rId1" Type="http://schemas.openxmlformats.org/officeDocument/2006/relationships/hyperlink" Target="mailto:screenflanders@vlaanderen.b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screenflanders.be/nl/downloads-n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9"/>
  <sheetViews>
    <sheetView tabSelected="1" zoomScaleNormal="100" workbookViewId="0">
      <selection sqref="A1:H1"/>
    </sheetView>
  </sheetViews>
  <sheetFormatPr defaultColWidth="0" defaultRowHeight="12.75" zeroHeight="1" x14ac:dyDescent="0.2"/>
  <cols>
    <col min="1" max="1" width="3.140625" customWidth="1"/>
    <col min="2" max="6" width="9.5703125" customWidth="1"/>
    <col min="7" max="7" width="4.7109375" customWidth="1"/>
    <col min="8" max="10" width="9.5703125" customWidth="1"/>
    <col min="11" max="11" width="4.7109375" customWidth="1"/>
    <col min="12" max="12" width="53.85546875" style="24" hidden="1" customWidth="1"/>
    <col min="13" max="16384" width="9.140625" hidden="1"/>
  </cols>
  <sheetData>
    <row r="1" spans="1:14" ht="45" customHeight="1" x14ac:dyDescent="0.2">
      <c r="A1" s="326" t="s">
        <v>23</v>
      </c>
      <c r="B1" s="326"/>
      <c r="C1" s="326"/>
      <c r="D1" s="326"/>
      <c r="E1" s="326"/>
      <c r="F1" s="326"/>
      <c r="G1" s="326"/>
      <c r="H1" s="326"/>
      <c r="I1" s="35"/>
      <c r="J1" s="35"/>
      <c r="K1" s="16"/>
    </row>
    <row r="2" spans="1:14" ht="20.25" customHeight="1" x14ac:dyDescent="0.2">
      <c r="A2" s="327" t="s">
        <v>680</v>
      </c>
      <c r="B2" s="327"/>
      <c r="C2" s="327"/>
      <c r="D2" s="327"/>
      <c r="E2" s="327"/>
      <c r="F2" s="327"/>
      <c r="G2" s="327"/>
      <c r="H2" s="327"/>
      <c r="I2" s="36"/>
      <c r="J2" s="36"/>
      <c r="K2" s="16"/>
    </row>
    <row r="3" spans="1:14" ht="11.25" customHeight="1" thickBot="1" x14ac:dyDescent="0.25">
      <c r="A3" s="229"/>
      <c r="B3" s="229"/>
      <c r="C3" s="229"/>
      <c r="D3" s="229"/>
      <c r="E3" s="229"/>
      <c r="F3" s="229"/>
      <c r="G3" s="229"/>
      <c r="H3" s="229"/>
      <c r="I3" s="38"/>
      <c r="J3" s="38"/>
      <c r="K3" s="38"/>
      <c r="L3" s="37"/>
      <c r="M3" s="37"/>
      <c r="N3" s="37"/>
    </row>
    <row r="4" spans="1:14" ht="11.25" customHeight="1" x14ac:dyDescent="0.2">
      <c r="A4" s="38"/>
      <c r="B4" s="38"/>
      <c r="C4" s="38"/>
      <c r="D4" s="38"/>
      <c r="E4" s="38"/>
      <c r="F4" s="38"/>
      <c r="G4" s="38"/>
      <c r="H4" s="38"/>
      <c r="I4" s="38"/>
      <c r="J4" s="38"/>
      <c r="K4" s="16"/>
    </row>
    <row r="5" spans="1:14" ht="15" customHeight="1" x14ac:dyDescent="0.2">
      <c r="A5" s="332"/>
      <c r="B5" s="332"/>
      <c r="C5" s="332"/>
      <c r="D5" s="332"/>
      <c r="E5" s="332"/>
      <c r="F5" s="332"/>
      <c r="G5" s="332"/>
      <c r="H5" s="332"/>
      <c r="I5" s="332"/>
      <c r="J5" s="332"/>
      <c r="K5" s="16"/>
    </row>
    <row r="6" spans="1:14" ht="15.75" thickBot="1" x14ac:dyDescent="0.3">
      <c r="A6" s="333" t="s">
        <v>932</v>
      </c>
      <c r="B6" s="333"/>
      <c r="C6" s="333"/>
      <c r="D6" s="333"/>
      <c r="E6" s="333"/>
      <c r="F6" s="333"/>
      <c r="G6" s="333"/>
      <c r="H6" s="333"/>
      <c r="I6" s="56"/>
      <c r="J6" s="57"/>
      <c r="K6" s="16"/>
    </row>
    <row r="7" spans="1:14" ht="15" customHeight="1" thickTop="1" x14ac:dyDescent="0.2">
      <c r="A7" s="334" t="s">
        <v>930</v>
      </c>
      <c r="B7" s="334"/>
      <c r="C7" s="334"/>
      <c r="D7" s="334"/>
      <c r="E7" s="334"/>
      <c r="F7" s="334"/>
      <c r="G7" s="57"/>
      <c r="H7" s="335" t="s">
        <v>35</v>
      </c>
      <c r="I7" s="336"/>
      <c r="J7" s="337"/>
      <c r="K7" s="16"/>
    </row>
    <row r="8" spans="1:14" ht="15" customHeight="1" thickBot="1" x14ac:dyDescent="0.25">
      <c r="A8" s="334" t="s">
        <v>36</v>
      </c>
      <c r="B8" s="334"/>
      <c r="C8" s="334"/>
      <c r="D8" s="334"/>
      <c r="E8" s="334"/>
      <c r="F8" s="334"/>
      <c r="G8" s="57"/>
      <c r="H8" s="338"/>
      <c r="I8" s="339"/>
      <c r="J8" s="340"/>
      <c r="K8" s="16"/>
    </row>
    <row r="9" spans="1:14" ht="15" customHeight="1" thickTop="1" x14ac:dyDescent="0.2">
      <c r="A9" s="334" t="s">
        <v>931</v>
      </c>
      <c r="B9" s="334"/>
      <c r="C9" s="334"/>
      <c r="D9" s="334"/>
      <c r="E9" s="334"/>
      <c r="F9" s="334"/>
      <c r="G9" s="57"/>
      <c r="H9" s="328" t="s">
        <v>38</v>
      </c>
      <c r="I9" s="329"/>
      <c r="J9" s="330"/>
      <c r="K9" s="16"/>
    </row>
    <row r="10" spans="1:14" ht="14.25" customHeight="1" x14ac:dyDescent="0.2">
      <c r="A10" s="334" t="s">
        <v>37</v>
      </c>
      <c r="B10" s="334"/>
      <c r="C10" s="334"/>
      <c r="D10" s="334"/>
      <c r="E10" s="334"/>
      <c r="F10" s="334"/>
      <c r="G10" s="57"/>
      <c r="H10" s="341" t="s">
        <v>934</v>
      </c>
      <c r="I10" s="342"/>
      <c r="J10" s="343"/>
      <c r="K10" s="16"/>
    </row>
    <row r="11" spans="1:14" ht="15" customHeight="1" thickBot="1" x14ac:dyDescent="0.25">
      <c r="A11" s="334" t="s">
        <v>933</v>
      </c>
      <c r="B11" s="334"/>
      <c r="C11" s="334"/>
      <c r="D11" s="334"/>
      <c r="E11" s="334"/>
      <c r="F11" s="334"/>
      <c r="G11" s="57"/>
      <c r="H11" s="344"/>
      <c r="I11" s="345"/>
      <c r="J11" s="346"/>
      <c r="K11" s="16"/>
    </row>
    <row r="12" spans="1:14" ht="19.5" customHeight="1" thickTop="1" x14ac:dyDescent="0.2">
      <c r="A12" s="58"/>
      <c r="B12" s="58"/>
      <c r="C12" s="58"/>
      <c r="D12" s="58"/>
      <c r="E12" s="58"/>
      <c r="F12" s="58"/>
      <c r="G12" s="58"/>
      <c r="H12" s="58"/>
      <c r="I12" s="59"/>
      <c r="J12" s="59"/>
      <c r="K12" s="16"/>
    </row>
    <row r="13" spans="1:14" ht="44.25" customHeight="1" x14ac:dyDescent="0.2">
      <c r="A13" s="60" t="s">
        <v>477</v>
      </c>
      <c r="B13" s="320" t="s">
        <v>751</v>
      </c>
      <c r="C13" s="320"/>
      <c r="D13" s="320"/>
      <c r="E13" s="320"/>
      <c r="F13" s="320"/>
      <c r="G13" s="320"/>
      <c r="H13" s="320"/>
      <c r="I13" s="320"/>
      <c r="J13" s="320"/>
      <c r="K13" s="16"/>
    </row>
    <row r="14" spans="1:14" ht="30.75" customHeight="1" x14ac:dyDescent="0.2">
      <c r="A14" s="60" t="s">
        <v>477</v>
      </c>
      <c r="B14" s="320" t="s">
        <v>678</v>
      </c>
      <c r="C14" s="320"/>
      <c r="D14" s="320"/>
      <c r="E14" s="320"/>
      <c r="F14" s="320"/>
      <c r="G14" s="320"/>
      <c r="H14" s="320"/>
      <c r="I14" s="320"/>
      <c r="J14" s="320"/>
      <c r="K14" s="16"/>
    </row>
    <row r="15" spans="1:14" ht="46.5" customHeight="1" x14ac:dyDescent="0.2">
      <c r="A15" s="60" t="s">
        <v>477</v>
      </c>
      <c r="B15" s="320" t="s">
        <v>679</v>
      </c>
      <c r="C15" s="320"/>
      <c r="D15" s="320"/>
      <c r="E15" s="320"/>
      <c r="F15" s="320"/>
      <c r="G15" s="320"/>
      <c r="H15" s="320"/>
      <c r="I15" s="320"/>
      <c r="J15" s="320"/>
      <c r="K15" s="16"/>
    </row>
    <row r="16" spans="1:14" ht="26.25" customHeight="1" x14ac:dyDescent="0.2">
      <c r="A16" s="6" t="s">
        <v>477</v>
      </c>
      <c r="B16" s="331" t="s">
        <v>482</v>
      </c>
      <c r="C16" s="331"/>
      <c r="D16" s="331"/>
      <c r="E16" s="331"/>
      <c r="F16" s="331"/>
      <c r="G16" s="331"/>
      <c r="H16" s="331"/>
      <c r="I16" s="331"/>
      <c r="J16" s="331"/>
      <c r="K16" s="16"/>
    </row>
    <row r="17" spans="1:12" ht="14.25" x14ac:dyDescent="0.2">
      <c r="A17" s="39"/>
      <c r="B17" s="39"/>
      <c r="C17" s="39"/>
      <c r="D17" s="39"/>
      <c r="E17" s="39"/>
      <c r="F17" s="39"/>
      <c r="G17" s="39"/>
      <c r="H17" s="39"/>
      <c r="I17" s="40"/>
      <c r="J17" s="40"/>
      <c r="K17" s="41"/>
    </row>
    <row r="18" spans="1:12" s="81" customFormat="1" ht="20.100000000000001" customHeight="1" x14ac:dyDescent="0.2">
      <c r="A18" s="80" t="s">
        <v>470</v>
      </c>
      <c r="B18" s="309" t="s">
        <v>471</v>
      </c>
      <c r="C18" s="309"/>
      <c r="D18" s="309"/>
      <c r="E18" s="309"/>
      <c r="F18" s="309"/>
      <c r="G18" s="309"/>
      <c r="H18" s="309"/>
      <c r="I18" s="309"/>
      <c r="J18" s="309"/>
      <c r="K18" s="309"/>
    </row>
    <row r="19" spans="1:12" s="62" customFormat="1" ht="15" thickBot="1" x14ac:dyDescent="0.25">
      <c r="A19" s="58"/>
      <c r="B19" s="58"/>
      <c r="C19" s="58"/>
      <c r="D19" s="58"/>
      <c r="E19" s="58"/>
      <c r="F19" s="58"/>
      <c r="G19" s="58"/>
      <c r="H19" s="58"/>
      <c r="I19" s="58"/>
      <c r="J19" s="58"/>
      <c r="K19" s="63"/>
      <c r="L19" s="61"/>
    </row>
    <row r="20" spans="1:12" s="62" customFormat="1" ht="27" customHeight="1" thickBot="1" x14ac:dyDescent="0.25">
      <c r="A20" s="58"/>
      <c r="B20" s="304" t="s">
        <v>472</v>
      </c>
      <c r="C20" s="304"/>
      <c r="D20" s="304"/>
      <c r="E20" s="304"/>
      <c r="F20" s="324"/>
      <c r="G20" s="324"/>
      <c r="H20" s="324"/>
      <c r="I20" s="324"/>
      <c r="J20" s="324"/>
      <c r="K20" s="63"/>
      <c r="L20" s="61"/>
    </row>
    <row r="21" spans="1:12" s="62" customFormat="1" ht="46.5" customHeight="1" thickBot="1" x14ac:dyDescent="0.25">
      <c r="A21" s="58"/>
      <c r="B21" s="304" t="s">
        <v>473</v>
      </c>
      <c r="C21" s="304"/>
      <c r="D21" s="304"/>
      <c r="E21" s="304"/>
      <c r="F21" s="324"/>
      <c r="G21" s="324"/>
      <c r="H21" s="324"/>
      <c r="I21" s="324"/>
      <c r="J21" s="324"/>
      <c r="K21" s="63"/>
      <c r="L21" s="61"/>
    </row>
    <row r="22" spans="1:12" s="62" customFormat="1" ht="14.25" x14ac:dyDescent="0.2">
      <c r="A22" s="58"/>
      <c r="B22" s="58"/>
      <c r="C22" s="58"/>
      <c r="D22" s="58"/>
      <c r="E22" s="58"/>
      <c r="F22" s="58"/>
      <c r="G22" s="58"/>
      <c r="H22" s="58"/>
      <c r="I22" s="59"/>
      <c r="J22" s="59"/>
      <c r="K22" s="63"/>
      <c r="L22" s="61"/>
    </row>
    <row r="23" spans="1:12" s="81" customFormat="1" ht="20.100000000000001" customHeight="1" x14ac:dyDescent="0.2">
      <c r="A23" s="80" t="s">
        <v>474</v>
      </c>
      <c r="B23" s="309" t="s">
        <v>475</v>
      </c>
      <c r="C23" s="309"/>
      <c r="D23" s="309"/>
      <c r="E23" s="309"/>
      <c r="F23" s="309"/>
      <c r="G23" s="309"/>
      <c r="H23" s="309"/>
      <c r="I23" s="309"/>
      <c r="J23" s="309"/>
      <c r="K23" s="309"/>
    </row>
    <row r="24" spans="1:12" s="62" customFormat="1" ht="14.25" x14ac:dyDescent="0.2">
      <c r="A24" s="58"/>
      <c r="B24" s="58"/>
      <c r="C24" s="58"/>
      <c r="D24" s="58"/>
      <c r="E24" s="58"/>
      <c r="F24" s="58"/>
      <c r="G24" s="58"/>
      <c r="H24" s="58"/>
      <c r="I24" s="59"/>
      <c r="J24" s="59"/>
      <c r="K24" s="63"/>
      <c r="L24" s="61"/>
    </row>
    <row r="25" spans="1:12" s="62" customFormat="1" ht="27.75" customHeight="1" x14ac:dyDescent="0.2">
      <c r="A25" s="58"/>
      <c r="B25" s="321" t="s">
        <v>563</v>
      </c>
      <c r="C25" s="321"/>
      <c r="D25" s="321"/>
      <c r="E25" s="321"/>
      <c r="F25" s="321"/>
      <c r="G25" s="321"/>
      <c r="H25" s="321"/>
      <c r="I25" s="321"/>
      <c r="J25" s="321"/>
      <c r="K25" s="63"/>
      <c r="L25" s="61"/>
    </row>
    <row r="26" spans="1:12" s="62" customFormat="1" ht="18.75" customHeight="1" x14ac:dyDescent="0.2">
      <c r="A26" s="58"/>
      <c r="B26" s="308" t="s">
        <v>752</v>
      </c>
      <c r="C26" s="308"/>
      <c r="D26" s="308"/>
      <c r="E26" s="308"/>
      <c r="F26" s="308"/>
      <c r="G26" s="308"/>
      <c r="H26" s="308"/>
      <c r="I26" s="308"/>
      <c r="J26" s="308"/>
      <c r="K26" s="63"/>
      <c r="L26" s="61"/>
    </row>
    <row r="27" spans="1:12" s="62" customFormat="1" ht="21" customHeight="1" x14ac:dyDescent="0.2">
      <c r="A27" s="64" t="s">
        <v>477</v>
      </c>
      <c r="B27" s="321" t="s">
        <v>564</v>
      </c>
      <c r="C27" s="321"/>
      <c r="D27" s="321"/>
      <c r="E27" s="321"/>
      <c r="F27" s="321"/>
      <c r="G27" s="321"/>
      <c r="H27" s="321"/>
      <c r="I27" s="321"/>
      <c r="J27" s="321"/>
      <c r="K27" s="63"/>
      <c r="L27" s="61"/>
    </row>
    <row r="28" spans="1:12" s="62" customFormat="1" ht="75.75" customHeight="1" x14ac:dyDescent="0.2">
      <c r="A28" s="58"/>
      <c r="B28" s="308" t="s">
        <v>765</v>
      </c>
      <c r="C28" s="308"/>
      <c r="D28" s="308"/>
      <c r="E28" s="308"/>
      <c r="F28" s="308"/>
      <c r="G28" s="308"/>
      <c r="H28" s="308"/>
      <c r="I28" s="308"/>
      <c r="J28" s="308"/>
      <c r="K28" s="63"/>
      <c r="L28" s="61"/>
    </row>
    <row r="29" spans="1:12" s="62" customFormat="1" ht="54" customHeight="1" x14ac:dyDescent="0.2">
      <c r="A29" s="58"/>
      <c r="B29" s="322" t="s">
        <v>566</v>
      </c>
      <c r="C29" s="322"/>
      <c r="D29" s="322"/>
      <c r="E29" s="322"/>
      <c r="F29" s="322"/>
      <c r="G29" s="322"/>
      <c r="H29" s="322"/>
      <c r="I29" s="322"/>
      <c r="J29" s="322"/>
      <c r="K29" s="63"/>
      <c r="L29" s="61"/>
    </row>
    <row r="30" spans="1:12" s="67" customFormat="1" ht="36" customHeight="1" thickBot="1" x14ac:dyDescent="0.25">
      <c r="A30" s="65"/>
      <c r="B30" s="320" t="s">
        <v>649</v>
      </c>
      <c r="C30" s="320"/>
      <c r="D30" s="320"/>
      <c r="E30" s="320"/>
      <c r="F30" s="320"/>
      <c r="G30" s="320"/>
      <c r="H30" s="320"/>
      <c r="I30" s="320"/>
      <c r="J30" s="320"/>
      <c r="K30" s="65"/>
      <c r="L30" s="66"/>
    </row>
    <row r="31" spans="1:12" ht="21" customHeight="1" thickBot="1" x14ac:dyDescent="0.25">
      <c r="A31" s="39"/>
      <c r="B31" s="311" t="s">
        <v>476</v>
      </c>
      <c r="C31" s="311"/>
      <c r="D31" s="311"/>
      <c r="E31" s="311"/>
      <c r="F31" s="311"/>
      <c r="G31" s="42"/>
      <c r="H31" s="305" t="s">
        <v>504</v>
      </c>
      <c r="I31" s="306"/>
      <c r="J31" s="307"/>
      <c r="K31" s="82"/>
    </row>
    <row r="32" spans="1:12" ht="6" customHeight="1" x14ac:dyDescent="0.2">
      <c r="A32" s="39"/>
      <c r="B32" s="39"/>
      <c r="C32" s="39"/>
      <c r="D32" s="39"/>
      <c r="E32" s="39"/>
      <c r="F32" s="39"/>
      <c r="G32" s="39"/>
      <c r="H32" s="39"/>
      <c r="I32" s="40"/>
      <c r="J32" s="40"/>
      <c r="K32" s="41"/>
    </row>
    <row r="33" spans="1:12" s="62" customFormat="1" ht="30.75" customHeight="1" x14ac:dyDescent="0.2">
      <c r="A33" s="64" t="s">
        <v>477</v>
      </c>
      <c r="B33" s="321" t="s">
        <v>565</v>
      </c>
      <c r="C33" s="321"/>
      <c r="D33" s="321"/>
      <c r="E33" s="321"/>
      <c r="F33" s="321"/>
      <c r="G33" s="321"/>
      <c r="H33" s="321"/>
      <c r="I33" s="321"/>
      <c r="J33" s="321"/>
      <c r="K33" s="63"/>
      <c r="L33" s="61"/>
    </row>
    <row r="34" spans="1:12" s="62" customFormat="1" ht="55.5" customHeight="1" x14ac:dyDescent="0.2">
      <c r="A34" s="58"/>
      <c r="B34" s="313" t="s">
        <v>667</v>
      </c>
      <c r="C34" s="313"/>
      <c r="D34" s="313"/>
      <c r="E34" s="313"/>
      <c r="F34" s="313"/>
      <c r="G34" s="313"/>
      <c r="H34" s="313"/>
      <c r="I34" s="313"/>
      <c r="J34" s="313"/>
      <c r="K34" s="63"/>
      <c r="L34" s="61"/>
    </row>
    <row r="35" spans="1:12" s="62" customFormat="1" ht="41.25" customHeight="1" x14ac:dyDescent="0.2">
      <c r="A35" s="58"/>
      <c r="B35" s="322" t="s">
        <v>650</v>
      </c>
      <c r="C35" s="322"/>
      <c r="D35" s="322"/>
      <c r="E35" s="322"/>
      <c r="F35" s="322"/>
      <c r="G35" s="322"/>
      <c r="H35" s="322"/>
      <c r="I35" s="322"/>
      <c r="J35" s="322"/>
      <c r="K35" s="63"/>
      <c r="L35" s="61"/>
    </row>
    <row r="36" spans="1:12" s="67" customFormat="1" ht="45" customHeight="1" thickBot="1" x14ac:dyDescent="0.25">
      <c r="A36" s="65"/>
      <c r="B36" s="320" t="s">
        <v>681</v>
      </c>
      <c r="C36" s="320"/>
      <c r="D36" s="320"/>
      <c r="E36" s="320"/>
      <c r="F36" s="320"/>
      <c r="G36" s="320"/>
      <c r="H36" s="320"/>
      <c r="I36" s="320"/>
      <c r="J36" s="320"/>
      <c r="K36" s="65"/>
      <c r="L36" s="66"/>
    </row>
    <row r="37" spans="1:12" ht="21" customHeight="1" thickBot="1" x14ac:dyDescent="0.25">
      <c r="A37" s="39"/>
      <c r="B37" s="311" t="s">
        <v>476</v>
      </c>
      <c r="C37" s="311"/>
      <c r="D37" s="311"/>
      <c r="E37" s="311"/>
      <c r="F37" s="311"/>
      <c r="G37" s="42"/>
      <c r="H37" s="305" t="s">
        <v>503</v>
      </c>
      <c r="I37" s="306"/>
      <c r="J37" s="307"/>
      <c r="K37" s="45"/>
    </row>
    <row r="38" spans="1:12" ht="13.5" customHeight="1" x14ac:dyDescent="0.2">
      <c r="A38" s="39"/>
      <c r="B38" s="43"/>
      <c r="C38" s="43"/>
      <c r="D38" s="43"/>
      <c r="E38" s="43"/>
      <c r="F38" s="43"/>
      <c r="G38" s="43"/>
      <c r="H38" s="43"/>
      <c r="I38" s="44"/>
      <c r="J38" s="44"/>
      <c r="K38" s="41"/>
    </row>
    <row r="39" spans="1:12" s="62" customFormat="1" ht="43.5" customHeight="1" x14ac:dyDescent="0.2">
      <c r="A39" s="60" t="s">
        <v>477</v>
      </c>
      <c r="B39" s="313" t="s">
        <v>651</v>
      </c>
      <c r="C39" s="313"/>
      <c r="D39" s="313"/>
      <c r="E39" s="313"/>
      <c r="F39" s="313"/>
      <c r="G39" s="313"/>
      <c r="H39" s="313"/>
      <c r="I39" s="313"/>
      <c r="J39" s="313"/>
      <c r="K39" s="63"/>
      <c r="L39" s="61"/>
    </row>
    <row r="40" spans="1:12" s="62" customFormat="1" ht="44.25" customHeight="1" x14ac:dyDescent="0.2">
      <c r="A40" s="60" t="s">
        <v>477</v>
      </c>
      <c r="B40" s="320" t="s">
        <v>763</v>
      </c>
      <c r="C40" s="320"/>
      <c r="D40" s="320"/>
      <c r="E40" s="320"/>
      <c r="F40" s="320"/>
      <c r="G40" s="320"/>
      <c r="H40" s="320"/>
      <c r="I40" s="320"/>
      <c r="J40" s="320"/>
      <c r="K40" s="63"/>
      <c r="L40" s="61"/>
    </row>
    <row r="41" spans="1:12" s="62" customFormat="1" ht="174.75" customHeight="1" x14ac:dyDescent="0.2">
      <c r="A41" s="60" t="s">
        <v>477</v>
      </c>
      <c r="B41" s="320" t="s">
        <v>764</v>
      </c>
      <c r="C41" s="320"/>
      <c r="D41" s="320"/>
      <c r="E41" s="320"/>
      <c r="F41" s="320"/>
      <c r="G41" s="320"/>
      <c r="H41" s="320"/>
      <c r="I41" s="320"/>
      <c r="J41" s="320"/>
      <c r="K41" s="63"/>
      <c r="L41" s="61"/>
    </row>
    <row r="42" spans="1:12" s="62" customFormat="1" ht="110.25" customHeight="1" x14ac:dyDescent="0.2">
      <c r="A42" s="60" t="s">
        <v>477</v>
      </c>
      <c r="B42" s="313" t="s">
        <v>753</v>
      </c>
      <c r="C42" s="313"/>
      <c r="D42" s="313"/>
      <c r="E42" s="313"/>
      <c r="F42" s="313"/>
      <c r="G42" s="313"/>
      <c r="H42" s="313"/>
      <c r="I42" s="313"/>
      <c r="J42" s="313"/>
      <c r="K42" s="63"/>
      <c r="L42" s="61"/>
    </row>
    <row r="43" spans="1:12" s="62" customFormat="1" ht="30.75" customHeight="1" x14ac:dyDescent="0.2">
      <c r="A43" s="60" t="s">
        <v>477</v>
      </c>
      <c r="B43" s="313" t="s">
        <v>922</v>
      </c>
      <c r="C43" s="313"/>
      <c r="D43" s="313"/>
      <c r="E43" s="313"/>
      <c r="F43" s="313"/>
      <c r="G43" s="313"/>
      <c r="H43" s="313"/>
      <c r="I43" s="313"/>
      <c r="J43" s="313"/>
      <c r="K43" s="63"/>
      <c r="L43" s="61"/>
    </row>
    <row r="44" spans="1:12" s="62" customFormat="1" ht="43.5" customHeight="1" x14ac:dyDescent="0.2">
      <c r="A44" s="60" t="s">
        <v>477</v>
      </c>
      <c r="B44" s="313" t="s">
        <v>921</v>
      </c>
      <c r="C44" s="313"/>
      <c r="D44" s="313"/>
      <c r="E44" s="313"/>
      <c r="F44" s="313"/>
      <c r="G44" s="313"/>
      <c r="H44" s="313"/>
      <c r="I44" s="313"/>
      <c r="J44" s="313"/>
      <c r="K44" s="63"/>
      <c r="L44" s="61"/>
    </row>
    <row r="45" spans="1:12" s="81" customFormat="1" ht="20.100000000000001" customHeight="1" x14ac:dyDescent="0.2">
      <c r="A45" s="80" t="s">
        <v>479</v>
      </c>
      <c r="B45" s="309" t="s">
        <v>478</v>
      </c>
      <c r="C45" s="309"/>
      <c r="D45" s="309"/>
      <c r="E45" s="309"/>
      <c r="F45" s="309"/>
      <c r="G45" s="309"/>
      <c r="H45" s="309"/>
      <c r="I45" s="309"/>
      <c r="J45" s="309"/>
      <c r="K45" s="309"/>
    </row>
    <row r="46" spans="1:12" s="62" customFormat="1" ht="14.25" x14ac:dyDescent="0.2">
      <c r="A46" s="68"/>
      <c r="B46" s="58"/>
      <c r="C46" s="58"/>
      <c r="D46" s="58"/>
      <c r="E46" s="58"/>
      <c r="F46" s="58"/>
      <c r="G46" s="58"/>
      <c r="H46" s="58"/>
      <c r="I46" s="59"/>
      <c r="J46" s="59"/>
      <c r="K46" s="63"/>
      <c r="L46" s="61"/>
    </row>
    <row r="47" spans="1:12" s="62" customFormat="1" ht="30" customHeight="1" x14ac:dyDescent="0.2">
      <c r="A47" s="58"/>
      <c r="B47" s="320" t="s">
        <v>652</v>
      </c>
      <c r="C47" s="320"/>
      <c r="D47" s="320"/>
      <c r="E47" s="320"/>
      <c r="F47" s="320"/>
      <c r="G47" s="320"/>
      <c r="H47" s="320"/>
      <c r="I47" s="320"/>
      <c r="J47" s="320"/>
      <c r="K47" s="63"/>
      <c r="L47" s="61"/>
    </row>
    <row r="48" spans="1:12" s="62" customFormat="1" ht="45.75" customHeight="1" x14ac:dyDescent="0.2">
      <c r="A48" s="58"/>
      <c r="B48" s="323" t="s">
        <v>571</v>
      </c>
      <c r="C48" s="323"/>
      <c r="D48" s="323"/>
      <c r="E48" s="323"/>
      <c r="F48" s="323"/>
      <c r="G48" s="323"/>
      <c r="H48" s="323"/>
      <c r="I48" s="323"/>
      <c r="J48" s="323"/>
      <c r="K48" s="63"/>
      <c r="L48" s="61"/>
    </row>
    <row r="49" spans="1:12" s="62" customFormat="1" ht="30.75" customHeight="1" thickBot="1" x14ac:dyDescent="0.25">
      <c r="A49" s="60"/>
      <c r="B49" s="313" t="s">
        <v>653</v>
      </c>
      <c r="C49" s="313"/>
      <c r="D49" s="313"/>
      <c r="E49" s="313"/>
      <c r="F49" s="313"/>
      <c r="G49" s="313"/>
      <c r="H49" s="313"/>
      <c r="I49" s="313"/>
      <c r="J49" s="313"/>
      <c r="K49" s="63"/>
      <c r="L49" s="61"/>
    </row>
    <row r="50" spans="1:12" ht="21" customHeight="1" thickBot="1" x14ac:dyDescent="0.25">
      <c r="A50" s="39"/>
      <c r="B50" s="311" t="s">
        <v>476</v>
      </c>
      <c r="C50" s="311"/>
      <c r="D50" s="311"/>
      <c r="E50" s="311"/>
      <c r="F50" s="311"/>
      <c r="G50" s="42"/>
      <c r="H50" s="305" t="s">
        <v>481</v>
      </c>
      <c r="I50" s="306"/>
      <c r="J50" s="307"/>
      <c r="K50" s="45"/>
    </row>
    <row r="51" spans="1:12" ht="12" customHeight="1" thickBot="1" x14ac:dyDescent="0.25">
      <c r="A51" s="318"/>
      <c r="B51" s="318"/>
      <c r="C51" s="318"/>
      <c r="D51" s="318"/>
      <c r="E51" s="318"/>
      <c r="F51" s="318"/>
      <c r="G51" s="318"/>
      <c r="H51" s="318"/>
      <c r="I51" s="318"/>
      <c r="J51" s="318"/>
      <c r="K51" s="318"/>
    </row>
    <row r="52" spans="1:12" ht="32.25" customHeight="1" thickBot="1" x14ac:dyDescent="0.25">
      <c r="A52" s="39"/>
      <c r="B52" s="311" t="s">
        <v>561</v>
      </c>
      <c r="C52" s="311"/>
      <c r="D52" s="311"/>
      <c r="E52" s="311"/>
      <c r="F52" s="311"/>
      <c r="G52" s="46"/>
      <c r="H52" s="305" t="s">
        <v>562</v>
      </c>
      <c r="I52" s="306"/>
      <c r="J52" s="307"/>
      <c r="K52" s="45"/>
    </row>
    <row r="53" spans="1:12" ht="14.25" x14ac:dyDescent="0.2">
      <c r="A53" s="39"/>
      <c r="B53" s="39"/>
      <c r="C53" s="39"/>
      <c r="D53" s="39"/>
      <c r="E53" s="39"/>
      <c r="F53" s="39"/>
      <c r="G53" s="39"/>
      <c r="H53" s="39"/>
      <c r="I53" s="40"/>
      <c r="J53" s="40"/>
      <c r="K53" s="41"/>
    </row>
    <row r="54" spans="1:12" s="62" customFormat="1" ht="22.5" customHeight="1" thickBot="1" x14ac:dyDescent="0.25">
      <c r="A54" s="68"/>
      <c r="B54" s="319" t="s">
        <v>552</v>
      </c>
      <c r="C54" s="319"/>
      <c r="D54" s="319"/>
      <c r="E54" s="319"/>
      <c r="F54" s="319"/>
      <c r="G54" s="69"/>
      <c r="H54" s="69"/>
      <c r="I54" s="69"/>
      <c r="J54" s="69"/>
      <c r="K54" s="63"/>
      <c r="L54" s="61"/>
    </row>
    <row r="55" spans="1:12" s="62" customFormat="1" ht="11.25" customHeight="1" x14ac:dyDescent="0.2">
      <c r="A55" s="68"/>
      <c r="B55" s="70"/>
      <c r="C55" s="70"/>
      <c r="D55" s="70"/>
      <c r="E55" s="70"/>
      <c r="F55" s="70"/>
      <c r="G55" s="69"/>
      <c r="H55" s="69"/>
      <c r="I55" s="69"/>
      <c r="J55" s="69"/>
      <c r="K55" s="63"/>
      <c r="L55" s="61"/>
    </row>
    <row r="56" spans="1:12" s="62" customFormat="1" ht="66.75" customHeight="1" x14ac:dyDescent="0.2">
      <c r="A56" s="60" t="s">
        <v>477</v>
      </c>
      <c r="B56" s="313" t="s">
        <v>938</v>
      </c>
      <c r="C56" s="313"/>
      <c r="D56" s="313"/>
      <c r="E56" s="313"/>
      <c r="F56" s="313"/>
      <c r="G56" s="313"/>
      <c r="H56" s="313"/>
      <c r="I56" s="313"/>
      <c r="J56" s="313"/>
      <c r="K56" s="63"/>
      <c r="L56" s="61"/>
    </row>
    <row r="57" spans="1:12" s="62" customFormat="1" ht="15" x14ac:dyDescent="0.2">
      <c r="A57" s="60"/>
      <c r="B57" s="325" t="s">
        <v>937</v>
      </c>
      <c r="C57" s="325"/>
      <c r="D57" s="325"/>
      <c r="E57" s="325"/>
      <c r="F57" s="325"/>
      <c r="G57" s="325"/>
      <c r="H57" s="325"/>
      <c r="I57" s="325"/>
      <c r="J57" s="325"/>
      <c r="K57" s="63"/>
      <c r="L57" s="61"/>
    </row>
    <row r="58" spans="1:12" s="62" customFormat="1" ht="18" customHeight="1" x14ac:dyDescent="0.2">
      <c r="A58" s="60" t="s">
        <v>477</v>
      </c>
      <c r="B58" s="313" t="s">
        <v>554</v>
      </c>
      <c r="C58" s="313"/>
      <c r="D58" s="313"/>
      <c r="E58" s="313"/>
      <c r="F58" s="313"/>
      <c r="G58" s="313"/>
      <c r="H58" s="313"/>
      <c r="I58" s="313"/>
      <c r="J58" s="313"/>
      <c r="K58" s="63"/>
      <c r="L58" s="61"/>
    </row>
    <row r="59" spans="1:12" s="62" customFormat="1" ht="44.25" customHeight="1" x14ac:dyDescent="0.2">
      <c r="A59" s="60" t="s">
        <v>477</v>
      </c>
      <c r="B59" s="313" t="s">
        <v>640</v>
      </c>
      <c r="C59" s="313"/>
      <c r="D59" s="313"/>
      <c r="E59" s="313"/>
      <c r="F59" s="313"/>
      <c r="G59" s="313"/>
      <c r="H59" s="313"/>
      <c r="I59" s="313"/>
      <c r="J59" s="313"/>
      <c r="K59" s="63"/>
      <c r="L59" s="61"/>
    </row>
    <row r="60" spans="1:12" s="62" customFormat="1" ht="31.5" customHeight="1" x14ac:dyDescent="0.2">
      <c r="A60" s="60" t="s">
        <v>477</v>
      </c>
      <c r="B60" s="313" t="s">
        <v>654</v>
      </c>
      <c r="C60" s="313"/>
      <c r="D60" s="313"/>
      <c r="E60" s="313"/>
      <c r="F60" s="313"/>
      <c r="G60" s="313"/>
      <c r="H60" s="313"/>
      <c r="I60" s="313"/>
      <c r="J60" s="313"/>
      <c r="K60" s="71"/>
      <c r="L60" s="61"/>
    </row>
    <row r="61" spans="1:12" ht="15" x14ac:dyDescent="0.2">
      <c r="A61" s="6" t="s">
        <v>477</v>
      </c>
      <c r="B61" s="312" t="s">
        <v>641</v>
      </c>
      <c r="C61" s="312"/>
      <c r="D61" s="312"/>
      <c r="E61" s="312"/>
      <c r="F61" s="312"/>
      <c r="G61" s="312"/>
      <c r="H61" s="312"/>
      <c r="I61" s="312"/>
      <c r="J61" s="312"/>
      <c r="K61" s="16"/>
    </row>
    <row r="62" spans="1:12" ht="15" customHeight="1" x14ac:dyDescent="0.2">
      <c r="A62" s="6"/>
      <c r="B62" s="317" t="s">
        <v>657</v>
      </c>
      <c r="C62" s="317"/>
      <c r="D62" s="317"/>
      <c r="E62" s="317"/>
      <c r="F62" s="312" t="s">
        <v>642</v>
      </c>
      <c r="G62" s="312"/>
      <c r="H62" s="312"/>
      <c r="I62" s="312"/>
      <c r="J62" s="312"/>
      <c r="K62" s="16"/>
    </row>
    <row r="63" spans="1:12" ht="18" customHeight="1" x14ac:dyDescent="0.2">
      <c r="A63" s="6"/>
      <c r="B63" s="33"/>
      <c r="C63" s="33"/>
      <c r="D63" s="33"/>
      <c r="E63" s="33"/>
      <c r="F63" s="312"/>
      <c r="G63" s="312"/>
      <c r="H63" s="312"/>
      <c r="I63" s="312"/>
      <c r="J63" s="312"/>
      <c r="K63" s="16"/>
    </row>
    <row r="64" spans="1:12" ht="15" customHeight="1" x14ac:dyDescent="0.2">
      <c r="A64" s="6"/>
      <c r="B64" s="317" t="s">
        <v>655</v>
      </c>
      <c r="C64" s="317"/>
      <c r="D64" s="317"/>
      <c r="E64" s="317"/>
      <c r="F64" s="312" t="s">
        <v>658</v>
      </c>
      <c r="G64" s="312"/>
      <c r="H64" s="312"/>
      <c r="I64" s="312"/>
      <c r="J64" s="312"/>
      <c r="K64" s="16"/>
    </row>
    <row r="65" spans="1:12" ht="57" customHeight="1" x14ac:dyDescent="0.2">
      <c r="A65" s="6"/>
      <c r="B65" s="317"/>
      <c r="C65" s="317"/>
      <c r="D65" s="317"/>
      <c r="E65" s="317"/>
      <c r="F65" s="312"/>
      <c r="G65" s="312"/>
      <c r="H65" s="312"/>
      <c r="I65" s="312"/>
      <c r="J65" s="312"/>
      <c r="K65" s="16"/>
    </row>
    <row r="66" spans="1:12" ht="15" x14ac:dyDescent="0.2">
      <c r="A66" s="6"/>
      <c r="B66" s="317" t="s">
        <v>656</v>
      </c>
      <c r="C66" s="317"/>
      <c r="D66" s="317"/>
      <c r="E66" s="317"/>
      <c r="F66" s="312" t="s">
        <v>643</v>
      </c>
      <c r="G66" s="312"/>
      <c r="H66" s="312"/>
      <c r="I66" s="312"/>
      <c r="J66" s="312"/>
      <c r="K66" s="16"/>
    </row>
    <row r="67" spans="1:12" ht="62.25" customHeight="1" x14ac:dyDescent="0.2">
      <c r="A67" s="6"/>
      <c r="B67" s="317"/>
      <c r="C67" s="317"/>
      <c r="D67" s="317"/>
      <c r="E67" s="317"/>
      <c r="F67" s="312"/>
      <c r="G67" s="312"/>
      <c r="H67" s="312"/>
      <c r="I67" s="312"/>
      <c r="J67" s="312"/>
      <c r="K67" s="16"/>
    </row>
    <row r="68" spans="1:12" ht="7.5" customHeight="1" x14ac:dyDescent="0.2">
      <c r="A68" s="6"/>
      <c r="B68" s="34"/>
      <c r="C68" s="34"/>
      <c r="D68" s="34"/>
      <c r="E68" s="34"/>
      <c r="F68" s="34"/>
      <c r="G68" s="34"/>
      <c r="H68" s="34"/>
      <c r="I68" s="34"/>
      <c r="J68" s="34"/>
      <c r="K68" s="16"/>
    </row>
    <row r="69" spans="1:12" s="74" customFormat="1" ht="15.95" customHeight="1" x14ac:dyDescent="0.2">
      <c r="A69" s="60" t="s">
        <v>477</v>
      </c>
      <c r="B69" s="313" t="s">
        <v>489</v>
      </c>
      <c r="C69" s="313"/>
      <c r="D69" s="313"/>
      <c r="E69" s="313"/>
      <c r="F69" s="313"/>
      <c r="G69" s="313"/>
      <c r="H69" s="313"/>
      <c r="I69" s="313"/>
      <c r="J69" s="313"/>
      <c r="K69" s="72"/>
      <c r="L69" s="73"/>
    </row>
    <row r="70" spans="1:12" s="74" customFormat="1" ht="46.5" customHeight="1" x14ac:dyDescent="0.2">
      <c r="A70" s="60"/>
      <c r="B70" s="314" t="s">
        <v>627</v>
      </c>
      <c r="C70" s="314"/>
      <c r="D70" s="314"/>
      <c r="E70" s="314"/>
      <c r="F70" s="314"/>
      <c r="G70" s="314"/>
      <c r="H70" s="314"/>
      <c r="I70" s="314"/>
      <c r="J70" s="314"/>
      <c r="K70" s="75"/>
      <c r="L70" s="73"/>
    </row>
    <row r="71" spans="1:12" s="74" customFormat="1" ht="71.25" customHeight="1" x14ac:dyDescent="0.2">
      <c r="A71" s="60"/>
      <c r="B71" s="314" t="s">
        <v>626</v>
      </c>
      <c r="C71" s="314"/>
      <c r="D71" s="314"/>
      <c r="E71" s="314"/>
      <c r="F71" s="314"/>
      <c r="G71" s="314"/>
      <c r="H71" s="314"/>
      <c r="I71" s="314"/>
      <c r="J71" s="314"/>
      <c r="K71" s="72"/>
      <c r="L71" s="73"/>
    </row>
    <row r="72" spans="1:12" s="74" customFormat="1" ht="15.95" customHeight="1" x14ac:dyDescent="0.2">
      <c r="A72" s="60" t="s">
        <v>477</v>
      </c>
      <c r="B72" s="313" t="s">
        <v>490</v>
      </c>
      <c r="C72" s="313"/>
      <c r="D72" s="313"/>
      <c r="E72" s="313"/>
      <c r="F72" s="313"/>
      <c r="G72" s="313"/>
      <c r="H72" s="313"/>
      <c r="I72" s="313"/>
      <c r="J72" s="313"/>
      <c r="K72" s="72"/>
      <c r="L72" s="73"/>
    </row>
    <row r="73" spans="1:12" s="74" customFormat="1" ht="15.95" customHeight="1" x14ac:dyDescent="0.2">
      <c r="A73" s="60" t="s">
        <v>477</v>
      </c>
      <c r="B73" s="313" t="s">
        <v>491</v>
      </c>
      <c r="C73" s="313"/>
      <c r="D73" s="313"/>
      <c r="E73" s="313"/>
      <c r="F73" s="313"/>
      <c r="G73" s="313"/>
      <c r="H73" s="313"/>
      <c r="I73" s="313"/>
      <c r="J73" s="313"/>
      <c r="K73" s="72"/>
      <c r="L73" s="73"/>
    </row>
    <row r="74" spans="1:12" s="74" customFormat="1" ht="32.1" customHeight="1" x14ac:dyDescent="0.2">
      <c r="A74" s="60" t="s">
        <v>477</v>
      </c>
      <c r="B74" s="313" t="s">
        <v>567</v>
      </c>
      <c r="C74" s="313"/>
      <c r="D74" s="313"/>
      <c r="E74" s="313"/>
      <c r="F74" s="313"/>
      <c r="G74" s="313"/>
      <c r="H74" s="313"/>
      <c r="I74" s="313"/>
      <c r="J74" s="313"/>
      <c r="K74" s="72"/>
      <c r="L74" s="73"/>
    </row>
    <row r="75" spans="1:12" s="74" customFormat="1" ht="42" customHeight="1" x14ac:dyDescent="0.2">
      <c r="A75" s="60" t="s">
        <v>477</v>
      </c>
      <c r="B75" s="313" t="s">
        <v>568</v>
      </c>
      <c r="C75" s="313"/>
      <c r="D75" s="313"/>
      <c r="E75" s="313"/>
      <c r="F75" s="313"/>
      <c r="G75" s="313"/>
      <c r="H75" s="313"/>
      <c r="I75" s="313"/>
      <c r="J75" s="313"/>
      <c r="K75" s="75"/>
      <c r="L75" s="73"/>
    </row>
    <row r="76" spans="1:12" s="74" customFormat="1" ht="32.1" customHeight="1" x14ac:dyDescent="0.2">
      <c r="A76" s="60" t="s">
        <v>477</v>
      </c>
      <c r="B76" s="313" t="s">
        <v>492</v>
      </c>
      <c r="C76" s="313"/>
      <c r="D76" s="313"/>
      <c r="E76" s="313"/>
      <c r="F76" s="313"/>
      <c r="G76" s="313"/>
      <c r="H76" s="313"/>
      <c r="I76" s="313"/>
      <c r="J76" s="313"/>
      <c r="K76" s="72"/>
      <c r="L76" s="73"/>
    </row>
    <row r="77" spans="1:12" s="74" customFormat="1" ht="47.25" customHeight="1" x14ac:dyDescent="0.2">
      <c r="A77" s="60" t="s">
        <v>477</v>
      </c>
      <c r="B77" s="313" t="s">
        <v>555</v>
      </c>
      <c r="C77" s="313"/>
      <c r="D77" s="313"/>
      <c r="E77" s="313"/>
      <c r="F77" s="313"/>
      <c r="G77" s="313"/>
      <c r="H77" s="313"/>
      <c r="I77" s="313"/>
      <c r="J77" s="313"/>
      <c r="K77" s="72"/>
      <c r="L77" s="73"/>
    </row>
    <row r="78" spans="1:12" s="74" customFormat="1" ht="15.95" customHeight="1" x14ac:dyDescent="0.2">
      <c r="A78" s="60" t="s">
        <v>477</v>
      </c>
      <c r="B78" s="313" t="s">
        <v>493</v>
      </c>
      <c r="C78" s="313"/>
      <c r="D78" s="313"/>
      <c r="E78" s="313"/>
      <c r="F78" s="313"/>
      <c r="G78" s="313"/>
      <c r="H78" s="313"/>
      <c r="I78" s="313"/>
      <c r="J78" s="313"/>
      <c r="K78" s="72"/>
      <c r="L78" s="73"/>
    </row>
    <row r="79" spans="1:12" s="62" customFormat="1" ht="22.5" customHeight="1" x14ac:dyDescent="0.2">
      <c r="A79" s="60" t="s">
        <v>477</v>
      </c>
      <c r="B79" s="313" t="s">
        <v>556</v>
      </c>
      <c r="C79" s="313"/>
      <c r="D79" s="313"/>
      <c r="E79" s="313"/>
      <c r="F79" s="313"/>
      <c r="G79" s="313"/>
      <c r="H79" s="313"/>
      <c r="I79" s="313"/>
      <c r="J79" s="313"/>
      <c r="K79" s="63"/>
      <c r="L79" s="61"/>
    </row>
    <row r="80" spans="1:12" s="62" customFormat="1" ht="15.95" customHeight="1" x14ac:dyDescent="0.2">
      <c r="A80" s="60" t="s">
        <v>477</v>
      </c>
      <c r="B80" s="313" t="s">
        <v>628</v>
      </c>
      <c r="C80" s="313"/>
      <c r="D80" s="313"/>
      <c r="E80" s="313"/>
      <c r="F80" s="313"/>
      <c r="G80" s="313"/>
      <c r="H80" s="313"/>
      <c r="I80" s="313"/>
      <c r="J80" s="313"/>
      <c r="K80" s="63"/>
      <c r="L80" s="61"/>
    </row>
    <row r="81" spans="1:12" s="62" customFormat="1" ht="45.75" customHeight="1" x14ac:dyDescent="0.2">
      <c r="A81" s="60"/>
      <c r="B81" s="316" t="s">
        <v>557</v>
      </c>
      <c r="C81" s="316"/>
      <c r="D81" s="316"/>
      <c r="E81" s="316"/>
      <c r="F81" s="316"/>
      <c r="G81" s="316"/>
      <c r="H81" s="316"/>
      <c r="I81" s="316"/>
      <c r="J81" s="316"/>
      <c r="K81" s="63"/>
      <c r="L81" s="61"/>
    </row>
    <row r="82" spans="1:12" s="62" customFormat="1" ht="59.25" customHeight="1" x14ac:dyDescent="0.2">
      <c r="A82" s="60" t="s">
        <v>477</v>
      </c>
      <c r="B82" s="313" t="s">
        <v>659</v>
      </c>
      <c r="C82" s="313"/>
      <c r="D82" s="313"/>
      <c r="E82" s="313"/>
      <c r="F82" s="313"/>
      <c r="G82" s="313"/>
      <c r="H82" s="313"/>
      <c r="I82" s="313"/>
      <c r="J82" s="313"/>
      <c r="K82" s="63"/>
      <c r="L82" s="61"/>
    </row>
    <row r="83" spans="1:12" s="62" customFormat="1" ht="55.5" customHeight="1" x14ac:dyDescent="0.2">
      <c r="A83" s="60" t="s">
        <v>477</v>
      </c>
      <c r="B83" s="313" t="s">
        <v>923</v>
      </c>
      <c r="C83" s="313"/>
      <c r="D83" s="313"/>
      <c r="E83" s="313"/>
      <c r="F83" s="313"/>
      <c r="G83" s="313"/>
      <c r="H83" s="313"/>
      <c r="I83" s="313"/>
      <c r="J83" s="313"/>
      <c r="K83" s="63"/>
      <c r="L83" s="61"/>
    </row>
    <row r="84" spans="1:12" s="74" customFormat="1" ht="41.25" customHeight="1" x14ac:dyDescent="0.2">
      <c r="A84" s="60" t="s">
        <v>477</v>
      </c>
      <c r="B84" s="313" t="s">
        <v>924</v>
      </c>
      <c r="C84" s="313"/>
      <c r="D84" s="313"/>
      <c r="E84" s="313"/>
      <c r="F84" s="313"/>
      <c r="G84" s="313"/>
      <c r="H84" s="313"/>
      <c r="I84" s="313"/>
      <c r="J84" s="313"/>
      <c r="K84" s="72"/>
      <c r="L84" s="73"/>
    </row>
    <row r="85" spans="1:12" s="74" customFormat="1" ht="43.5" customHeight="1" x14ac:dyDescent="0.2">
      <c r="A85" s="60" t="s">
        <v>477</v>
      </c>
      <c r="B85" s="313" t="s">
        <v>925</v>
      </c>
      <c r="C85" s="313"/>
      <c r="D85" s="313"/>
      <c r="E85" s="313"/>
      <c r="F85" s="313"/>
      <c r="G85" s="313"/>
      <c r="H85" s="313"/>
      <c r="I85" s="313"/>
      <c r="J85" s="313"/>
      <c r="K85" s="72"/>
      <c r="L85" s="73"/>
    </row>
    <row r="86" spans="1:12" s="74" customFormat="1" ht="43.5" customHeight="1" x14ac:dyDescent="0.2">
      <c r="A86" s="60" t="s">
        <v>477</v>
      </c>
      <c r="B86" s="313" t="s">
        <v>926</v>
      </c>
      <c r="C86" s="313"/>
      <c r="D86" s="313"/>
      <c r="E86" s="313"/>
      <c r="F86" s="313"/>
      <c r="G86" s="313"/>
      <c r="H86" s="313"/>
      <c r="I86" s="313"/>
      <c r="J86" s="313"/>
      <c r="K86" s="72"/>
      <c r="L86" s="73"/>
    </row>
    <row r="87" spans="1:12" s="74" customFormat="1" ht="13.5" customHeight="1" x14ac:dyDescent="0.2">
      <c r="A87" s="76"/>
      <c r="B87" s="302"/>
      <c r="C87" s="302"/>
      <c r="D87" s="302"/>
      <c r="E87" s="302"/>
      <c r="F87" s="302"/>
      <c r="G87" s="302"/>
      <c r="H87" s="302"/>
      <c r="I87" s="302"/>
      <c r="J87" s="302"/>
      <c r="K87" s="72"/>
      <c r="L87" s="73"/>
    </row>
    <row r="88" spans="1:12" s="81" customFormat="1" ht="20.100000000000001" customHeight="1" x14ac:dyDescent="0.2">
      <c r="A88" s="80" t="s">
        <v>480</v>
      </c>
      <c r="B88" s="309" t="s">
        <v>494</v>
      </c>
      <c r="C88" s="309"/>
      <c r="D88" s="309"/>
      <c r="E88" s="309"/>
      <c r="F88" s="309"/>
      <c r="G88" s="309"/>
      <c r="H88" s="309"/>
      <c r="I88" s="309"/>
      <c r="J88" s="309"/>
      <c r="K88" s="309"/>
    </row>
    <row r="89" spans="1:12" s="62" customFormat="1" ht="14.25" customHeight="1" x14ac:dyDescent="0.2">
      <c r="A89" s="68"/>
      <c r="B89" s="58"/>
      <c r="C89" s="58"/>
      <c r="D89" s="58"/>
      <c r="E89" s="58"/>
      <c r="F89" s="58"/>
      <c r="G89" s="58"/>
      <c r="H89" s="58"/>
      <c r="I89" s="59"/>
      <c r="J89" s="59"/>
      <c r="K89" s="63"/>
      <c r="L89" s="61"/>
    </row>
    <row r="90" spans="1:12" s="62" customFormat="1" ht="30.75" customHeight="1" x14ac:dyDescent="0.2">
      <c r="A90" s="59"/>
      <c r="B90" s="308" t="s">
        <v>687</v>
      </c>
      <c r="C90" s="308"/>
      <c r="D90" s="308"/>
      <c r="E90" s="308"/>
      <c r="F90" s="308"/>
      <c r="G90" s="308"/>
      <c r="H90" s="308"/>
      <c r="I90" s="308"/>
      <c r="J90" s="308"/>
      <c r="K90" s="63"/>
      <c r="L90" s="61"/>
    </row>
    <row r="91" spans="1:12" s="62" customFormat="1" ht="14.25" customHeight="1" thickBot="1" x14ac:dyDescent="0.25">
      <c r="A91" s="59"/>
      <c r="B91" s="77"/>
      <c r="C91" s="77"/>
      <c r="D91" s="77"/>
      <c r="E91" s="77"/>
      <c r="F91" s="77"/>
      <c r="G91" s="77"/>
      <c r="H91" s="77"/>
      <c r="I91" s="77"/>
      <c r="J91" s="77"/>
      <c r="K91" s="63"/>
      <c r="L91" s="61"/>
    </row>
    <row r="92" spans="1:12" s="62" customFormat="1" ht="19.5" customHeight="1" thickBot="1" x14ac:dyDescent="0.25">
      <c r="A92" s="59"/>
      <c r="B92" s="304" t="s">
        <v>484</v>
      </c>
      <c r="C92" s="304"/>
      <c r="D92" s="304"/>
      <c r="E92" s="304"/>
      <c r="F92" s="303">
        <f>'Financiering vlaams'!F88+'Financiering niet vlaams'!D184</f>
        <v>0</v>
      </c>
      <c r="G92" s="303"/>
      <c r="H92" s="303"/>
      <c r="I92" s="63"/>
      <c r="J92" s="63"/>
      <c r="K92" s="63"/>
      <c r="L92" s="61"/>
    </row>
    <row r="93" spans="1:12" s="62" customFormat="1" ht="19.5" customHeight="1" thickBot="1" x14ac:dyDescent="0.25">
      <c r="A93" s="59"/>
      <c r="B93" s="304" t="s">
        <v>485</v>
      </c>
      <c r="C93" s="304"/>
      <c r="D93" s="304"/>
      <c r="E93" s="304"/>
      <c r="F93" s="303">
        <f>'Financiering vlaams'!G88+'Financiering niet vlaams'!E184</f>
        <v>0</v>
      </c>
      <c r="G93" s="303"/>
      <c r="H93" s="303"/>
      <c r="I93" s="83"/>
      <c r="J93" s="63"/>
      <c r="K93" s="63"/>
      <c r="L93" s="61"/>
    </row>
    <row r="94" spans="1:12" s="62" customFormat="1" ht="19.5" customHeight="1" thickBot="1" x14ac:dyDescent="0.25">
      <c r="A94" s="59"/>
      <c r="B94" s="304" t="s">
        <v>495</v>
      </c>
      <c r="C94" s="304"/>
      <c r="D94" s="304"/>
      <c r="E94" s="304"/>
      <c r="F94" s="310">
        <f>SUM(F92:H93)</f>
        <v>0</v>
      </c>
      <c r="G94" s="310"/>
      <c r="H94" s="310"/>
      <c r="I94" s="63"/>
      <c r="J94" s="63"/>
      <c r="K94" s="63"/>
      <c r="L94" s="61"/>
    </row>
    <row r="95" spans="1:12" s="62" customFormat="1" ht="21.75" customHeight="1" thickBot="1" x14ac:dyDescent="0.25">
      <c r="A95" s="59"/>
      <c r="B95" s="77"/>
      <c r="C95" s="77"/>
      <c r="D95" s="77"/>
      <c r="E95" s="77"/>
      <c r="F95" s="77"/>
      <c r="G95" s="77"/>
      <c r="H95" s="77"/>
      <c r="I95" s="77"/>
      <c r="J95" s="77"/>
      <c r="K95" s="63"/>
      <c r="L95" s="61"/>
    </row>
    <row r="96" spans="1:12" s="62" customFormat="1" ht="19.5" customHeight="1" thickBot="1" x14ac:dyDescent="0.25">
      <c r="A96" s="59"/>
      <c r="B96" s="304" t="s">
        <v>483</v>
      </c>
      <c r="C96" s="304"/>
      <c r="D96" s="304"/>
      <c r="E96" s="304"/>
      <c r="F96" s="303">
        <f>'Uitgaven Overzicht'!E65</f>
        <v>0</v>
      </c>
      <c r="G96" s="303"/>
      <c r="H96" s="303"/>
      <c r="I96" s="77"/>
      <c r="J96" s="77"/>
      <c r="K96" s="63"/>
      <c r="L96" s="61"/>
    </row>
    <row r="97" spans="1:12" s="62" customFormat="1" ht="19.5" customHeight="1" thickBot="1" x14ac:dyDescent="0.25">
      <c r="A97" s="59"/>
      <c r="B97" s="304" t="s">
        <v>569</v>
      </c>
      <c r="C97" s="304"/>
      <c r="D97" s="304"/>
      <c r="E97" s="304"/>
      <c r="F97" s="303">
        <f>'Uitgaven Overzicht'!F65+'Uitgaven Overzicht'!G65</f>
        <v>0</v>
      </c>
      <c r="G97" s="303"/>
      <c r="H97" s="303"/>
      <c r="I97" s="77"/>
      <c r="J97" s="77"/>
      <c r="K97" s="63"/>
      <c r="L97" s="61"/>
    </row>
    <row r="98" spans="1:12" s="62" customFormat="1" ht="19.5" customHeight="1" thickBot="1" x14ac:dyDescent="0.25">
      <c r="A98" s="59"/>
      <c r="B98" s="304" t="s">
        <v>570</v>
      </c>
      <c r="C98" s="304"/>
      <c r="D98" s="304"/>
      <c r="E98" s="304"/>
      <c r="F98" s="310">
        <f>SUM(F96:H97)</f>
        <v>0</v>
      </c>
      <c r="G98" s="310"/>
      <c r="H98" s="310"/>
      <c r="I98" s="77"/>
      <c r="J98" s="77"/>
      <c r="K98" s="63"/>
      <c r="L98" s="61"/>
    </row>
    <row r="99" spans="1:12" s="62" customFormat="1" ht="21.75" customHeight="1" thickBot="1" x14ac:dyDescent="0.25">
      <c r="A99" s="59"/>
      <c r="B99" s="77"/>
      <c r="C99" s="77"/>
      <c r="D99" s="77"/>
      <c r="E99" s="77"/>
      <c r="F99" s="77"/>
      <c r="G99" s="77"/>
      <c r="H99" s="77"/>
      <c r="I99" s="77"/>
      <c r="J99" s="77"/>
      <c r="K99" s="63"/>
      <c r="L99" s="61"/>
    </row>
    <row r="100" spans="1:12" s="62" customFormat="1" ht="19.5" customHeight="1" thickBot="1" x14ac:dyDescent="0.25">
      <c r="A100" s="59"/>
      <c r="B100" s="304" t="s">
        <v>621</v>
      </c>
      <c r="C100" s="304"/>
      <c r="D100" s="304"/>
      <c r="E100" s="304"/>
      <c r="F100" s="303">
        <f>'Financiering vlaams'!H88</f>
        <v>0</v>
      </c>
      <c r="G100" s="303"/>
      <c r="H100" s="303"/>
      <c r="I100" s="77"/>
      <c r="J100" s="77"/>
      <c r="K100" s="63"/>
      <c r="L100" s="61"/>
    </row>
    <row r="101" spans="1:12" s="62" customFormat="1" ht="19.5" customHeight="1" thickBot="1" x14ac:dyDescent="0.25">
      <c r="A101" s="59"/>
      <c r="B101" s="304" t="s">
        <v>622</v>
      </c>
      <c r="C101" s="304"/>
      <c r="D101" s="304"/>
      <c r="E101" s="304"/>
      <c r="F101" s="303">
        <f>'Financiering niet vlaams'!F184</f>
        <v>0</v>
      </c>
      <c r="G101" s="303"/>
      <c r="H101" s="303"/>
      <c r="I101" s="77"/>
      <c r="J101" s="77"/>
      <c r="K101" s="63"/>
      <c r="L101" s="61"/>
    </row>
    <row r="102" spans="1:12" s="62" customFormat="1" ht="19.5" customHeight="1" thickBot="1" x14ac:dyDescent="0.25">
      <c r="A102" s="59"/>
      <c r="B102" s="304" t="s">
        <v>623</v>
      </c>
      <c r="C102" s="304"/>
      <c r="D102" s="304"/>
      <c r="E102" s="304"/>
      <c r="F102" s="310">
        <f>F100+F101</f>
        <v>0</v>
      </c>
      <c r="G102" s="310"/>
      <c r="H102" s="310"/>
      <c r="I102" s="77"/>
      <c r="J102" s="77"/>
      <c r="K102" s="63"/>
      <c r="L102" s="61"/>
    </row>
    <row r="103" spans="1:12" s="62" customFormat="1" ht="26.25" customHeight="1" x14ac:dyDescent="0.2">
      <c r="A103" s="59"/>
      <c r="B103" s="315"/>
      <c r="C103" s="315"/>
      <c r="D103" s="315"/>
      <c r="E103" s="315"/>
      <c r="F103" s="77"/>
      <c r="G103" s="77"/>
      <c r="H103" s="77"/>
      <c r="I103" s="77"/>
      <c r="J103" s="77"/>
      <c r="K103" s="63"/>
      <c r="L103" s="61"/>
    </row>
    <row r="104" spans="1:12" s="81" customFormat="1" ht="39" customHeight="1" x14ac:dyDescent="0.2">
      <c r="A104" s="80" t="s">
        <v>496</v>
      </c>
      <c r="B104" s="309" t="s">
        <v>935</v>
      </c>
      <c r="C104" s="309"/>
      <c r="D104" s="309"/>
      <c r="E104" s="309"/>
      <c r="F104" s="309"/>
      <c r="G104" s="309"/>
      <c r="H104" s="309"/>
      <c r="I104" s="309"/>
      <c r="J104" s="309"/>
      <c r="K104" s="309"/>
    </row>
    <row r="105" spans="1:12" s="62" customFormat="1" ht="15" customHeight="1" x14ac:dyDescent="0.2">
      <c r="A105" s="78"/>
      <c r="B105" s="79"/>
      <c r="C105" s="79"/>
      <c r="D105" s="79"/>
      <c r="E105" s="79"/>
      <c r="F105" s="79"/>
      <c r="G105" s="79"/>
      <c r="H105" s="79"/>
      <c r="I105" s="79"/>
      <c r="J105" s="79"/>
      <c r="K105" s="63"/>
      <c r="L105" s="61"/>
    </row>
    <row r="106" spans="1:12" s="62" customFormat="1" ht="43.5" customHeight="1" x14ac:dyDescent="0.2">
      <c r="A106" s="79"/>
      <c r="B106" s="308" t="s">
        <v>936</v>
      </c>
      <c r="C106" s="308"/>
      <c r="D106" s="308"/>
      <c r="E106" s="308"/>
      <c r="F106" s="308"/>
      <c r="G106" s="308"/>
      <c r="H106" s="308"/>
      <c r="I106" s="308"/>
      <c r="J106" s="308"/>
      <c r="K106" s="63"/>
      <c r="L106" s="61"/>
    </row>
    <row r="107" spans="1:12" ht="15" customHeight="1" x14ac:dyDescent="0.2">
      <c r="A107" s="7"/>
      <c r="B107" s="7"/>
      <c r="C107" s="7"/>
      <c r="D107" s="7"/>
      <c r="E107" s="7"/>
      <c r="F107" s="7"/>
      <c r="G107" s="7"/>
      <c r="H107" s="7"/>
      <c r="I107" s="7"/>
      <c r="J107" s="7"/>
      <c r="K107" s="16"/>
    </row>
    <row r="108" spans="1:1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sheetData>
  <sheetProtection algorithmName="SHA-512" hashValue="lEHz00ncmb2Gw9QozDVlnGiFSRFsxBpfLf3nsycbmptKE84tjJ5v0U15wKy5gmRs+8X+V897KrkUuZQ09yTDRg==" saltValue="YODpsnIu71kBeHIjL5o//w==" spinCount="100000" sheet="1" objects="1" scenarios="1"/>
  <mergeCells count="105">
    <mergeCell ref="B83:J83"/>
    <mergeCell ref="B84:J84"/>
    <mergeCell ref="B85:J85"/>
    <mergeCell ref="B86:J86"/>
    <mergeCell ref="B57:J57"/>
    <mergeCell ref="A1:H1"/>
    <mergeCell ref="A2:H2"/>
    <mergeCell ref="H9:J9"/>
    <mergeCell ref="B14:J14"/>
    <mergeCell ref="B15:J15"/>
    <mergeCell ref="B16:J16"/>
    <mergeCell ref="A5:J5"/>
    <mergeCell ref="A6:H6"/>
    <mergeCell ref="A7:F7"/>
    <mergeCell ref="H7:J8"/>
    <mergeCell ref="A8:F8"/>
    <mergeCell ref="A9:F9"/>
    <mergeCell ref="A10:F10"/>
    <mergeCell ref="H10:J11"/>
    <mergeCell ref="A11:F11"/>
    <mergeCell ref="H31:J31"/>
    <mergeCell ref="B31:F31"/>
    <mergeCell ref="B18:K18"/>
    <mergeCell ref="B20:E20"/>
    <mergeCell ref="B28:J28"/>
    <mergeCell ref="B45:K45"/>
    <mergeCell ref="B30:J30"/>
    <mergeCell ref="B13:J13"/>
    <mergeCell ref="F21:J21"/>
    <mergeCell ref="B29:J29"/>
    <mergeCell ref="F20:J20"/>
    <mergeCell ref="B21:E21"/>
    <mergeCell ref="B23:K23"/>
    <mergeCell ref="B25:J25"/>
    <mergeCell ref="B26:J26"/>
    <mergeCell ref="B27:J27"/>
    <mergeCell ref="B43:J43"/>
    <mergeCell ref="B44:J44"/>
    <mergeCell ref="B78:J78"/>
    <mergeCell ref="B47:J47"/>
    <mergeCell ref="B40:J40"/>
    <mergeCell ref="B33:J33"/>
    <mergeCell ref="B35:J35"/>
    <mergeCell ref="B34:J34"/>
    <mergeCell ref="B36:J36"/>
    <mergeCell ref="H37:J37"/>
    <mergeCell ref="B37:F37"/>
    <mergeCell ref="B39:J39"/>
    <mergeCell ref="B42:J42"/>
    <mergeCell ref="B41:J41"/>
    <mergeCell ref="B61:J61"/>
    <mergeCell ref="B62:E62"/>
    <mergeCell ref="F62:J63"/>
    <mergeCell ref="B66:E67"/>
    <mergeCell ref="B48:J48"/>
    <mergeCell ref="B90:J90"/>
    <mergeCell ref="H52:J52"/>
    <mergeCell ref="F92:H92"/>
    <mergeCell ref="B49:J49"/>
    <mergeCell ref="B82:J82"/>
    <mergeCell ref="B50:F50"/>
    <mergeCell ref="H50:J50"/>
    <mergeCell ref="B72:J72"/>
    <mergeCell ref="B73:J73"/>
    <mergeCell ref="B81:J81"/>
    <mergeCell ref="B80:J80"/>
    <mergeCell ref="B52:F52"/>
    <mergeCell ref="B74:J74"/>
    <mergeCell ref="B56:J56"/>
    <mergeCell ref="B59:J59"/>
    <mergeCell ref="B60:J60"/>
    <mergeCell ref="B71:J71"/>
    <mergeCell ref="F64:J65"/>
    <mergeCell ref="B64:E65"/>
    <mergeCell ref="B58:J58"/>
    <mergeCell ref="A51:K51"/>
    <mergeCell ref="B76:J76"/>
    <mergeCell ref="B54:F54"/>
    <mergeCell ref="B77:J77"/>
    <mergeCell ref="F66:J67"/>
    <mergeCell ref="B88:K88"/>
    <mergeCell ref="B106:J106"/>
    <mergeCell ref="B79:J79"/>
    <mergeCell ref="B75:J75"/>
    <mergeCell ref="B69:J69"/>
    <mergeCell ref="B70:J70"/>
    <mergeCell ref="F97:H97"/>
    <mergeCell ref="B94:E94"/>
    <mergeCell ref="F94:H94"/>
    <mergeCell ref="B96:E96"/>
    <mergeCell ref="B92:E92"/>
    <mergeCell ref="F98:H98"/>
    <mergeCell ref="B103:E103"/>
    <mergeCell ref="B93:E93"/>
    <mergeCell ref="F93:H93"/>
    <mergeCell ref="F96:H96"/>
    <mergeCell ref="B97:E97"/>
    <mergeCell ref="B98:E98"/>
    <mergeCell ref="B100:E100"/>
    <mergeCell ref="F100:H100"/>
    <mergeCell ref="B101:E101"/>
    <mergeCell ref="F101:H101"/>
    <mergeCell ref="B104:K104"/>
    <mergeCell ref="B102:E102"/>
    <mergeCell ref="F102:H102"/>
  </mergeCells>
  <conditionalFormatting sqref="F20:F21">
    <cfRule type="cellIs" dxfId="459" priority="11" stopIfTrue="1" operator="equal">
      <formula>$A$242</formula>
    </cfRule>
  </conditionalFormatting>
  <conditionalFormatting sqref="F92:H92">
    <cfRule type="cellIs" dxfId="458" priority="8" stopIfTrue="1" operator="equal">
      <formula>$A$242</formula>
    </cfRule>
  </conditionalFormatting>
  <conditionalFormatting sqref="F93:H93">
    <cfRule type="cellIs" dxfId="457" priority="7" stopIfTrue="1" operator="equal">
      <formula>$A$242</formula>
    </cfRule>
  </conditionalFormatting>
  <conditionalFormatting sqref="F96:H96">
    <cfRule type="cellIs" dxfId="456" priority="6" stopIfTrue="1" operator="equal">
      <formula>$A$242</formula>
    </cfRule>
  </conditionalFormatting>
  <conditionalFormatting sqref="F97:H97">
    <cfRule type="cellIs" dxfId="455" priority="5" stopIfTrue="1" operator="equal">
      <formula>$A$242</formula>
    </cfRule>
  </conditionalFormatting>
  <conditionalFormatting sqref="F100:H100">
    <cfRule type="cellIs" dxfId="454" priority="2" stopIfTrue="1" operator="equal">
      <formula>$A$242</formula>
    </cfRule>
  </conditionalFormatting>
  <conditionalFormatting sqref="F101:H101">
    <cfRule type="cellIs" dxfId="453" priority="1" stopIfTrue="1" operator="equal">
      <formula>$A$242</formula>
    </cfRule>
  </conditionalFormatting>
  <hyperlinks>
    <hyperlink ref="A10" r:id="rId1" display="mailto:screenflanders@vlaanderen.be" xr:uid="{00000000-0004-0000-0000-000000000000}"/>
    <hyperlink ref="A11" r:id="rId2" xr:uid="{00000000-0004-0000-0000-000001000000}"/>
    <hyperlink ref="H31" location="'Financiering vlaams'!Afdrukbereik" display=" 'Financiering Vlaams'" xr:uid="{00000000-0004-0000-0000-000002000000}"/>
    <hyperlink ref="H37" location="'Financiering vlaams'!Afdrukbereik" display=" 'Financiering Vlaams'" xr:uid="{00000000-0004-0000-0000-000003000000}"/>
    <hyperlink ref="H37:J37" location="'Financiering niet vlaams'!A1" display="'Financiering Niet-Vlaams" xr:uid="{00000000-0004-0000-0000-000004000000}"/>
    <hyperlink ref="H50" location="'Financiering vlaams'!Afdrukbereik" display=" 'Financiering Vlaams'" xr:uid="{00000000-0004-0000-0000-000005000000}"/>
    <hyperlink ref="H50:J50" location="'Uitgaven Detail'!Afdruktitels" display="Uitgaven Detail" xr:uid="{00000000-0004-0000-0000-000006000000}"/>
    <hyperlink ref="H31:J31" location="'Financiering vlaams'!Afdrukbereik" display="Financiering Vlaams" xr:uid="{00000000-0004-0000-0000-000007000000}"/>
    <hyperlink ref="H52" location="'Financiering vlaams'!Afdrukbereik" display=" 'Financiering Vlaams'" xr:uid="{00000000-0004-0000-0000-00000C000000}"/>
    <hyperlink ref="H52:J52" location="'Uitgaven Overzicht'!A1" display="Uitgaven Overzicht na Detail" xr:uid="{00000000-0004-0000-0000-00000D000000}"/>
    <hyperlink ref="B57:J57" r:id="rId3" display="De handleiding kan u vinden op de website www.screenflanders.be via deze link. " xr:uid="{4BB65DF0-74D3-49A4-BB82-2BFEDC491DB0}"/>
    <hyperlink ref="B57" r:id="rId4" xr:uid="{0F4214AE-958A-4939-89B8-6CF2409069E9}"/>
  </hyperlinks>
  <pageMargins left="0.70866141732283472" right="0.70866141732283472" top="0.74803149606299213" bottom="0.74803149606299213" header="0.31496062992125984" footer="0.31496062992125984"/>
  <pageSetup paperSize="9" scale="84" fitToHeight="0" orientation="portrait" r:id="rId5"/>
  <headerFooter>
    <oddFooter>&amp;Lversie 2014-02&amp;C- pagina &amp;P van &amp;N -&amp;RProjectbegroting Screen Flanders</oddFooter>
  </headerFooter>
  <rowBreaks count="3" manualBreakCount="3">
    <brk id="32" max="10" man="1"/>
    <brk id="53" max="16383" man="1"/>
    <brk id="87" max="10"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27"/>
  <sheetViews>
    <sheetView workbookViewId="0">
      <pane ySplit="4" topLeftCell="A5" activePane="bottomLeft" state="frozen"/>
      <selection sqref="A1:H1"/>
      <selection pane="bottomLeft" activeCell="D2" sqref="D2:E2"/>
    </sheetView>
  </sheetViews>
  <sheetFormatPr defaultColWidth="0" defaultRowHeight="12.75" zeroHeight="1" x14ac:dyDescent="0.2"/>
  <cols>
    <col min="1" max="1" width="3.42578125" style="2" bestFit="1" customWidth="1"/>
    <col min="2" max="2" width="33" style="2" hidden="1" customWidth="1"/>
    <col min="3" max="3" width="15" style="2" customWidth="1"/>
    <col min="4" max="4" width="13.28515625" style="2" customWidth="1"/>
    <col min="5" max="5" width="30" style="2" customWidth="1"/>
    <col min="6" max="7" width="13.42578125" style="1" customWidth="1"/>
    <col min="8" max="8" width="13.42578125" style="15" customWidth="1"/>
    <col min="9" max="16384" width="9.140625" style="5" hidden="1"/>
  </cols>
  <sheetData>
    <row r="1" spans="1:9" ht="54" customHeight="1" x14ac:dyDescent="0.2">
      <c r="A1" s="365" t="s">
        <v>497</v>
      </c>
      <c r="B1" s="365"/>
      <c r="C1" s="365"/>
      <c r="D1" s="365"/>
      <c r="E1" s="365"/>
      <c r="F1" s="365"/>
      <c r="G1" s="365"/>
      <c r="H1" s="365"/>
    </row>
    <row r="2" spans="1:9" s="3" customFormat="1" ht="24.75" customHeight="1" x14ac:dyDescent="0.2">
      <c r="A2" s="369" t="s">
        <v>668</v>
      </c>
      <c r="B2" s="370"/>
      <c r="C2" s="370"/>
      <c r="D2" s="364" t="str">
        <f>Toelichting!H10</f>
        <v>SCREEN.2023.01____</v>
      </c>
      <c r="E2" s="364"/>
      <c r="F2" s="90"/>
      <c r="G2" s="372" t="s">
        <v>502</v>
      </c>
      <c r="H2" s="372"/>
      <c r="I2" s="372"/>
    </row>
    <row r="3" spans="1:9" s="3" customFormat="1" ht="24.75" customHeight="1" x14ac:dyDescent="0.2">
      <c r="A3" s="371"/>
      <c r="B3" s="371"/>
      <c r="C3" s="371"/>
      <c r="D3" s="371"/>
      <c r="E3" s="371"/>
      <c r="F3" s="371"/>
      <c r="G3" s="371"/>
      <c r="H3" s="371"/>
      <c r="I3" s="99"/>
    </row>
    <row r="4" spans="1:9" s="4" customFormat="1" ht="15" customHeight="1" x14ac:dyDescent="0.2">
      <c r="A4" s="84"/>
      <c r="B4" s="93" t="s">
        <v>14</v>
      </c>
      <c r="C4" s="373" t="s">
        <v>498</v>
      </c>
      <c r="D4" s="373"/>
      <c r="E4" s="373"/>
      <c r="F4" s="95" t="s">
        <v>33</v>
      </c>
      <c r="G4" s="95" t="s">
        <v>34</v>
      </c>
      <c r="H4" s="96" t="s">
        <v>486</v>
      </c>
    </row>
    <row r="5" spans="1:9" s="8" customFormat="1" ht="12.95" customHeight="1" x14ac:dyDescent="0.2">
      <c r="A5" s="9"/>
      <c r="B5" s="94" t="str">
        <f>A5 &amp; ". " &amp;C5</f>
        <v>. Overheidssteun</v>
      </c>
      <c r="C5" s="355" t="s">
        <v>0</v>
      </c>
      <c r="D5" s="363" t="s">
        <v>24</v>
      </c>
      <c r="E5" s="271" t="s">
        <v>1</v>
      </c>
      <c r="F5" s="231"/>
      <c r="G5" s="231"/>
      <c r="H5" s="273" t="str">
        <f t="shared" ref="H5:H36" si="0">IF(F5+G5&gt;0,(F5+G5)/$H$88," ")</f>
        <v xml:space="preserve"> </v>
      </c>
    </row>
    <row r="6" spans="1:9" s="8" customFormat="1" ht="12.95" customHeight="1" x14ac:dyDescent="0.2">
      <c r="A6" s="9"/>
      <c r="B6" s="94"/>
      <c r="C6" s="355"/>
      <c r="D6" s="363"/>
      <c r="E6" s="271" t="s">
        <v>2</v>
      </c>
      <c r="F6" s="231"/>
      <c r="G6" s="231"/>
      <c r="H6" s="273" t="str">
        <f t="shared" si="0"/>
        <v xml:space="preserve"> </v>
      </c>
    </row>
    <row r="7" spans="1:9" s="8" customFormat="1" ht="12.95" customHeight="1" x14ac:dyDescent="0.2">
      <c r="A7" s="9"/>
      <c r="B7" s="94"/>
      <c r="C7" s="355"/>
      <c r="D7" s="363"/>
      <c r="E7" s="271" t="s">
        <v>3</v>
      </c>
      <c r="F7" s="231"/>
      <c r="G7" s="231"/>
      <c r="H7" s="273" t="str">
        <f t="shared" si="0"/>
        <v xml:space="preserve"> </v>
      </c>
    </row>
    <row r="8" spans="1:9" s="8" customFormat="1" ht="12.95" customHeight="1" x14ac:dyDescent="0.2">
      <c r="A8" s="9"/>
      <c r="B8" s="94"/>
      <c r="C8" s="355"/>
      <c r="D8" s="363"/>
      <c r="E8" s="271" t="s">
        <v>766</v>
      </c>
      <c r="F8" s="231"/>
      <c r="G8" s="231"/>
      <c r="H8" s="273" t="str">
        <f t="shared" si="0"/>
        <v xml:space="preserve"> </v>
      </c>
    </row>
    <row r="9" spans="1:9" s="8" customFormat="1" ht="12.95" customHeight="1" x14ac:dyDescent="0.2">
      <c r="A9" s="9"/>
      <c r="B9" s="94" t="str">
        <f t="shared" ref="B9:B87" si="1">A9 &amp; ". " &amp;C9</f>
        <v xml:space="preserve">. </v>
      </c>
      <c r="C9" s="355"/>
      <c r="D9" s="363"/>
      <c r="E9" s="276" t="s">
        <v>767</v>
      </c>
      <c r="F9" s="231"/>
      <c r="G9" s="231"/>
      <c r="H9" s="273" t="str">
        <f t="shared" si="0"/>
        <v xml:space="preserve"> </v>
      </c>
    </row>
    <row r="10" spans="1:9" s="8" customFormat="1" ht="12.95" customHeight="1" x14ac:dyDescent="0.2">
      <c r="A10" s="9"/>
      <c r="B10" s="94" t="str">
        <f t="shared" si="1"/>
        <v xml:space="preserve">. </v>
      </c>
      <c r="C10" s="355"/>
      <c r="D10" s="363"/>
      <c r="E10" s="271" t="s">
        <v>768</v>
      </c>
      <c r="F10" s="231"/>
      <c r="G10" s="231"/>
      <c r="H10" s="273" t="str">
        <f t="shared" si="0"/>
        <v xml:space="preserve"> </v>
      </c>
    </row>
    <row r="11" spans="1:9" s="8" customFormat="1" ht="12.95" customHeight="1" x14ac:dyDescent="0.2">
      <c r="A11" s="9"/>
      <c r="B11" s="94" t="str">
        <f t="shared" si="1"/>
        <v xml:space="preserve">. </v>
      </c>
      <c r="C11" s="355"/>
      <c r="D11" s="363"/>
      <c r="E11" s="271" t="s">
        <v>784</v>
      </c>
      <c r="F11" s="231"/>
      <c r="G11" s="231"/>
      <c r="H11" s="273" t="str">
        <f t="shared" si="0"/>
        <v xml:space="preserve"> </v>
      </c>
    </row>
    <row r="12" spans="1:9" s="8" customFormat="1" ht="12.95" customHeight="1" x14ac:dyDescent="0.2">
      <c r="A12" s="9"/>
      <c r="B12" s="94" t="str">
        <f t="shared" si="1"/>
        <v xml:space="preserve">. </v>
      </c>
      <c r="C12" s="355"/>
      <c r="D12" s="363" t="s">
        <v>23</v>
      </c>
      <c r="E12" s="363"/>
      <c r="F12" s="231"/>
      <c r="G12" s="231"/>
      <c r="H12" s="273" t="str">
        <f t="shared" si="0"/>
        <v xml:space="preserve"> </v>
      </c>
    </row>
    <row r="13" spans="1:9" s="8" customFormat="1" ht="12.95" customHeight="1" x14ac:dyDescent="0.2">
      <c r="A13" s="9"/>
      <c r="B13" s="94"/>
      <c r="C13" s="355"/>
      <c r="D13" s="357" t="s">
        <v>4</v>
      </c>
      <c r="E13" s="297"/>
      <c r="F13" s="231"/>
      <c r="G13" s="231"/>
      <c r="H13" s="273" t="str">
        <f t="shared" si="0"/>
        <v xml:space="preserve"> </v>
      </c>
    </row>
    <row r="14" spans="1:9" s="8" customFormat="1" ht="12.95" customHeight="1" x14ac:dyDescent="0.2">
      <c r="A14" s="9"/>
      <c r="B14" s="94"/>
      <c r="C14" s="355"/>
      <c r="D14" s="358"/>
      <c r="E14" s="297"/>
      <c r="F14" s="231"/>
      <c r="G14" s="231"/>
      <c r="H14" s="273" t="str">
        <f t="shared" si="0"/>
        <v xml:space="preserve"> </v>
      </c>
    </row>
    <row r="15" spans="1:9" s="8" customFormat="1" ht="12.95" customHeight="1" x14ac:dyDescent="0.2">
      <c r="A15" s="9"/>
      <c r="B15" s="94"/>
      <c r="C15" s="355"/>
      <c r="D15" s="359"/>
      <c r="E15" s="297"/>
      <c r="F15" s="231"/>
      <c r="G15" s="231"/>
      <c r="H15" s="273" t="str">
        <f t="shared" si="0"/>
        <v xml:space="preserve"> </v>
      </c>
    </row>
    <row r="16" spans="1:9" s="4" customFormat="1" ht="15" customHeight="1" x14ac:dyDescent="0.2">
      <c r="A16" s="85"/>
      <c r="B16" s="86" t="str">
        <f t="shared" si="1"/>
        <v>. Totaal Overheidssteun</v>
      </c>
      <c r="C16" s="366" t="s">
        <v>15</v>
      </c>
      <c r="D16" s="367"/>
      <c r="E16" s="368"/>
      <c r="F16" s="98">
        <f>SUM(F5:F15)</f>
        <v>0</v>
      </c>
      <c r="G16" s="98">
        <f>SUM(G5:G15)</f>
        <v>0</v>
      </c>
      <c r="H16" s="233" t="str">
        <f t="shared" si="0"/>
        <v xml:space="preserve"> </v>
      </c>
    </row>
    <row r="17" spans="1:8" s="8" customFormat="1" ht="12.95" customHeight="1" x14ac:dyDescent="0.2">
      <c r="A17" s="9"/>
      <c r="B17" s="10" t="str">
        <f t="shared" si="1"/>
        <v>. Inbreng producent</v>
      </c>
      <c r="C17" s="351" t="s">
        <v>26</v>
      </c>
      <c r="D17" s="363" t="s">
        <v>27</v>
      </c>
      <c r="E17" s="363"/>
      <c r="F17" s="232"/>
      <c r="G17" s="232"/>
      <c r="H17" s="273" t="str">
        <f t="shared" si="0"/>
        <v xml:space="preserve"> </v>
      </c>
    </row>
    <row r="18" spans="1:8" s="8" customFormat="1" ht="12.95" customHeight="1" x14ac:dyDescent="0.2">
      <c r="A18" s="9"/>
      <c r="B18" s="10"/>
      <c r="C18" s="351"/>
      <c r="D18" s="363" t="s">
        <v>769</v>
      </c>
      <c r="E18" s="363"/>
      <c r="F18" s="272"/>
      <c r="G18" s="272"/>
      <c r="H18" s="273" t="str">
        <f t="shared" si="0"/>
        <v xml:space="preserve"> </v>
      </c>
    </row>
    <row r="19" spans="1:8" s="8" customFormat="1" ht="12.95" customHeight="1" x14ac:dyDescent="0.2">
      <c r="A19" s="9"/>
      <c r="B19" s="10" t="str">
        <f t="shared" si="1"/>
        <v xml:space="preserve">. </v>
      </c>
      <c r="C19" s="351"/>
      <c r="D19" s="363" t="s">
        <v>28</v>
      </c>
      <c r="E19" s="363"/>
      <c r="F19" s="232"/>
      <c r="G19" s="232"/>
      <c r="H19" s="273" t="str">
        <f t="shared" si="0"/>
        <v xml:space="preserve"> </v>
      </c>
    </row>
    <row r="20" spans="1:8" s="8" customFormat="1" ht="12.95" customHeight="1" x14ac:dyDescent="0.2">
      <c r="A20" s="9"/>
      <c r="B20" s="10" t="str">
        <f t="shared" si="1"/>
        <v xml:space="preserve">. </v>
      </c>
      <c r="C20" s="351"/>
      <c r="D20" s="363" t="s">
        <v>29</v>
      </c>
      <c r="E20" s="363"/>
      <c r="F20" s="232"/>
      <c r="G20" s="232"/>
      <c r="H20" s="273" t="str">
        <f t="shared" si="0"/>
        <v xml:space="preserve"> </v>
      </c>
    </row>
    <row r="21" spans="1:8" s="8" customFormat="1" ht="12.95" customHeight="1" x14ac:dyDescent="0.2">
      <c r="A21" s="9"/>
      <c r="B21" s="10" t="str">
        <f t="shared" si="1"/>
        <v xml:space="preserve">. </v>
      </c>
      <c r="C21" s="351"/>
      <c r="D21" s="363" t="s">
        <v>770</v>
      </c>
      <c r="E21" s="363"/>
      <c r="F21" s="232"/>
      <c r="G21" s="232"/>
      <c r="H21" s="273" t="str">
        <f t="shared" si="0"/>
        <v xml:space="preserve"> </v>
      </c>
    </row>
    <row r="22" spans="1:8" s="4" customFormat="1" ht="15" customHeight="1" x14ac:dyDescent="0.2">
      <c r="A22" s="87"/>
      <c r="B22" s="87" t="str">
        <f t="shared" si="1"/>
        <v>. Totaal Inbreng producent</v>
      </c>
      <c r="C22" s="348" t="s">
        <v>16</v>
      </c>
      <c r="D22" s="348"/>
      <c r="E22" s="348"/>
      <c r="F22" s="98">
        <f>SUM(F17:F21)</f>
        <v>0</v>
      </c>
      <c r="G22" s="98">
        <f>SUM(G17:G21)</f>
        <v>0</v>
      </c>
      <c r="H22" s="233" t="str">
        <f t="shared" si="0"/>
        <v xml:space="preserve"> </v>
      </c>
    </row>
    <row r="23" spans="1:8" s="8" customFormat="1" ht="12.95" customHeight="1" x14ac:dyDescent="0.2">
      <c r="A23" s="9"/>
      <c r="B23" s="10" t="str">
        <f t="shared" ref="B23:B28" si="2">A23 &amp; ". " &amp;C23</f>
        <v>. Participaties</v>
      </c>
      <c r="C23" s="355" t="s">
        <v>7</v>
      </c>
      <c r="D23" s="353" t="s">
        <v>8</v>
      </c>
      <c r="E23" s="353"/>
      <c r="F23" s="232"/>
      <c r="G23" s="232"/>
      <c r="H23" s="273" t="str">
        <f t="shared" si="0"/>
        <v xml:space="preserve"> </v>
      </c>
    </row>
    <row r="24" spans="1:8" s="8" customFormat="1" ht="12.95" customHeight="1" x14ac:dyDescent="0.2">
      <c r="A24" s="9"/>
      <c r="B24" s="10" t="str">
        <f t="shared" si="2"/>
        <v xml:space="preserve">. </v>
      </c>
      <c r="C24" s="355"/>
      <c r="D24" s="353" t="s">
        <v>9</v>
      </c>
      <c r="E24" s="354"/>
      <c r="F24" s="232"/>
      <c r="G24" s="232"/>
      <c r="H24" s="273" t="str">
        <f t="shared" si="0"/>
        <v xml:space="preserve"> </v>
      </c>
    </row>
    <row r="25" spans="1:8" s="8" customFormat="1" ht="12.95" customHeight="1" x14ac:dyDescent="0.2">
      <c r="A25" s="9"/>
      <c r="B25" s="10" t="str">
        <f t="shared" si="2"/>
        <v xml:space="preserve">. </v>
      </c>
      <c r="C25" s="355"/>
      <c r="D25" s="353" t="s">
        <v>10</v>
      </c>
      <c r="E25" s="354"/>
      <c r="F25" s="232"/>
      <c r="G25" s="232"/>
      <c r="H25" s="273" t="str">
        <f t="shared" si="0"/>
        <v xml:space="preserve"> </v>
      </c>
    </row>
    <row r="26" spans="1:8" s="8" customFormat="1" ht="12.95" customHeight="1" x14ac:dyDescent="0.2">
      <c r="A26" s="9"/>
      <c r="B26" s="10" t="str">
        <f t="shared" si="2"/>
        <v xml:space="preserve">. </v>
      </c>
      <c r="C26" s="355"/>
      <c r="D26" s="353" t="s">
        <v>11</v>
      </c>
      <c r="E26" s="354"/>
      <c r="F26" s="232"/>
      <c r="G26" s="232"/>
      <c r="H26" s="273" t="str">
        <f t="shared" si="0"/>
        <v xml:space="preserve"> </v>
      </c>
    </row>
    <row r="27" spans="1:8" s="8" customFormat="1" ht="12.95" customHeight="1" x14ac:dyDescent="0.2">
      <c r="A27" s="9"/>
      <c r="B27" s="10" t="str">
        <f t="shared" si="2"/>
        <v xml:space="preserve">. </v>
      </c>
      <c r="C27" s="355"/>
      <c r="D27" s="363" t="s">
        <v>487</v>
      </c>
      <c r="E27" s="363"/>
      <c r="F27" s="232"/>
      <c r="G27" s="232"/>
      <c r="H27" s="273" t="str">
        <f t="shared" si="0"/>
        <v xml:space="preserve"> </v>
      </c>
    </row>
    <row r="28" spans="1:8" s="88" customFormat="1" ht="15" customHeight="1" x14ac:dyDescent="0.2">
      <c r="A28" s="87"/>
      <c r="B28" s="87" t="str">
        <f t="shared" si="2"/>
        <v>. Totaal Participaties</v>
      </c>
      <c r="C28" s="348" t="s">
        <v>18</v>
      </c>
      <c r="D28" s="348"/>
      <c r="E28" s="348"/>
      <c r="F28" s="98">
        <f>SUM(F23:F27)</f>
        <v>0</v>
      </c>
      <c r="G28" s="98">
        <f>SUM(G23:G27)</f>
        <v>0</v>
      </c>
      <c r="H28" s="233" t="str">
        <f t="shared" si="0"/>
        <v xml:space="preserve"> </v>
      </c>
    </row>
    <row r="29" spans="1:8" s="8" customFormat="1" ht="12.95" customHeight="1" x14ac:dyDescent="0.2">
      <c r="A29" s="9"/>
      <c r="B29" s="10" t="str">
        <f t="shared" si="1"/>
        <v>. Coproductie</v>
      </c>
      <c r="C29" s="355" t="s">
        <v>5</v>
      </c>
      <c r="D29" s="357" t="s">
        <v>772</v>
      </c>
      <c r="E29" s="97" t="s">
        <v>6</v>
      </c>
      <c r="F29" s="232"/>
      <c r="G29" s="232"/>
      <c r="H29" s="273" t="str">
        <f t="shared" si="0"/>
        <v xml:space="preserve"> </v>
      </c>
    </row>
    <row r="30" spans="1:8" s="8" customFormat="1" ht="12.95" customHeight="1" x14ac:dyDescent="0.2">
      <c r="A30" s="9"/>
      <c r="B30" s="10" t="str">
        <f t="shared" si="1"/>
        <v xml:space="preserve">. </v>
      </c>
      <c r="C30" s="355"/>
      <c r="D30" s="358"/>
      <c r="E30" s="97" t="s">
        <v>771</v>
      </c>
      <c r="F30" s="232"/>
      <c r="G30" s="232"/>
      <c r="H30" s="273" t="str">
        <f t="shared" si="0"/>
        <v xml:space="preserve"> </v>
      </c>
    </row>
    <row r="31" spans="1:8" s="8" customFormat="1" ht="12.95" customHeight="1" x14ac:dyDescent="0.2">
      <c r="A31" s="9"/>
      <c r="B31" s="10" t="str">
        <f t="shared" si="1"/>
        <v xml:space="preserve">. </v>
      </c>
      <c r="C31" s="355"/>
      <c r="D31" s="358"/>
      <c r="E31" s="97" t="s">
        <v>685</v>
      </c>
      <c r="F31" s="232"/>
      <c r="G31" s="232"/>
      <c r="H31" s="273" t="str">
        <f t="shared" si="0"/>
        <v xml:space="preserve"> </v>
      </c>
    </row>
    <row r="32" spans="1:8" s="8" customFormat="1" ht="12.95" customHeight="1" x14ac:dyDescent="0.2">
      <c r="A32" s="9"/>
      <c r="B32" s="10"/>
      <c r="C32" s="355"/>
      <c r="D32" s="358"/>
      <c r="E32" s="357" t="s">
        <v>4</v>
      </c>
      <c r="F32" s="272"/>
      <c r="G32" s="272"/>
      <c r="H32" s="273" t="str">
        <f t="shared" si="0"/>
        <v xml:space="preserve"> </v>
      </c>
    </row>
    <row r="33" spans="1:8" s="8" customFormat="1" ht="12.95" customHeight="1" x14ac:dyDescent="0.2">
      <c r="A33" s="9"/>
      <c r="B33" s="10"/>
      <c r="C33" s="355"/>
      <c r="D33" s="358"/>
      <c r="E33" s="358"/>
      <c r="F33" s="272"/>
      <c r="G33" s="272"/>
      <c r="H33" s="273" t="str">
        <f t="shared" si="0"/>
        <v xml:space="preserve"> </v>
      </c>
    </row>
    <row r="34" spans="1:8" s="8" customFormat="1" ht="12.95" customHeight="1" x14ac:dyDescent="0.2">
      <c r="A34" s="9"/>
      <c r="B34" s="10"/>
      <c r="C34" s="355"/>
      <c r="D34" s="359"/>
      <c r="E34" s="359"/>
      <c r="F34" s="272"/>
      <c r="G34" s="272"/>
      <c r="H34" s="273" t="str">
        <f t="shared" si="0"/>
        <v xml:space="preserve"> </v>
      </c>
    </row>
    <row r="35" spans="1:8" s="8" customFormat="1" ht="12.95" customHeight="1" x14ac:dyDescent="0.2">
      <c r="A35" s="9"/>
      <c r="B35" s="10" t="str">
        <f t="shared" si="1"/>
        <v xml:space="preserve">. </v>
      </c>
      <c r="C35" s="355"/>
      <c r="D35" s="357" t="s">
        <v>787</v>
      </c>
      <c r="E35" s="97" t="s">
        <v>686</v>
      </c>
      <c r="F35" s="232"/>
      <c r="G35" s="232"/>
      <c r="H35" s="273" t="str">
        <f t="shared" si="0"/>
        <v xml:space="preserve"> </v>
      </c>
    </row>
    <row r="36" spans="1:8" s="8" customFormat="1" ht="12.95" customHeight="1" x14ac:dyDescent="0.2">
      <c r="A36" s="9"/>
      <c r="B36" s="10"/>
      <c r="C36" s="355"/>
      <c r="D36" s="358"/>
      <c r="E36" s="271" t="s">
        <v>773</v>
      </c>
      <c r="F36" s="272"/>
      <c r="G36" s="272"/>
      <c r="H36" s="273" t="str">
        <f t="shared" si="0"/>
        <v xml:space="preserve"> </v>
      </c>
    </row>
    <row r="37" spans="1:8" s="8" customFormat="1" ht="12.95" customHeight="1" x14ac:dyDescent="0.2">
      <c r="A37" s="9"/>
      <c r="B37" s="10"/>
      <c r="C37" s="355"/>
      <c r="D37" s="358"/>
      <c r="E37" s="357" t="s">
        <v>4</v>
      </c>
      <c r="F37" s="272"/>
      <c r="G37" s="272"/>
      <c r="H37" s="273" t="str">
        <f t="shared" ref="H37:H68" si="3">IF(F37+G37&gt;0,(F37+G37)/$H$88," ")</f>
        <v xml:space="preserve"> </v>
      </c>
    </row>
    <row r="38" spans="1:8" s="8" customFormat="1" ht="12.95" customHeight="1" x14ac:dyDescent="0.2">
      <c r="A38" s="9"/>
      <c r="B38" s="10"/>
      <c r="C38" s="355"/>
      <c r="D38" s="358"/>
      <c r="E38" s="358"/>
      <c r="F38" s="272"/>
      <c r="G38" s="272"/>
      <c r="H38" s="273" t="str">
        <f t="shared" si="3"/>
        <v xml:space="preserve"> </v>
      </c>
    </row>
    <row r="39" spans="1:8" s="8" customFormat="1" ht="12.95" customHeight="1" x14ac:dyDescent="0.2">
      <c r="A39" s="9"/>
      <c r="B39" s="10"/>
      <c r="C39" s="355"/>
      <c r="D39" s="359"/>
      <c r="E39" s="359"/>
      <c r="F39" s="272"/>
      <c r="G39" s="272"/>
      <c r="H39" s="273" t="str">
        <f t="shared" si="3"/>
        <v xml:space="preserve"> </v>
      </c>
    </row>
    <row r="40" spans="1:8" s="8" customFormat="1" ht="12.95" customHeight="1" x14ac:dyDescent="0.2">
      <c r="A40" s="9"/>
      <c r="B40" s="10"/>
      <c r="C40" s="355"/>
      <c r="D40" s="357" t="s">
        <v>776</v>
      </c>
      <c r="E40" s="271" t="s">
        <v>774</v>
      </c>
      <c r="F40" s="272"/>
      <c r="G40" s="272"/>
      <c r="H40" s="273" t="str">
        <f t="shared" si="3"/>
        <v xml:space="preserve"> </v>
      </c>
    </row>
    <row r="41" spans="1:8" s="8" customFormat="1" ht="12.95" customHeight="1" x14ac:dyDescent="0.2">
      <c r="A41" s="9"/>
      <c r="B41" s="10"/>
      <c r="C41" s="355"/>
      <c r="D41" s="358"/>
      <c r="E41" s="271" t="s">
        <v>775</v>
      </c>
      <c r="F41" s="272"/>
      <c r="G41" s="272"/>
      <c r="H41" s="273" t="str">
        <f t="shared" si="3"/>
        <v xml:space="preserve"> </v>
      </c>
    </row>
    <row r="42" spans="1:8" s="8" customFormat="1" ht="12.95" customHeight="1" x14ac:dyDescent="0.2">
      <c r="A42" s="9"/>
      <c r="B42" s="10" t="str">
        <f>A42 &amp; ". " &amp;C42</f>
        <v xml:space="preserve">. </v>
      </c>
      <c r="C42" s="355"/>
      <c r="D42" s="358"/>
      <c r="E42" s="357" t="s">
        <v>4</v>
      </c>
      <c r="F42" s="232"/>
      <c r="G42" s="232"/>
      <c r="H42" s="273" t="str">
        <f t="shared" si="3"/>
        <v xml:space="preserve"> </v>
      </c>
    </row>
    <row r="43" spans="1:8" s="8" customFormat="1" ht="12.95" customHeight="1" x14ac:dyDescent="0.2">
      <c r="A43" s="9"/>
      <c r="B43" s="10" t="str">
        <f>A43 &amp; ". " &amp;C43</f>
        <v xml:space="preserve">. </v>
      </c>
      <c r="C43" s="355"/>
      <c r="D43" s="358"/>
      <c r="E43" s="358"/>
      <c r="F43" s="232"/>
      <c r="G43" s="232"/>
      <c r="H43" s="273" t="str">
        <f t="shared" si="3"/>
        <v xml:space="preserve"> </v>
      </c>
    </row>
    <row r="44" spans="1:8" s="8" customFormat="1" ht="12.95" customHeight="1" x14ac:dyDescent="0.2">
      <c r="A44" s="9"/>
      <c r="B44" s="10"/>
      <c r="C44" s="355"/>
      <c r="D44" s="359"/>
      <c r="E44" s="359"/>
      <c r="F44" s="272"/>
      <c r="G44" s="272"/>
      <c r="H44" s="273" t="str">
        <f t="shared" si="3"/>
        <v xml:space="preserve"> </v>
      </c>
    </row>
    <row r="45" spans="1:8" s="92" customFormat="1" ht="12.95" customHeight="1" x14ac:dyDescent="0.2">
      <c r="A45" s="91"/>
      <c r="B45" s="270"/>
      <c r="C45" s="355"/>
      <c r="D45" s="357" t="s">
        <v>4</v>
      </c>
      <c r="E45" s="298"/>
      <c r="F45" s="272"/>
      <c r="G45" s="272"/>
      <c r="H45" s="273" t="str">
        <f t="shared" si="3"/>
        <v xml:space="preserve"> </v>
      </c>
    </row>
    <row r="46" spans="1:8" s="92" customFormat="1" ht="12.95" customHeight="1" x14ac:dyDescent="0.2">
      <c r="A46" s="91"/>
      <c r="B46" s="270"/>
      <c r="C46" s="355"/>
      <c r="D46" s="358"/>
      <c r="E46" s="298"/>
      <c r="F46" s="272"/>
      <c r="G46" s="272"/>
      <c r="H46" s="273" t="str">
        <f t="shared" si="3"/>
        <v xml:space="preserve"> </v>
      </c>
    </row>
    <row r="47" spans="1:8" s="92" customFormat="1" ht="12.95" customHeight="1" x14ac:dyDescent="0.2">
      <c r="A47" s="91"/>
      <c r="B47" s="270"/>
      <c r="C47" s="355"/>
      <c r="D47" s="359"/>
      <c r="E47" s="298"/>
      <c r="F47" s="272"/>
      <c r="G47" s="272"/>
      <c r="H47" s="273" t="str">
        <f t="shared" si="3"/>
        <v xml:space="preserve"> </v>
      </c>
    </row>
    <row r="48" spans="1:8" s="4" customFormat="1" ht="15" customHeight="1" x14ac:dyDescent="0.2">
      <c r="A48" s="87"/>
      <c r="B48" s="87" t="str">
        <f t="shared" si="1"/>
        <v>. Totaal Coproductie</v>
      </c>
      <c r="C48" s="348" t="s">
        <v>17</v>
      </c>
      <c r="D48" s="348"/>
      <c r="E48" s="348"/>
      <c r="F48" s="98">
        <f>SUM(F29:F47)</f>
        <v>0</v>
      </c>
      <c r="G48" s="98">
        <f>SUM(G29:G47)</f>
        <v>0</v>
      </c>
      <c r="H48" s="233" t="str">
        <f t="shared" si="3"/>
        <v xml:space="preserve"> </v>
      </c>
    </row>
    <row r="49" spans="1:8" s="92" customFormat="1" ht="12.95" customHeight="1" x14ac:dyDescent="0.2">
      <c r="A49" s="91"/>
      <c r="B49" s="69" t="str">
        <f>A49 &amp; ". " &amp;C49</f>
        <v>. Voorverkopen</v>
      </c>
      <c r="C49" s="374" t="s">
        <v>12</v>
      </c>
      <c r="D49" s="357" t="s">
        <v>772</v>
      </c>
      <c r="E49" s="271" t="s">
        <v>6</v>
      </c>
      <c r="F49" s="272"/>
      <c r="G49" s="272"/>
      <c r="H49" s="273" t="str">
        <f t="shared" si="3"/>
        <v xml:space="preserve"> </v>
      </c>
    </row>
    <row r="50" spans="1:8" s="92" customFormat="1" ht="12.95" customHeight="1" x14ac:dyDescent="0.2">
      <c r="A50" s="91"/>
      <c r="B50" s="69" t="str">
        <f>A50 &amp; ". " &amp;C50</f>
        <v xml:space="preserve">. </v>
      </c>
      <c r="C50" s="375"/>
      <c r="D50" s="358"/>
      <c r="E50" s="271" t="s">
        <v>771</v>
      </c>
      <c r="F50" s="272"/>
      <c r="G50" s="272"/>
      <c r="H50" s="273" t="str">
        <f t="shared" si="3"/>
        <v xml:space="preserve"> </v>
      </c>
    </row>
    <row r="51" spans="1:8" s="92" customFormat="1" ht="12.95" customHeight="1" x14ac:dyDescent="0.2">
      <c r="A51" s="91"/>
      <c r="B51" s="270"/>
      <c r="C51" s="375"/>
      <c r="D51" s="358"/>
      <c r="E51" s="271" t="s">
        <v>685</v>
      </c>
      <c r="F51" s="272"/>
      <c r="G51" s="272"/>
      <c r="H51" s="273" t="str">
        <f t="shared" si="3"/>
        <v xml:space="preserve"> </v>
      </c>
    </row>
    <row r="52" spans="1:8" s="92" customFormat="1" ht="12.95" customHeight="1" x14ac:dyDescent="0.2">
      <c r="A52" s="91"/>
      <c r="B52" s="270"/>
      <c r="C52" s="375"/>
      <c r="D52" s="358"/>
      <c r="E52" s="357" t="s">
        <v>4</v>
      </c>
      <c r="F52" s="272"/>
      <c r="G52" s="272"/>
      <c r="H52" s="273" t="str">
        <f t="shared" si="3"/>
        <v xml:space="preserve"> </v>
      </c>
    </row>
    <row r="53" spans="1:8" s="92" customFormat="1" ht="12.95" customHeight="1" x14ac:dyDescent="0.2">
      <c r="A53" s="91"/>
      <c r="B53" s="270"/>
      <c r="C53" s="375"/>
      <c r="D53" s="358"/>
      <c r="E53" s="358"/>
      <c r="F53" s="272"/>
      <c r="G53" s="272"/>
      <c r="H53" s="273" t="str">
        <f t="shared" si="3"/>
        <v xml:space="preserve"> </v>
      </c>
    </row>
    <row r="54" spans="1:8" s="92" customFormat="1" ht="12.95" customHeight="1" x14ac:dyDescent="0.2">
      <c r="A54" s="91"/>
      <c r="B54" s="270"/>
      <c r="C54" s="375"/>
      <c r="D54" s="359"/>
      <c r="E54" s="359"/>
      <c r="F54" s="272"/>
      <c r="G54" s="272"/>
      <c r="H54" s="273" t="str">
        <f t="shared" si="3"/>
        <v xml:space="preserve"> </v>
      </c>
    </row>
    <row r="55" spans="1:8" s="92" customFormat="1" ht="12.95" customHeight="1" x14ac:dyDescent="0.2">
      <c r="A55" s="91"/>
      <c r="B55" s="270"/>
      <c r="C55" s="375"/>
      <c r="D55" s="357" t="s">
        <v>787</v>
      </c>
      <c r="E55" s="271" t="s">
        <v>686</v>
      </c>
      <c r="F55" s="272"/>
      <c r="G55" s="272"/>
      <c r="H55" s="273" t="str">
        <f t="shared" si="3"/>
        <v xml:space="preserve"> </v>
      </c>
    </row>
    <row r="56" spans="1:8" s="92" customFormat="1" ht="12.95" customHeight="1" x14ac:dyDescent="0.2">
      <c r="A56" s="91"/>
      <c r="B56" s="270"/>
      <c r="C56" s="375"/>
      <c r="D56" s="358"/>
      <c r="E56" s="271" t="s">
        <v>773</v>
      </c>
      <c r="F56" s="272"/>
      <c r="G56" s="272"/>
      <c r="H56" s="273" t="str">
        <f t="shared" si="3"/>
        <v xml:space="preserve"> </v>
      </c>
    </row>
    <row r="57" spans="1:8" s="92" customFormat="1" ht="12.95" customHeight="1" x14ac:dyDescent="0.2">
      <c r="A57" s="91"/>
      <c r="B57" s="270"/>
      <c r="C57" s="375"/>
      <c r="D57" s="358"/>
      <c r="E57" s="357" t="s">
        <v>4</v>
      </c>
      <c r="F57" s="272"/>
      <c r="G57" s="272"/>
      <c r="H57" s="273" t="str">
        <f t="shared" si="3"/>
        <v xml:space="preserve"> </v>
      </c>
    </row>
    <row r="58" spans="1:8" s="92" customFormat="1" ht="12.95" customHeight="1" x14ac:dyDescent="0.2">
      <c r="A58" s="91"/>
      <c r="B58" s="270"/>
      <c r="C58" s="375"/>
      <c r="D58" s="358"/>
      <c r="E58" s="358"/>
      <c r="F58" s="272"/>
      <c r="G58" s="272"/>
      <c r="H58" s="273" t="str">
        <f t="shared" si="3"/>
        <v xml:space="preserve"> </v>
      </c>
    </row>
    <row r="59" spans="1:8" s="92" customFormat="1" ht="12.95" customHeight="1" x14ac:dyDescent="0.2">
      <c r="A59" s="91"/>
      <c r="B59" s="270"/>
      <c r="C59" s="375"/>
      <c r="D59" s="359"/>
      <c r="E59" s="359"/>
      <c r="F59" s="272"/>
      <c r="G59" s="272"/>
      <c r="H59" s="273" t="str">
        <f t="shared" si="3"/>
        <v xml:space="preserve"> </v>
      </c>
    </row>
    <row r="60" spans="1:8" s="92" customFormat="1" ht="12.95" customHeight="1" x14ac:dyDescent="0.2">
      <c r="A60" s="91"/>
      <c r="B60" s="270"/>
      <c r="C60" s="375" t="s">
        <v>12</v>
      </c>
      <c r="D60" s="357" t="s">
        <v>776</v>
      </c>
      <c r="E60" s="271" t="s">
        <v>774</v>
      </c>
      <c r="F60" s="272"/>
      <c r="G60" s="272"/>
      <c r="H60" s="273" t="str">
        <f t="shared" si="3"/>
        <v xml:space="preserve"> </v>
      </c>
    </row>
    <row r="61" spans="1:8" s="92" customFormat="1" ht="12.95" customHeight="1" x14ac:dyDescent="0.2">
      <c r="A61" s="91"/>
      <c r="B61" s="270"/>
      <c r="C61" s="375"/>
      <c r="D61" s="358"/>
      <c r="E61" s="271" t="s">
        <v>775</v>
      </c>
      <c r="F61" s="272"/>
      <c r="G61" s="272"/>
      <c r="H61" s="273" t="str">
        <f t="shared" si="3"/>
        <v xml:space="preserve"> </v>
      </c>
    </row>
    <row r="62" spans="1:8" s="92" customFormat="1" ht="12.95" customHeight="1" x14ac:dyDescent="0.2">
      <c r="A62" s="91"/>
      <c r="B62" s="69" t="str">
        <f>A62 &amp; ". " &amp;C60</f>
        <v>. Voorverkopen</v>
      </c>
      <c r="C62" s="375"/>
      <c r="D62" s="358"/>
      <c r="E62" s="357" t="s">
        <v>4</v>
      </c>
      <c r="F62" s="272"/>
      <c r="G62" s="272"/>
      <c r="H62" s="273" t="str">
        <f t="shared" si="3"/>
        <v xml:space="preserve"> </v>
      </c>
    </row>
    <row r="63" spans="1:8" s="92" customFormat="1" ht="12.95" customHeight="1" x14ac:dyDescent="0.2">
      <c r="A63" s="91"/>
      <c r="B63" s="69" t="str">
        <f>A63 &amp; ". " &amp;C63</f>
        <v xml:space="preserve">. </v>
      </c>
      <c r="C63" s="375"/>
      <c r="D63" s="358"/>
      <c r="E63" s="358"/>
      <c r="F63" s="272"/>
      <c r="G63" s="272"/>
      <c r="H63" s="273" t="str">
        <f t="shared" si="3"/>
        <v xml:space="preserve"> </v>
      </c>
    </row>
    <row r="64" spans="1:8" s="92" customFormat="1" ht="12.95" customHeight="1" x14ac:dyDescent="0.2">
      <c r="A64" s="91"/>
      <c r="B64" s="69" t="str">
        <f>A64 &amp; ". " &amp;C64</f>
        <v xml:space="preserve">. </v>
      </c>
      <c r="C64" s="375"/>
      <c r="D64" s="359"/>
      <c r="E64" s="359"/>
      <c r="F64" s="272"/>
      <c r="G64" s="272"/>
      <c r="H64" s="273" t="str">
        <f t="shared" si="3"/>
        <v xml:space="preserve"> </v>
      </c>
    </row>
    <row r="65" spans="1:8" s="92" customFormat="1" ht="12.95" customHeight="1" x14ac:dyDescent="0.2">
      <c r="A65" s="91"/>
      <c r="B65" s="69" t="str">
        <f>A65 &amp; ". " &amp;C65</f>
        <v xml:space="preserve">. </v>
      </c>
      <c r="C65" s="375"/>
      <c r="D65" s="363" t="s">
        <v>30</v>
      </c>
      <c r="E65" s="363"/>
      <c r="F65" s="232"/>
      <c r="G65" s="232"/>
      <c r="H65" s="273" t="str">
        <f t="shared" si="3"/>
        <v xml:space="preserve"> </v>
      </c>
    </row>
    <row r="66" spans="1:8" s="92" customFormat="1" ht="12.95" customHeight="1" x14ac:dyDescent="0.2">
      <c r="A66" s="91"/>
      <c r="B66" s="69" t="str">
        <f>A66 &amp; ". " &amp;C66</f>
        <v xml:space="preserve">. </v>
      </c>
      <c r="C66" s="375"/>
      <c r="D66" s="363" t="s">
        <v>777</v>
      </c>
      <c r="E66" s="363"/>
      <c r="F66" s="232"/>
      <c r="G66" s="232"/>
      <c r="H66" s="273" t="str">
        <f t="shared" si="3"/>
        <v xml:space="preserve"> </v>
      </c>
    </row>
    <row r="67" spans="1:8" s="92" customFormat="1" ht="12.95" customHeight="1" x14ac:dyDescent="0.2">
      <c r="A67" s="91"/>
      <c r="B67" s="270"/>
      <c r="C67" s="375"/>
      <c r="D67" s="357" t="s">
        <v>4</v>
      </c>
      <c r="E67" s="298"/>
      <c r="F67" s="272"/>
      <c r="G67" s="272"/>
      <c r="H67" s="273" t="str">
        <f t="shared" si="3"/>
        <v xml:space="preserve"> </v>
      </c>
    </row>
    <row r="68" spans="1:8" s="92" customFormat="1" ht="12.95" customHeight="1" x14ac:dyDescent="0.2">
      <c r="A68" s="91"/>
      <c r="B68" s="270"/>
      <c r="C68" s="375"/>
      <c r="D68" s="358"/>
      <c r="E68" s="298"/>
      <c r="F68" s="272"/>
      <c r="G68" s="272"/>
      <c r="H68" s="273" t="str">
        <f t="shared" si="3"/>
        <v xml:space="preserve"> </v>
      </c>
    </row>
    <row r="69" spans="1:8" s="92" customFormat="1" ht="12.95" customHeight="1" x14ac:dyDescent="0.2">
      <c r="A69" s="91"/>
      <c r="B69" s="270"/>
      <c r="C69" s="376"/>
      <c r="D69" s="359"/>
      <c r="E69" s="298"/>
      <c r="F69" s="272"/>
      <c r="G69" s="272"/>
      <c r="H69" s="273" t="str">
        <f t="shared" ref="H69:H71" si="4">IF(F69+G69&gt;0,(F69+G69)/$H$88," ")</f>
        <v xml:space="preserve"> </v>
      </c>
    </row>
    <row r="70" spans="1:8" s="88" customFormat="1" ht="15" customHeight="1" x14ac:dyDescent="0.2">
      <c r="A70" s="87"/>
      <c r="B70" s="87" t="str">
        <f>A70 &amp; ". " &amp;C70</f>
        <v>. Totaal Voorverkopen</v>
      </c>
      <c r="C70" s="348" t="s">
        <v>20</v>
      </c>
      <c r="D70" s="348"/>
      <c r="E70" s="348"/>
      <c r="F70" s="98">
        <f>SUM(F49:F69)</f>
        <v>0</v>
      </c>
      <c r="G70" s="98">
        <f>SUM(G49:G69)</f>
        <v>0</v>
      </c>
      <c r="H70" s="233" t="str">
        <f t="shared" si="4"/>
        <v xml:space="preserve"> </v>
      </c>
    </row>
    <row r="71" spans="1:8" s="92" customFormat="1" ht="12.95" customHeight="1" x14ac:dyDescent="0.2">
      <c r="A71" s="91"/>
      <c r="B71" s="69" t="str">
        <f t="shared" si="1"/>
        <v>. Tax Shelter investeringen - BRUTO</v>
      </c>
      <c r="C71" s="351" t="s">
        <v>683</v>
      </c>
      <c r="D71" s="351"/>
      <c r="E71" s="351"/>
      <c r="F71" s="347"/>
      <c r="G71" s="347"/>
      <c r="H71" s="350" t="str">
        <f t="shared" si="4"/>
        <v xml:space="preserve"> </v>
      </c>
    </row>
    <row r="72" spans="1:8" s="92" customFormat="1" ht="29.25" customHeight="1" x14ac:dyDescent="0.2">
      <c r="A72" s="91"/>
      <c r="B72" s="69"/>
      <c r="C72" s="349" t="s">
        <v>682</v>
      </c>
      <c r="D72" s="349"/>
      <c r="E72" s="349"/>
      <c r="F72" s="347"/>
      <c r="G72" s="347"/>
      <c r="H72" s="350"/>
    </row>
    <row r="73" spans="1:8" s="88" customFormat="1" ht="15" customHeight="1" x14ac:dyDescent="0.2">
      <c r="A73" s="87"/>
      <c r="B73" s="87" t="str">
        <f t="shared" si="1"/>
        <v xml:space="preserve">. Totaal Taxshelter risicokapitaal </v>
      </c>
      <c r="C73" s="348" t="s">
        <v>664</v>
      </c>
      <c r="D73" s="348"/>
      <c r="E73" s="348"/>
      <c r="F73" s="98">
        <f>SUM(F71)</f>
        <v>0</v>
      </c>
      <c r="G73" s="98">
        <f>SUM(G71)</f>
        <v>0</v>
      </c>
      <c r="H73" s="233" t="str">
        <f>IF(F73+G73&gt;0,(F73+G73)/$H$88," ")</f>
        <v xml:space="preserve"> </v>
      </c>
    </row>
    <row r="74" spans="1:8" s="92" customFormat="1" ht="12.95" customHeight="1" x14ac:dyDescent="0.2">
      <c r="A74" s="91"/>
      <c r="B74" s="69" t="str">
        <f t="shared" si="1"/>
        <v>. Risicokapitaal buiten Tax Shelter</v>
      </c>
      <c r="C74" s="351" t="s">
        <v>665</v>
      </c>
      <c r="D74" s="351"/>
      <c r="E74" s="351"/>
      <c r="F74" s="272"/>
      <c r="G74" s="272"/>
      <c r="H74" s="273" t="str">
        <f>IF(F74+G74&gt;0,(F74+G74)/$H$88," ")</f>
        <v xml:space="preserve"> </v>
      </c>
    </row>
    <row r="75" spans="1:8" s="88" customFormat="1" ht="15" customHeight="1" x14ac:dyDescent="0.2">
      <c r="A75" s="87"/>
      <c r="B75" s="87" t="str">
        <f t="shared" si="1"/>
        <v>. Totaal risicokapitaal buiten taxshelter</v>
      </c>
      <c r="C75" s="348" t="s">
        <v>19</v>
      </c>
      <c r="D75" s="348"/>
      <c r="E75" s="348"/>
      <c r="F75" s="98">
        <f>SUM(F74)</f>
        <v>0</v>
      </c>
      <c r="G75" s="98">
        <f>SUM(G74)</f>
        <v>0</v>
      </c>
      <c r="H75" s="233" t="str">
        <f>IF(F75+G75&gt;0,(F75+G75)/$H$88," ")</f>
        <v xml:space="preserve"> </v>
      </c>
    </row>
    <row r="76" spans="1:8" s="92" customFormat="1" ht="12.95" customHeight="1" x14ac:dyDescent="0.2">
      <c r="A76" s="91"/>
      <c r="B76" s="69" t="str">
        <f t="shared" si="1"/>
        <v>. Europese steun</v>
      </c>
      <c r="C76" s="355" t="s">
        <v>31</v>
      </c>
      <c r="D76" s="363" t="s">
        <v>488</v>
      </c>
      <c r="E76" s="363"/>
      <c r="F76" s="272"/>
      <c r="G76" s="272"/>
      <c r="H76" s="273" t="str">
        <f>IF(F76+G76&gt;0,(F76+G76)/$H$88," ")</f>
        <v xml:space="preserve"> </v>
      </c>
    </row>
    <row r="77" spans="1:8" s="92" customFormat="1" ht="12.95" customHeight="1" x14ac:dyDescent="0.2">
      <c r="A77" s="91"/>
      <c r="B77" s="270"/>
      <c r="C77" s="355"/>
      <c r="D77" s="363" t="s">
        <v>778</v>
      </c>
      <c r="E77" s="363"/>
      <c r="F77" s="272"/>
      <c r="G77" s="272"/>
      <c r="H77" s="273" t="str">
        <f t="shared" ref="H77:H80" si="5">IF(F77+G77&gt;0,(F77+G77)/$H$88," ")</f>
        <v xml:space="preserve"> </v>
      </c>
    </row>
    <row r="78" spans="1:8" s="92" customFormat="1" ht="12.95" customHeight="1" x14ac:dyDescent="0.2">
      <c r="A78" s="91"/>
      <c r="B78" s="270"/>
      <c r="C78" s="355"/>
      <c r="D78" s="357" t="s">
        <v>4</v>
      </c>
      <c r="E78" s="271"/>
      <c r="F78" s="272"/>
      <c r="G78" s="272"/>
      <c r="H78" s="273" t="str">
        <f t="shared" si="5"/>
        <v xml:space="preserve"> </v>
      </c>
    </row>
    <row r="79" spans="1:8" s="92" customFormat="1" ht="12.95" customHeight="1" x14ac:dyDescent="0.2">
      <c r="A79" s="91"/>
      <c r="B79" s="69" t="str">
        <f t="shared" si="1"/>
        <v xml:space="preserve">. </v>
      </c>
      <c r="C79" s="355"/>
      <c r="D79" s="358"/>
      <c r="E79" s="271"/>
      <c r="F79" s="272"/>
      <c r="G79" s="272"/>
      <c r="H79" s="273" t="str">
        <f t="shared" si="5"/>
        <v xml:space="preserve"> </v>
      </c>
    </row>
    <row r="80" spans="1:8" s="92" customFormat="1" ht="12.95" customHeight="1" x14ac:dyDescent="0.2">
      <c r="A80" s="91"/>
      <c r="B80" s="69" t="str">
        <f t="shared" si="1"/>
        <v xml:space="preserve">. </v>
      </c>
      <c r="C80" s="355"/>
      <c r="D80" s="359"/>
      <c r="E80" s="271"/>
      <c r="F80" s="272"/>
      <c r="G80" s="272"/>
      <c r="H80" s="273" t="str">
        <f t="shared" si="5"/>
        <v xml:space="preserve"> </v>
      </c>
    </row>
    <row r="81" spans="1:8" s="88" customFormat="1" ht="15" customHeight="1" x14ac:dyDescent="0.2">
      <c r="A81" s="87"/>
      <c r="B81" s="87" t="str">
        <f t="shared" si="1"/>
        <v>. Totaal Europese steun</v>
      </c>
      <c r="C81" s="348" t="s">
        <v>21</v>
      </c>
      <c r="D81" s="348"/>
      <c r="E81" s="348"/>
      <c r="F81" s="98">
        <f>SUM(F76:F80)</f>
        <v>0</v>
      </c>
      <c r="G81" s="98">
        <f>SUM(G76:G80)</f>
        <v>0</v>
      </c>
      <c r="H81" s="233" t="str">
        <f>IF(F81+G81&gt;0,(F81+G81)/$H$88," ")</f>
        <v xml:space="preserve"> </v>
      </c>
    </row>
    <row r="82" spans="1:8" s="92" customFormat="1" ht="12.95" customHeight="1" x14ac:dyDescent="0.2">
      <c r="A82" s="91"/>
      <c r="B82" s="69" t="str">
        <f t="shared" si="1"/>
        <v>. Andere financiering</v>
      </c>
      <c r="C82" s="360" t="s">
        <v>780</v>
      </c>
      <c r="D82" s="363" t="s">
        <v>781</v>
      </c>
      <c r="E82" s="363"/>
      <c r="F82" s="272"/>
      <c r="G82" s="272"/>
      <c r="H82" s="273" t="str">
        <f>IF(F82+G82&gt;0,(F82+G82)/$H$88," ")</f>
        <v xml:space="preserve"> </v>
      </c>
    </row>
    <row r="83" spans="1:8" s="92" customFormat="1" ht="12.95" customHeight="1" x14ac:dyDescent="0.2">
      <c r="A83" s="91"/>
      <c r="B83" s="270"/>
      <c r="C83" s="361"/>
      <c r="D83" s="363" t="s">
        <v>782</v>
      </c>
      <c r="E83" s="363"/>
      <c r="F83" s="275"/>
      <c r="G83" s="275"/>
      <c r="H83" s="273" t="str">
        <f t="shared" ref="H83:H86" si="6">IF(F83+G83&gt;0,(F83+G83)/$H$88," ")</f>
        <v xml:space="preserve"> </v>
      </c>
    </row>
    <row r="84" spans="1:8" s="92" customFormat="1" ht="12.95" customHeight="1" x14ac:dyDescent="0.2">
      <c r="A84" s="91"/>
      <c r="B84" s="270"/>
      <c r="C84" s="361"/>
      <c r="D84" s="357" t="s">
        <v>4</v>
      </c>
      <c r="E84" s="271"/>
      <c r="F84" s="275"/>
      <c r="G84" s="275"/>
      <c r="H84" s="273" t="str">
        <f t="shared" si="6"/>
        <v xml:space="preserve"> </v>
      </c>
    </row>
    <row r="85" spans="1:8" s="92" customFormat="1" ht="12.95" customHeight="1" x14ac:dyDescent="0.2">
      <c r="A85" s="91"/>
      <c r="B85" s="270"/>
      <c r="C85" s="361"/>
      <c r="D85" s="358"/>
      <c r="E85" s="271"/>
      <c r="F85" s="275"/>
      <c r="G85" s="275"/>
      <c r="H85" s="273" t="str">
        <f t="shared" si="6"/>
        <v xml:space="preserve"> </v>
      </c>
    </row>
    <row r="86" spans="1:8" s="92" customFormat="1" ht="12.95" customHeight="1" x14ac:dyDescent="0.2">
      <c r="A86" s="91"/>
      <c r="B86" s="270"/>
      <c r="C86" s="362"/>
      <c r="D86" s="359"/>
      <c r="E86" s="271"/>
      <c r="F86" s="275"/>
      <c r="G86" s="275"/>
      <c r="H86" s="273" t="str">
        <f t="shared" si="6"/>
        <v xml:space="preserve"> </v>
      </c>
    </row>
    <row r="87" spans="1:8" s="88" customFormat="1" ht="15" customHeight="1" x14ac:dyDescent="0.2">
      <c r="A87" s="87"/>
      <c r="B87" s="89" t="str">
        <f t="shared" si="1"/>
        <v>. Totaal andere financiering</v>
      </c>
      <c r="C87" s="356" t="s">
        <v>779</v>
      </c>
      <c r="D87" s="356"/>
      <c r="E87" s="356"/>
      <c r="F87" s="105">
        <f>SUM(F82:F86)</f>
        <v>0</v>
      </c>
      <c r="G87" s="105">
        <f>SUM(G82:G86)</f>
        <v>0</v>
      </c>
      <c r="H87" s="234" t="str">
        <f>IF(F87+G87&gt;0,(F87+G87)/$H$88," ")</f>
        <v xml:space="preserve"> </v>
      </c>
    </row>
    <row r="88" spans="1:8" s="109" customFormat="1" ht="24.95" customHeight="1" x14ac:dyDescent="0.2">
      <c r="A88" s="106"/>
      <c r="B88" s="106"/>
      <c r="C88" s="352" t="s">
        <v>783</v>
      </c>
      <c r="D88" s="352"/>
      <c r="E88" s="352"/>
      <c r="F88" s="107">
        <f>F16+F22+F28+F48+F70+F73+F75+F81+F87</f>
        <v>0</v>
      </c>
      <c r="G88" s="107">
        <f>G16+G22+G28+G48+G70+G73+G75+G81+G87</f>
        <v>0</v>
      </c>
      <c r="H88" s="108">
        <f>F88+G88</f>
        <v>0</v>
      </c>
    </row>
    <row r="89" spans="1:8" s="8" customFormat="1" ht="12.75" hidden="1" customHeight="1" x14ac:dyDescent="0.2">
      <c r="A89" s="11"/>
      <c r="B89" s="11"/>
      <c r="E89" s="11"/>
      <c r="F89" s="12"/>
      <c r="G89" s="12"/>
      <c r="H89" s="14"/>
    </row>
    <row r="90" spans="1:8" s="8" customFormat="1" ht="12.75" hidden="1" customHeight="1" x14ac:dyDescent="0.2">
      <c r="F90" s="13"/>
      <c r="G90" s="13"/>
      <c r="H90" s="14"/>
    </row>
    <row r="91" spans="1:8" s="8" customFormat="1" ht="12.75" hidden="1" customHeight="1" x14ac:dyDescent="0.2">
      <c r="F91" s="13"/>
      <c r="G91" s="13"/>
      <c r="H91" s="14"/>
    </row>
    <row r="92" spans="1:8" s="8" customFormat="1" ht="12.75" hidden="1" customHeight="1" x14ac:dyDescent="0.2">
      <c r="F92" s="13"/>
      <c r="G92" s="13"/>
      <c r="H92" s="14"/>
    </row>
    <row r="93" spans="1:8" s="8" customFormat="1" ht="12.75" hidden="1" customHeight="1" x14ac:dyDescent="0.2">
      <c r="F93" s="13"/>
      <c r="G93" s="13"/>
      <c r="H93" s="14"/>
    </row>
    <row r="94" spans="1:8" s="8" customFormat="1" ht="12.75" hidden="1" customHeight="1" x14ac:dyDescent="0.2">
      <c r="F94" s="13"/>
      <c r="G94" s="13"/>
      <c r="H94" s="14"/>
    </row>
    <row r="95" spans="1:8" ht="12.75" hidden="1" customHeight="1" x14ac:dyDescent="0.2"/>
    <row r="96" spans="1:8" ht="12.75" hidden="1" customHeight="1" x14ac:dyDescent="0.2">
      <c r="E96" s="2" t="s">
        <v>674</v>
      </c>
    </row>
    <row r="97" spans="5:5" ht="12.75" hidden="1" customHeight="1" x14ac:dyDescent="0.2">
      <c r="E97" s="2" t="s">
        <v>672</v>
      </c>
    </row>
    <row r="98" spans="5:5" ht="12.75" hidden="1" customHeight="1" x14ac:dyDescent="0.2">
      <c r="E98" s="2" t="s">
        <v>673</v>
      </c>
    </row>
    <row r="99" spans="5:5" x14ac:dyDescent="0.2"/>
    <row r="100" spans="5:5" x14ac:dyDescent="0.2"/>
    <row r="101" spans="5:5" x14ac:dyDescent="0.2"/>
    <row r="102" spans="5:5" x14ac:dyDescent="0.2"/>
    <row r="103" spans="5:5" x14ac:dyDescent="0.2"/>
    <row r="104" spans="5:5" x14ac:dyDescent="0.2"/>
    <row r="105" spans="5:5" x14ac:dyDescent="0.2"/>
    <row r="107" spans="5:5" x14ac:dyDescent="0.2"/>
    <row r="108" spans="5:5" x14ac:dyDescent="0.2"/>
    <row r="109" spans="5:5" x14ac:dyDescent="0.2"/>
    <row r="110" spans="5:5" x14ac:dyDescent="0.2"/>
    <row r="111" spans="5:5" x14ac:dyDescent="0.2"/>
    <row r="112" spans="5:5"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sheetData>
  <sheetProtection algorithmName="SHA-512" hashValue="VCHzWLpuKWO36htdePEF73CMMnJtjsu2Q0oOWJNfN09KUsxvguHhmdc4kz0qHSPuH9x+VLXTBLW9LBSIQK8XYg==" saltValue="ov4qDd0KtekMwhP2rAzZhw==" spinCount="100000" sheet="1" objects="1" scenarios="1"/>
  <mergeCells count="65">
    <mergeCell ref="C49:C59"/>
    <mergeCell ref="C60:C69"/>
    <mergeCell ref="D45:D47"/>
    <mergeCell ref="D67:D69"/>
    <mergeCell ref="D77:E77"/>
    <mergeCell ref="D83:E83"/>
    <mergeCell ref="D84:D86"/>
    <mergeCell ref="D49:D54"/>
    <mergeCell ref="E52:E54"/>
    <mergeCell ref="D55:D59"/>
    <mergeCell ref="E57:E59"/>
    <mergeCell ref="D60:D64"/>
    <mergeCell ref="E62:E64"/>
    <mergeCell ref="D82:E82"/>
    <mergeCell ref="D2:E2"/>
    <mergeCell ref="D13:D15"/>
    <mergeCell ref="D18:E18"/>
    <mergeCell ref="A1:H1"/>
    <mergeCell ref="C5:C15"/>
    <mergeCell ref="C16:E16"/>
    <mergeCell ref="A2:C2"/>
    <mergeCell ref="A3:H3"/>
    <mergeCell ref="G2:I2"/>
    <mergeCell ref="C4:E4"/>
    <mergeCell ref="D5:D11"/>
    <mergeCell ref="D12:E12"/>
    <mergeCell ref="D17:E17"/>
    <mergeCell ref="D19:E19"/>
    <mergeCell ref="D20:E20"/>
    <mergeCell ref="C17:C21"/>
    <mergeCell ref="D21:E21"/>
    <mergeCell ref="C76:C80"/>
    <mergeCell ref="C70:E70"/>
    <mergeCell ref="D65:E65"/>
    <mergeCell ref="D66:E66"/>
    <mergeCell ref="D76:E76"/>
    <mergeCell ref="D27:E27"/>
    <mergeCell ref="C75:E75"/>
    <mergeCell ref="E32:E34"/>
    <mergeCell ref="D29:D34"/>
    <mergeCell ref="E37:E39"/>
    <mergeCell ref="E42:E44"/>
    <mergeCell ref="D35:D39"/>
    <mergeCell ref="C88:E88"/>
    <mergeCell ref="C28:E28"/>
    <mergeCell ref="C22:E22"/>
    <mergeCell ref="C48:E48"/>
    <mergeCell ref="D26:E26"/>
    <mergeCell ref="C81:E81"/>
    <mergeCell ref="D25:E25"/>
    <mergeCell ref="C29:C47"/>
    <mergeCell ref="C23:C27"/>
    <mergeCell ref="D23:E23"/>
    <mergeCell ref="D24:E24"/>
    <mergeCell ref="C74:E74"/>
    <mergeCell ref="C87:E87"/>
    <mergeCell ref="D40:D44"/>
    <mergeCell ref="D78:D80"/>
    <mergeCell ref="C82:C86"/>
    <mergeCell ref="F71:F72"/>
    <mergeCell ref="C73:E73"/>
    <mergeCell ref="C72:E72"/>
    <mergeCell ref="G71:G72"/>
    <mergeCell ref="H71:H72"/>
    <mergeCell ref="C71:E71"/>
  </mergeCells>
  <phoneticPr fontId="0" type="noConversion"/>
  <conditionalFormatting sqref="F5:G15 F17:G21 F23:G27 F71:G71 F74:G74 F76:G80 F82:G86 F29:G44 F49:G69">
    <cfRule type="cellIs" dxfId="452" priority="12" operator="equal">
      <formula>$I$1</formula>
    </cfRule>
  </conditionalFormatting>
  <conditionalFormatting sqref="E13:E15">
    <cfRule type="cellIs" dxfId="451" priority="4" operator="equal">
      <formula>$I$1</formula>
    </cfRule>
  </conditionalFormatting>
  <conditionalFormatting sqref="E67:E69">
    <cfRule type="cellIs" dxfId="450" priority="3" operator="equal">
      <formula>$I$1</formula>
    </cfRule>
  </conditionalFormatting>
  <conditionalFormatting sqref="F45:G47">
    <cfRule type="cellIs" dxfId="449" priority="2" operator="equal">
      <formula>$I$1</formula>
    </cfRule>
  </conditionalFormatting>
  <conditionalFormatting sqref="E45:E47">
    <cfRule type="cellIs" dxfId="448" priority="1" operator="equal">
      <formula>$I$1</formula>
    </cfRule>
  </conditionalFormatting>
  <hyperlinks>
    <hyperlink ref="G2" location="Toelichting!A1" display="Toelichting!A1" xr:uid="{00000000-0004-0000-0100-000000000000}"/>
  </hyperlinks>
  <printOptions horizontalCentered="1"/>
  <pageMargins left="0.62992125984251968" right="0.62992125984251968" top="0.74803149606299213" bottom="0.59055118110236227" header="0.27559055118110237" footer="0.31496062992125984"/>
  <pageSetup paperSize="9" scale="89" fitToHeight="0" orientation="portrait" r:id="rId1"/>
  <headerFooter alignWithMargins="0">
    <oddHeader>&amp;C&amp;F</oddHeader>
    <oddFooter>&amp;L&amp;D&amp;R&amp;A</oddFooter>
  </headerFooter>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W207"/>
  <sheetViews>
    <sheetView zoomScaleNormal="100" workbookViewId="0">
      <pane ySplit="3" topLeftCell="A4" activePane="bottomLeft" state="frozen"/>
      <selection sqref="A1:H1"/>
      <selection pane="bottomLeft" sqref="A1:F1"/>
    </sheetView>
  </sheetViews>
  <sheetFormatPr defaultColWidth="0" defaultRowHeight="15" zeroHeight="1" x14ac:dyDescent="0.25"/>
  <cols>
    <col min="1" max="1" width="19" style="30" customWidth="1"/>
    <col min="2" max="2" width="14" style="30" customWidth="1"/>
    <col min="3" max="3" width="17.5703125" style="30" customWidth="1"/>
    <col min="4" max="6" width="13" style="30" customWidth="1"/>
    <col min="7" max="16384" width="0" style="278" hidden="1"/>
  </cols>
  <sheetData>
    <row r="1" spans="1:10" ht="41.25" customHeight="1" x14ac:dyDescent="0.25">
      <c r="A1" s="395" t="s">
        <v>629</v>
      </c>
      <c r="B1" s="395"/>
      <c r="C1" s="395"/>
      <c r="D1" s="395"/>
      <c r="E1" s="395"/>
      <c r="F1" s="396"/>
    </row>
    <row r="2" spans="1:10" ht="25.5" customHeight="1" x14ac:dyDescent="0.25">
      <c r="A2" s="397" t="s">
        <v>668</v>
      </c>
      <c r="B2" s="398"/>
      <c r="C2" s="399" t="str">
        <f>Toelichting!H10</f>
        <v>SCREEN.2023.01____</v>
      </c>
      <c r="D2" s="400"/>
      <c r="E2" s="393" t="s">
        <v>502</v>
      </c>
      <c r="F2" s="394"/>
      <c r="G2" s="277"/>
      <c r="H2" s="392"/>
      <c r="I2" s="392"/>
      <c r="J2" s="392"/>
    </row>
    <row r="3" spans="1:10" x14ac:dyDescent="0.25">
      <c r="A3" s="102"/>
      <c r="B3" s="401" t="s">
        <v>631</v>
      </c>
      <c r="C3" s="402"/>
      <c r="D3" s="274" t="s">
        <v>33</v>
      </c>
      <c r="E3" s="274" t="s">
        <v>34</v>
      </c>
      <c r="F3" s="274" t="s">
        <v>13</v>
      </c>
    </row>
    <row r="4" spans="1:10" ht="24.95" customHeight="1" x14ac:dyDescent="0.25">
      <c r="A4" s="103" t="s">
        <v>630</v>
      </c>
      <c r="B4" s="377"/>
      <c r="C4" s="377"/>
      <c r="D4" s="377"/>
      <c r="E4" s="378"/>
      <c r="F4" s="378"/>
    </row>
    <row r="5" spans="1:10" x14ac:dyDescent="0.25">
      <c r="A5" s="102"/>
      <c r="B5" s="401" t="s">
        <v>631</v>
      </c>
      <c r="C5" s="402"/>
      <c r="D5" s="274" t="s">
        <v>33</v>
      </c>
      <c r="E5" s="274" t="s">
        <v>34</v>
      </c>
      <c r="F5" s="274" t="s">
        <v>13</v>
      </c>
    </row>
    <row r="6" spans="1:10" ht="12.95" customHeight="1" x14ac:dyDescent="0.25">
      <c r="A6" s="379" t="s">
        <v>0</v>
      </c>
      <c r="B6" s="380"/>
      <c r="C6" s="381"/>
      <c r="D6" s="295"/>
      <c r="E6" s="295"/>
      <c r="F6" s="382">
        <f>SUM(D6:E9)</f>
        <v>0</v>
      </c>
    </row>
    <row r="7" spans="1:10" ht="12.95" customHeight="1" x14ac:dyDescent="0.25">
      <c r="A7" s="379"/>
      <c r="B7" s="380"/>
      <c r="C7" s="381"/>
      <c r="D7" s="295"/>
      <c r="E7" s="295"/>
      <c r="F7" s="382"/>
    </row>
    <row r="8" spans="1:10" ht="12.95" customHeight="1" x14ac:dyDescent="0.25">
      <c r="A8" s="379"/>
      <c r="B8" s="380"/>
      <c r="C8" s="381"/>
      <c r="D8" s="295"/>
      <c r="E8" s="295"/>
      <c r="F8" s="382"/>
    </row>
    <row r="9" spans="1:10" ht="12.95" customHeight="1" x14ac:dyDescent="0.25">
      <c r="A9" s="379"/>
      <c r="B9" s="380"/>
      <c r="C9" s="381"/>
      <c r="D9" s="295"/>
      <c r="E9" s="295"/>
      <c r="F9" s="382"/>
    </row>
    <row r="10" spans="1:10" ht="12.95" customHeight="1" x14ac:dyDescent="0.25">
      <c r="A10" s="383" t="s">
        <v>26</v>
      </c>
      <c r="B10" s="380"/>
      <c r="C10" s="381"/>
      <c r="D10" s="295"/>
      <c r="E10" s="295"/>
      <c r="F10" s="386">
        <f>SUM(D10:E12)</f>
        <v>0</v>
      </c>
    </row>
    <row r="11" spans="1:10" ht="12.95" customHeight="1" x14ac:dyDescent="0.25">
      <c r="A11" s="384"/>
      <c r="B11" s="380"/>
      <c r="C11" s="381"/>
      <c r="D11" s="295"/>
      <c r="E11" s="295"/>
      <c r="F11" s="387"/>
    </row>
    <row r="12" spans="1:10" ht="12.95" customHeight="1" x14ac:dyDescent="0.25">
      <c r="A12" s="385"/>
      <c r="B12" s="380"/>
      <c r="C12" s="381"/>
      <c r="D12" s="295"/>
      <c r="E12" s="295"/>
      <c r="F12" s="388"/>
    </row>
    <row r="13" spans="1:10" ht="12.95" customHeight="1" x14ac:dyDescent="0.25">
      <c r="A13" s="383" t="s">
        <v>7</v>
      </c>
      <c r="B13" s="380"/>
      <c r="C13" s="381"/>
      <c r="D13" s="295"/>
      <c r="E13" s="295"/>
      <c r="F13" s="386">
        <f>SUM(D14:E15)</f>
        <v>0</v>
      </c>
    </row>
    <row r="14" spans="1:10" ht="12.95" customHeight="1" x14ac:dyDescent="0.25">
      <c r="A14" s="384"/>
      <c r="B14" s="380"/>
      <c r="C14" s="381"/>
      <c r="D14" s="295"/>
      <c r="E14" s="295"/>
      <c r="F14" s="387"/>
    </row>
    <row r="15" spans="1:10" ht="12.95" customHeight="1" x14ac:dyDescent="0.25">
      <c r="A15" s="385"/>
      <c r="B15" s="380"/>
      <c r="C15" s="381"/>
      <c r="D15" s="295"/>
      <c r="E15" s="295"/>
      <c r="F15" s="388"/>
    </row>
    <row r="16" spans="1:10" ht="12.95" customHeight="1" x14ac:dyDescent="0.25">
      <c r="A16" s="379" t="s">
        <v>5</v>
      </c>
      <c r="B16" s="389" t="s">
        <v>772</v>
      </c>
      <c r="C16" s="296"/>
      <c r="D16" s="295"/>
      <c r="E16" s="295"/>
      <c r="F16" s="382">
        <f>SUM(D16:E27)</f>
        <v>0</v>
      </c>
    </row>
    <row r="17" spans="1:6" ht="12.95" customHeight="1" x14ac:dyDescent="0.25">
      <c r="A17" s="379"/>
      <c r="B17" s="390"/>
      <c r="C17" s="296"/>
      <c r="D17" s="295"/>
      <c r="E17" s="295"/>
      <c r="F17" s="382"/>
    </row>
    <row r="18" spans="1:6" ht="12.95" customHeight="1" x14ac:dyDescent="0.25">
      <c r="A18" s="379"/>
      <c r="B18" s="391"/>
      <c r="C18" s="296"/>
      <c r="D18" s="295"/>
      <c r="E18" s="295"/>
      <c r="F18" s="382"/>
    </row>
    <row r="19" spans="1:6" ht="12.95" customHeight="1" x14ac:dyDescent="0.25">
      <c r="A19" s="379"/>
      <c r="B19" s="389" t="s">
        <v>788</v>
      </c>
      <c r="C19" s="296"/>
      <c r="D19" s="295"/>
      <c r="E19" s="295"/>
      <c r="F19" s="382"/>
    </row>
    <row r="20" spans="1:6" ht="12.95" customHeight="1" x14ac:dyDescent="0.25">
      <c r="A20" s="379"/>
      <c r="B20" s="390"/>
      <c r="C20" s="296"/>
      <c r="D20" s="295"/>
      <c r="E20" s="295"/>
      <c r="F20" s="382"/>
    </row>
    <row r="21" spans="1:6" ht="12.95" customHeight="1" x14ac:dyDescent="0.25">
      <c r="A21" s="379"/>
      <c r="B21" s="391"/>
      <c r="C21" s="296"/>
      <c r="D21" s="295"/>
      <c r="E21" s="295"/>
      <c r="F21" s="382"/>
    </row>
    <row r="22" spans="1:6" ht="12.95" customHeight="1" x14ac:dyDescent="0.25">
      <c r="A22" s="379"/>
      <c r="B22" s="389" t="s">
        <v>776</v>
      </c>
      <c r="C22" s="296"/>
      <c r="D22" s="295"/>
      <c r="E22" s="295"/>
      <c r="F22" s="382"/>
    </row>
    <row r="23" spans="1:6" ht="12.95" customHeight="1" x14ac:dyDescent="0.25">
      <c r="A23" s="379"/>
      <c r="B23" s="390"/>
      <c r="C23" s="296"/>
      <c r="D23" s="295"/>
      <c r="E23" s="295"/>
      <c r="F23" s="382"/>
    </row>
    <row r="24" spans="1:6" ht="12.95" customHeight="1" x14ac:dyDescent="0.25">
      <c r="A24" s="379"/>
      <c r="B24" s="391"/>
      <c r="C24" s="296"/>
      <c r="D24" s="295"/>
      <c r="E24" s="295"/>
      <c r="F24" s="382"/>
    </row>
    <row r="25" spans="1:6" ht="12.95" customHeight="1" x14ac:dyDescent="0.25">
      <c r="A25" s="379"/>
      <c r="B25" s="389" t="s">
        <v>4</v>
      </c>
      <c r="C25" s="296"/>
      <c r="D25" s="295"/>
      <c r="E25" s="295"/>
      <c r="F25" s="382"/>
    </row>
    <row r="26" spans="1:6" ht="12.95" customHeight="1" x14ac:dyDescent="0.25">
      <c r="A26" s="379"/>
      <c r="B26" s="390"/>
      <c r="C26" s="296"/>
      <c r="D26" s="295"/>
      <c r="E26" s="295"/>
      <c r="F26" s="382"/>
    </row>
    <row r="27" spans="1:6" ht="12.95" customHeight="1" x14ac:dyDescent="0.25">
      <c r="A27" s="379"/>
      <c r="B27" s="391"/>
      <c r="C27" s="296"/>
      <c r="D27" s="295"/>
      <c r="E27" s="295"/>
      <c r="F27" s="382"/>
    </row>
    <row r="28" spans="1:6" ht="12.95" customHeight="1" x14ac:dyDescent="0.25">
      <c r="A28" s="379" t="s">
        <v>12</v>
      </c>
      <c r="B28" s="389" t="s">
        <v>772</v>
      </c>
      <c r="C28" s="296"/>
      <c r="D28" s="295"/>
      <c r="E28" s="295"/>
      <c r="F28" s="382">
        <f>SUM(D28:E39)</f>
        <v>0</v>
      </c>
    </row>
    <row r="29" spans="1:6" ht="12.95" customHeight="1" x14ac:dyDescent="0.25">
      <c r="A29" s="379"/>
      <c r="B29" s="390"/>
      <c r="C29" s="296"/>
      <c r="D29" s="295"/>
      <c r="E29" s="295"/>
      <c r="F29" s="382"/>
    </row>
    <row r="30" spans="1:6" ht="12.95" customHeight="1" x14ac:dyDescent="0.25">
      <c r="A30" s="379"/>
      <c r="B30" s="391"/>
      <c r="C30" s="296"/>
      <c r="D30" s="295"/>
      <c r="E30" s="295"/>
      <c r="F30" s="382"/>
    </row>
    <row r="31" spans="1:6" ht="12.95" customHeight="1" x14ac:dyDescent="0.25">
      <c r="A31" s="379"/>
      <c r="B31" s="389" t="s">
        <v>788</v>
      </c>
      <c r="C31" s="296"/>
      <c r="D31" s="295"/>
      <c r="E31" s="295"/>
      <c r="F31" s="382"/>
    </row>
    <row r="32" spans="1:6" ht="12.95" customHeight="1" x14ac:dyDescent="0.25">
      <c r="A32" s="379"/>
      <c r="B32" s="390"/>
      <c r="C32" s="296"/>
      <c r="D32" s="295"/>
      <c r="E32" s="295"/>
      <c r="F32" s="382"/>
    </row>
    <row r="33" spans="1:6" ht="12.95" customHeight="1" x14ac:dyDescent="0.25">
      <c r="A33" s="379"/>
      <c r="B33" s="391"/>
      <c r="C33" s="296"/>
      <c r="D33" s="295"/>
      <c r="E33" s="295"/>
      <c r="F33" s="382"/>
    </row>
    <row r="34" spans="1:6" ht="12.95" customHeight="1" x14ac:dyDescent="0.25">
      <c r="A34" s="379"/>
      <c r="B34" s="389" t="s">
        <v>776</v>
      </c>
      <c r="C34" s="296"/>
      <c r="D34" s="295"/>
      <c r="E34" s="295"/>
      <c r="F34" s="382"/>
    </row>
    <row r="35" spans="1:6" ht="12.95" customHeight="1" x14ac:dyDescent="0.25">
      <c r="A35" s="379"/>
      <c r="B35" s="390"/>
      <c r="C35" s="296"/>
      <c r="D35" s="295"/>
      <c r="E35" s="295"/>
      <c r="F35" s="382"/>
    </row>
    <row r="36" spans="1:6" ht="12.95" customHeight="1" x14ac:dyDescent="0.25">
      <c r="A36" s="379"/>
      <c r="B36" s="391"/>
      <c r="C36" s="296"/>
      <c r="D36" s="295"/>
      <c r="E36" s="295"/>
      <c r="F36" s="382"/>
    </row>
    <row r="37" spans="1:6" ht="12.95" customHeight="1" x14ac:dyDescent="0.25">
      <c r="A37" s="379"/>
      <c r="B37" s="389" t="s">
        <v>4</v>
      </c>
      <c r="C37" s="296"/>
      <c r="D37" s="295"/>
      <c r="E37" s="295"/>
      <c r="F37" s="382"/>
    </row>
    <row r="38" spans="1:6" ht="12.95" customHeight="1" x14ac:dyDescent="0.25">
      <c r="A38" s="379"/>
      <c r="B38" s="390"/>
      <c r="C38" s="296"/>
      <c r="D38" s="295"/>
      <c r="E38" s="295"/>
      <c r="F38" s="382"/>
    </row>
    <row r="39" spans="1:6" ht="12.95" customHeight="1" x14ac:dyDescent="0.25">
      <c r="A39" s="379"/>
      <c r="B39" s="391"/>
      <c r="C39" s="296"/>
      <c r="D39" s="295"/>
      <c r="E39" s="295"/>
      <c r="F39" s="382"/>
    </row>
    <row r="40" spans="1:6" ht="12.95" customHeight="1" x14ac:dyDescent="0.25">
      <c r="A40" s="281" t="s">
        <v>785</v>
      </c>
      <c r="B40" s="380"/>
      <c r="C40" s="381"/>
      <c r="D40" s="295"/>
      <c r="E40" s="295"/>
      <c r="F40" s="282">
        <f>SUM(D40:E40)</f>
        <v>0</v>
      </c>
    </row>
    <row r="41" spans="1:6" ht="12.95" customHeight="1" x14ac:dyDescent="0.25">
      <c r="A41" s="281" t="s">
        <v>32</v>
      </c>
      <c r="B41" s="380"/>
      <c r="C41" s="381"/>
      <c r="D41" s="295"/>
      <c r="E41" s="295"/>
      <c r="F41" s="282">
        <f>SUM(D41:E41)</f>
        <v>0</v>
      </c>
    </row>
    <row r="42" spans="1:6" ht="12.95" customHeight="1" x14ac:dyDescent="0.25">
      <c r="A42" s="379" t="s">
        <v>31</v>
      </c>
      <c r="B42" s="405" t="s">
        <v>789</v>
      </c>
      <c r="C42" s="406"/>
      <c r="D42" s="295"/>
      <c r="E42" s="295"/>
      <c r="F42" s="382">
        <f>SUM(D42:E44)</f>
        <v>0</v>
      </c>
    </row>
    <row r="43" spans="1:6" ht="12.95" customHeight="1" x14ac:dyDescent="0.25">
      <c r="A43" s="379"/>
      <c r="B43" s="405" t="s">
        <v>778</v>
      </c>
      <c r="C43" s="406"/>
      <c r="D43" s="295"/>
      <c r="E43" s="295"/>
      <c r="F43" s="382"/>
    </row>
    <row r="44" spans="1:6" ht="12.95" customHeight="1" x14ac:dyDescent="0.25">
      <c r="A44" s="379"/>
      <c r="B44" s="405" t="s">
        <v>4</v>
      </c>
      <c r="C44" s="406"/>
      <c r="D44" s="295"/>
      <c r="E44" s="295"/>
      <c r="F44" s="382"/>
    </row>
    <row r="45" spans="1:6" ht="12.95" customHeight="1" x14ac:dyDescent="0.25">
      <c r="A45" s="379" t="s">
        <v>786</v>
      </c>
      <c r="B45" s="403"/>
      <c r="C45" s="404"/>
      <c r="D45" s="295"/>
      <c r="E45" s="295"/>
      <c r="F45" s="382">
        <f>SUM(D45:E47)</f>
        <v>0</v>
      </c>
    </row>
    <row r="46" spans="1:6" ht="12.95" customHeight="1" x14ac:dyDescent="0.25">
      <c r="A46" s="379"/>
      <c r="B46" s="403"/>
      <c r="C46" s="404"/>
      <c r="D46" s="295"/>
      <c r="E46" s="295"/>
      <c r="F46" s="382"/>
    </row>
    <row r="47" spans="1:6" ht="12.95" customHeight="1" x14ac:dyDescent="0.25">
      <c r="A47" s="379"/>
      <c r="B47" s="403"/>
      <c r="C47" s="404"/>
      <c r="D47" s="295"/>
      <c r="E47" s="295"/>
      <c r="F47" s="382"/>
    </row>
    <row r="48" spans="1:6" ht="20.25" customHeight="1" x14ac:dyDescent="0.25">
      <c r="A48" s="407" t="s">
        <v>632</v>
      </c>
      <c r="B48" s="408"/>
      <c r="C48" s="409"/>
      <c r="D48" s="283">
        <f>SUM(D6:D47)</f>
        <v>0</v>
      </c>
      <c r="E48" s="283">
        <f>SUM(E6:E47)</f>
        <v>0</v>
      </c>
      <c r="F48" s="283">
        <f>SUM(F6:F47)</f>
        <v>0</v>
      </c>
    </row>
    <row r="49" spans="1:6" ht="24.95" customHeight="1" x14ac:dyDescent="0.25">
      <c r="A49" s="103" t="s">
        <v>633</v>
      </c>
      <c r="B49" s="377"/>
      <c r="C49" s="377"/>
      <c r="D49" s="377"/>
      <c r="E49" s="378"/>
      <c r="F49" s="378"/>
    </row>
    <row r="50" spans="1:6" x14ac:dyDescent="0.25">
      <c r="A50" s="102"/>
      <c r="B50" s="274" t="s">
        <v>631</v>
      </c>
      <c r="C50" s="274"/>
      <c r="D50" s="274" t="s">
        <v>33</v>
      </c>
      <c r="E50" s="274" t="s">
        <v>34</v>
      </c>
      <c r="F50" s="274" t="s">
        <v>13</v>
      </c>
    </row>
    <row r="51" spans="1:6" ht="12.95" customHeight="1" x14ac:dyDescent="0.25">
      <c r="A51" s="379" t="s">
        <v>0</v>
      </c>
      <c r="B51" s="380"/>
      <c r="C51" s="381"/>
      <c r="D51" s="295"/>
      <c r="E51" s="295"/>
      <c r="F51" s="382">
        <f>SUM(D51:E54)</f>
        <v>0</v>
      </c>
    </row>
    <row r="52" spans="1:6" ht="12.95" customHeight="1" x14ac:dyDescent="0.25">
      <c r="A52" s="379"/>
      <c r="B52" s="380"/>
      <c r="C52" s="381"/>
      <c r="D52" s="295"/>
      <c r="E52" s="295"/>
      <c r="F52" s="382"/>
    </row>
    <row r="53" spans="1:6" ht="12.95" customHeight="1" x14ac:dyDescent="0.25">
      <c r="A53" s="379"/>
      <c r="B53" s="380"/>
      <c r="C53" s="381"/>
      <c r="D53" s="295"/>
      <c r="E53" s="295"/>
      <c r="F53" s="382"/>
    </row>
    <row r="54" spans="1:6" ht="12.95" customHeight="1" x14ac:dyDescent="0.25">
      <c r="A54" s="379"/>
      <c r="B54" s="380"/>
      <c r="C54" s="381"/>
      <c r="D54" s="295"/>
      <c r="E54" s="295"/>
      <c r="F54" s="382"/>
    </row>
    <row r="55" spans="1:6" ht="12.95" customHeight="1" x14ac:dyDescent="0.25">
      <c r="A55" s="383" t="s">
        <v>26</v>
      </c>
      <c r="B55" s="380"/>
      <c r="C55" s="381"/>
      <c r="D55" s="295"/>
      <c r="E55" s="295"/>
      <c r="F55" s="386">
        <f>SUM(D55:E57)</f>
        <v>0</v>
      </c>
    </row>
    <row r="56" spans="1:6" ht="12.95" customHeight="1" x14ac:dyDescent="0.25">
      <c r="A56" s="384"/>
      <c r="B56" s="380"/>
      <c r="C56" s="381"/>
      <c r="D56" s="295"/>
      <c r="E56" s="295"/>
      <c r="F56" s="387"/>
    </row>
    <row r="57" spans="1:6" ht="12.95" customHeight="1" x14ac:dyDescent="0.25">
      <c r="A57" s="385"/>
      <c r="B57" s="380"/>
      <c r="C57" s="381"/>
      <c r="D57" s="295"/>
      <c r="E57" s="295"/>
      <c r="F57" s="388"/>
    </row>
    <row r="58" spans="1:6" ht="12.95" customHeight="1" x14ac:dyDescent="0.25">
      <c r="A58" s="383" t="s">
        <v>7</v>
      </c>
      <c r="B58" s="380"/>
      <c r="C58" s="381"/>
      <c r="D58" s="295"/>
      <c r="E58" s="295"/>
      <c r="F58" s="386">
        <f>SUM(D59:E60)</f>
        <v>0</v>
      </c>
    </row>
    <row r="59" spans="1:6" ht="12.95" customHeight="1" x14ac:dyDescent="0.25">
      <c r="A59" s="384"/>
      <c r="B59" s="380"/>
      <c r="C59" s="381"/>
      <c r="D59" s="295"/>
      <c r="E59" s="295"/>
      <c r="F59" s="387"/>
    </row>
    <row r="60" spans="1:6" ht="12.95" customHeight="1" x14ac:dyDescent="0.25">
      <c r="A60" s="385"/>
      <c r="B60" s="380"/>
      <c r="C60" s="381"/>
      <c r="D60" s="295"/>
      <c r="E60" s="295"/>
      <c r="F60" s="388"/>
    </row>
    <row r="61" spans="1:6" ht="12.95" customHeight="1" x14ac:dyDescent="0.25">
      <c r="A61" s="379" t="s">
        <v>5</v>
      </c>
      <c r="B61" s="389" t="s">
        <v>772</v>
      </c>
      <c r="C61" s="296"/>
      <c r="D61" s="295"/>
      <c r="E61" s="295"/>
      <c r="F61" s="382">
        <f>SUM(D61:E72)</f>
        <v>0</v>
      </c>
    </row>
    <row r="62" spans="1:6" ht="12.95" customHeight="1" x14ac:dyDescent="0.25">
      <c r="A62" s="379"/>
      <c r="B62" s="390"/>
      <c r="C62" s="296"/>
      <c r="D62" s="295"/>
      <c r="E62" s="295"/>
      <c r="F62" s="382"/>
    </row>
    <row r="63" spans="1:6" ht="12.95" customHeight="1" x14ac:dyDescent="0.25">
      <c r="A63" s="379"/>
      <c r="B63" s="391"/>
      <c r="C63" s="296"/>
      <c r="D63" s="295"/>
      <c r="E63" s="295"/>
      <c r="F63" s="382"/>
    </row>
    <row r="64" spans="1:6" ht="12.95" customHeight="1" x14ac:dyDescent="0.25">
      <c r="A64" s="379"/>
      <c r="B64" s="389" t="s">
        <v>788</v>
      </c>
      <c r="C64" s="296"/>
      <c r="D64" s="295"/>
      <c r="E64" s="295"/>
      <c r="F64" s="382"/>
    </row>
    <row r="65" spans="1:6" ht="12.95" customHeight="1" x14ac:dyDescent="0.25">
      <c r="A65" s="379"/>
      <c r="B65" s="390"/>
      <c r="C65" s="296"/>
      <c r="D65" s="295"/>
      <c r="E65" s="295"/>
      <c r="F65" s="382"/>
    </row>
    <row r="66" spans="1:6" ht="12.95" customHeight="1" x14ac:dyDescent="0.25">
      <c r="A66" s="379"/>
      <c r="B66" s="391"/>
      <c r="C66" s="296"/>
      <c r="D66" s="295"/>
      <c r="E66" s="295"/>
      <c r="F66" s="382"/>
    </row>
    <row r="67" spans="1:6" ht="12.95" customHeight="1" x14ac:dyDescent="0.25">
      <c r="A67" s="379"/>
      <c r="B67" s="389" t="s">
        <v>776</v>
      </c>
      <c r="C67" s="296"/>
      <c r="D67" s="295"/>
      <c r="E67" s="295"/>
      <c r="F67" s="382"/>
    </row>
    <row r="68" spans="1:6" ht="12.95" customHeight="1" x14ac:dyDescent="0.25">
      <c r="A68" s="379"/>
      <c r="B68" s="390"/>
      <c r="C68" s="296"/>
      <c r="D68" s="295"/>
      <c r="E68" s="295"/>
      <c r="F68" s="382"/>
    </row>
    <row r="69" spans="1:6" ht="12.95" customHeight="1" x14ac:dyDescent="0.25">
      <c r="A69" s="379"/>
      <c r="B69" s="391"/>
      <c r="C69" s="296"/>
      <c r="D69" s="295"/>
      <c r="E69" s="295"/>
      <c r="F69" s="382"/>
    </row>
    <row r="70" spans="1:6" ht="12.95" customHeight="1" x14ac:dyDescent="0.25">
      <c r="A70" s="379"/>
      <c r="B70" s="389" t="s">
        <v>4</v>
      </c>
      <c r="C70" s="296"/>
      <c r="D70" s="295"/>
      <c r="E70" s="295"/>
      <c r="F70" s="382"/>
    </row>
    <row r="71" spans="1:6" ht="12.95" customHeight="1" x14ac:dyDescent="0.25">
      <c r="A71" s="379"/>
      <c r="B71" s="390"/>
      <c r="C71" s="296"/>
      <c r="D71" s="295"/>
      <c r="E71" s="295"/>
      <c r="F71" s="382"/>
    </row>
    <row r="72" spans="1:6" ht="12.95" customHeight="1" x14ac:dyDescent="0.25">
      <c r="A72" s="379"/>
      <c r="B72" s="391"/>
      <c r="C72" s="296"/>
      <c r="D72" s="295"/>
      <c r="E72" s="295"/>
      <c r="F72" s="382"/>
    </row>
    <row r="73" spans="1:6" ht="12.95" customHeight="1" x14ac:dyDescent="0.25">
      <c r="A73" s="379" t="s">
        <v>12</v>
      </c>
      <c r="B73" s="389" t="s">
        <v>772</v>
      </c>
      <c r="C73" s="296"/>
      <c r="D73" s="295"/>
      <c r="E73" s="295"/>
      <c r="F73" s="382">
        <f>SUM(D73:E84)</f>
        <v>0</v>
      </c>
    </row>
    <row r="74" spans="1:6" ht="12.95" customHeight="1" x14ac:dyDescent="0.25">
      <c r="A74" s="379"/>
      <c r="B74" s="390"/>
      <c r="C74" s="296"/>
      <c r="D74" s="295"/>
      <c r="E74" s="295"/>
      <c r="F74" s="382"/>
    </row>
    <row r="75" spans="1:6" ht="12.95" customHeight="1" x14ac:dyDescent="0.25">
      <c r="A75" s="379"/>
      <c r="B75" s="391"/>
      <c r="C75" s="296"/>
      <c r="D75" s="295"/>
      <c r="E75" s="295"/>
      <c r="F75" s="382"/>
    </row>
    <row r="76" spans="1:6" ht="12.95" customHeight="1" x14ac:dyDescent="0.25">
      <c r="A76" s="379"/>
      <c r="B76" s="389" t="s">
        <v>788</v>
      </c>
      <c r="C76" s="296"/>
      <c r="D76" s="295"/>
      <c r="E76" s="295"/>
      <c r="F76" s="382"/>
    </row>
    <row r="77" spans="1:6" ht="12.95" customHeight="1" x14ac:dyDescent="0.25">
      <c r="A77" s="379"/>
      <c r="B77" s="390"/>
      <c r="C77" s="296"/>
      <c r="D77" s="295"/>
      <c r="E77" s="295"/>
      <c r="F77" s="382"/>
    </row>
    <row r="78" spans="1:6" ht="12.95" customHeight="1" x14ac:dyDescent="0.25">
      <c r="A78" s="379"/>
      <c r="B78" s="391"/>
      <c r="C78" s="296"/>
      <c r="D78" s="295"/>
      <c r="E78" s="295"/>
      <c r="F78" s="382"/>
    </row>
    <row r="79" spans="1:6" ht="12.95" customHeight="1" x14ac:dyDescent="0.25">
      <c r="A79" s="379"/>
      <c r="B79" s="389" t="s">
        <v>776</v>
      </c>
      <c r="C79" s="296"/>
      <c r="D79" s="295"/>
      <c r="E79" s="295"/>
      <c r="F79" s="382"/>
    </row>
    <row r="80" spans="1:6" ht="12.95" customHeight="1" x14ac:dyDescent="0.25">
      <c r="A80" s="379"/>
      <c r="B80" s="390"/>
      <c r="C80" s="296"/>
      <c r="D80" s="295"/>
      <c r="E80" s="295"/>
      <c r="F80" s="382"/>
    </row>
    <row r="81" spans="1:6" ht="12.95" customHeight="1" x14ac:dyDescent="0.25">
      <c r="A81" s="379"/>
      <c r="B81" s="391"/>
      <c r="C81" s="296"/>
      <c r="D81" s="295"/>
      <c r="E81" s="295"/>
      <c r="F81" s="382"/>
    </row>
    <row r="82" spans="1:6" ht="12.95" customHeight="1" x14ac:dyDescent="0.25">
      <c r="A82" s="379"/>
      <c r="B82" s="389" t="s">
        <v>4</v>
      </c>
      <c r="C82" s="296"/>
      <c r="D82" s="295"/>
      <c r="E82" s="295"/>
      <c r="F82" s="382"/>
    </row>
    <row r="83" spans="1:6" ht="12.95" customHeight="1" x14ac:dyDescent="0.25">
      <c r="A83" s="379"/>
      <c r="B83" s="390"/>
      <c r="C83" s="296"/>
      <c r="D83" s="295"/>
      <c r="E83" s="295"/>
      <c r="F83" s="382"/>
    </row>
    <row r="84" spans="1:6" ht="12.95" customHeight="1" x14ac:dyDescent="0.25">
      <c r="A84" s="379"/>
      <c r="B84" s="391"/>
      <c r="C84" s="296"/>
      <c r="D84" s="295"/>
      <c r="E84" s="295"/>
      <c r="F84" s="382"/>
    </row>
    <row r="85" spans="1:6" ht="12.95" customHeight="1" x14ac:dyDescent="0.25">
      <c r="A85" s="281" t="s">
        <v>785</v>
      </c>
      <c r="B85" s="380"/>
      <c r="C85" s="381"/>
      <c r="D85" s="295"/>
      <c r="E85" s="295"/>
      <c r="F85" s="282">
        <f>SUM(D85:E85)</f>
        <v>0</v>
      </c>
    </row>
    <row r="86" spans="1:6" ht="12.95" customHeight="1" x14ac:dyDescent="0.25">
      <c r="A86" s="281" t="s">
        <v>32</v>
      </c>
      <c r="B86" s="380"/>
      <c r="C86" s="381"/>
      <c r="D86" s="295"/>
      <c r="E86" s="295"/>
      <c r="F86" s="282">
        <f>SUM(D86:E86)</f>
        <v>0</v>
      </c>
    </row>
    <row r="87" spans="1:6" ht="12.95" customHeight="1" x14ac:dyDescent="0.25">
      <c r="A87" s="379" t="s">
        <v>31</v>
      </c>
      <c r="B87" s="405" t="s">
        <v>789</v>
      </c>
      <c r="C87" s="406"/>
      <c r="D87" s="295"/>
      <c r="E87" s="295"/>
      <c r="F87" s="382">
        <f>SUM(D87:E89)</f>
        <v>0</v>
      </c>
    </row>
    <row r="88" spans="1:6" ht="12.95" customHeight="1" x14ac:dyDescent="0.25">
      <c r="A88" s="379"/>
      <c r="B88" s="405" t="s">
        <v>778</v>
      </c>
      <c r="C88" s="406"/>
      <c r="D88" s="295"/>
      <c r="E88" s="295"/>
      <c r="F88" s="382"/>
    </row>
    <row r="89" spans="1:6" ht="12.95" customHeight="1" x14ac:dyDescent="0.25">
      <c r="A89" s="379"/>
      <c r="B89" s="405" t="s">
        <v>4</v>
      </c>
      <c r="C89" s="406"/>
      <c r="D89" s="295"/>
      <c r="E89" s="295"/>
      <c r="F89" s="382"/>
    </row>
    <row r="90" spans="1:6" ht="12.95" customHeight="1" x14ac:dyDescent="0.25">
      <c r="A90" s="379" t="s">
        <v>786</v>
      </c>
      <c r="B90" s="403"/>
      <c r="C90" s="404"/>
      <c r="D90" s="295"/>
      <c r="E90" s="295"/>
      <c r="F90" s="382">
        <f>SUM(D90:E92)</f>
        <v>0</v>
      </c>
    </row>
    <row r="91" spans="1:6" ht="12.95" customHeight="1" x14ac:dyDescent="0.25">
      <c r="A91" s="379"/>
      <c r="B91" s="403"/>
      <c r="C91" s="404"/>
      <c r="D91" s="295"/>
      <c r="E91" s="295"/>
      <c r="F91" s="382"/>
    </row>
    <row r="92" spans="1:6" ht="12.95" customHeight="1" x14ac:dyDescent="0.25">
      <c r="A92" s="379"/>
      <c r="B92" s="403"/>
      <c r="C92" s="404"/>
      <c r="D92" s="295"/>
      <c r="E92" s="295"/>
      <c r="F92" s="382"/>
    </row>
    <row r="93" spans="1:6" ht="20.25" customHeight="1" x14ac:dyDescent="0.25">
      <c r="A93" s="407" t="s">
        <v>634</v>
      </c>
      <c r="B93" s="408"/>
      <c r="C93" s="409"/>
      <c r="D93" s="283">
        <f>SUM(D51:D92)</f>
        <v>0</v>
      </c>
      <c r="E93" s="283">
        <f>SUM(E51:E92)</f>
        <v>0</v>
      </c>
      <c r="F93" s="283">
        <f>SUM(F51:F92)</f>
        <v>0</v>
      </c>
    </row>
    <row r="94" spans="1:6" ht="24.95" customHeight="1" x14ac:dyDescent="0.25">
      <c r="A94" s="103" t="s">
        <v>635</v>
      </c>
      <c r="B94" s="377"/>
      <c r="C94" s="377"/>
      <c r="D94" s="377"/>
      <c r="E94" s="378"/>
      <c r="F94" s="378"/>
    </row>
    <row r="95" spans="1:6" x14ac:dyDescent="0.25">
      <c r="A95" s="102"/>
      <c r="B95" s="274" t="s">
        <v>631</v>
      </c>
      <c r="C95" s="274"/>
      <c r="D95" s="274" t="s">
        <v>33</v>
      </c>
      <c r="E95" s="274" t="s">
        <v>34</v>
      </c>
      <c r="F95" s="274" t="s">
        <v>13</v>
      </c>
    </row>
    <row r="96" spans="1:6" ht="12.95" customHeight="1" x14ac:dyDescent="0.25">
      <c r="A96" s="379" t="s">
        <v>0</v>
      </c>
      <c r="B96" s="380"/>
      <c r="C96" s="381"/>
      <c r="D96" s="295"/>
      <c r="E96" s="295"/>
      <c r="F96" s="382">
        <f>SUM(D96:E99)</f>
        <v>0</v>
      </c>
    </row>
    <row r="97" spans="1:6" ht="12.95" customHeight="1" x14ac:dyDescent="0.25">
      <c r="A97" s="379"/>
      <c r="B97" s="380"/>
      <c r="C97" s="381"/>
      <c r="D97" s="295"/>
      <c r="E97" s="295"/>
      <c r="F97" s="382"/>
    </row>
    <row r="98" spans="1:6" ht="12.95" customHeight="1" x14ac:dyDescent="0.25">
      <c r="A98" s="379"/>
      <c r="B98" s="380"/>
      <c r="C98" s="381"/>
      <c r="D98" s="295"/>
      <c r="E98" s="295"/>
      <c r="F98" s="382"/>
    </row>
    <row r="99" spans="1:6" ht="12.95" customHeight="1" x14ac:dyDescent="0.25">
      <c r="A99" s="379"/>
      <c r="B99" s="380"/>
      <c r="C99" s="381"/>
      <c r="D99" s="295"/>
      <c r="E99" s="295"/>
      <c r="F99" s="382"/>
    </row>
    <row r="100" spans="1:6" ht="12.95" customHeight="1" x14ac:dyDescent="0.25">
      <c r="A100" s="383" t="s">
        <v>26</v>
      </c>
      <c r="B100" s="380"/>
      <c r="C100" s="381"/>
      <c r="D100" s="295"/>
      <c r="E100" s="295"/>
      <c r="F100" s="386">
        <f>SUM(D100:E102)</f>
        <v>0</v>
      </c>
    </row>
    <row r="101" spans="1:6" ht="12.95" customHeight="1" x14ac:dyDescent="0.25">
      <c r="A101" s="384"/>
      <c r="B101" s="380"/>
      <c r="C101" s="381"/>
      <c r="D101" s="295"/>
      <c r="E101" s="295"/>
      <c r="F101" s="387"/>
    </row>
    <row r="102" spans="1:6" ht="12.95" customHeight="1" x14ac:dyDescent="0.25">
      <c r="A102" s="385"/>
      <c r="B102" s="380"/>
      <c r="C102" s="381"/>
      <c r="D102" s="295"/>
      <c r="E102" s="295"/>
      <c r="F102" s="388"/>
    </row>
    <row r="103" spans="1:6" ht="12.95" customHeight="1" x14ac:dyDescent="0.25">
      <c r="A103" s="383" t="s">
        <v>7</v>
      </c>
      <c r="B103" s="380"/>
      <c r="C103" s="381"/>
      <c r="D103" s="295"/>
      <c r="E103" s="295"/>
      <c r="F103" s="386">
        <f>SUM(D103:E105)</f>
        <v>0</v>
      </c>
    </row>
    <row r="104" spans="1:6" ht="12.95" customHeight="1" x14ac:dyDescent="0.25">
      <c r="A104" s="384"/>
      <c r="B104" s="380"/>
      <c r="C104" s="381"/>
      <c r="D104" s="295"/>
      <c r="E104" s="295"/>
      <c r="F104" s="387"/>
    </row>
    <row r="105" spans="1:6" ht="12.95" customHeight="1" x14ac:dyDescent="0.25">
      <c r="A105" s="385"/>
      <c r="B105" s="380"/>
      <c r="C105" s="381"/>
      <c r="D105" s="295"/>
      <c r="E105" s="295"/>
      <c r="F105" s="388"/>
    </row>
    <row r="106" spans="1:6" ht="12.95" customHeight="1" x14ac:dyDescent="0.25">
      <c r="A106" s="379" t="s">
        <v>5</v>
      </c>
      <c r="B106" s="389" t="s">
        <v>772</v>
      </c>
      <c r="C106" s="296"/>
      <c r="D106" s="295"/>
      <c r="E106" s="295"/>
      <c r="F106" s="382">
        <f>SUM(D106:E117)</f>
        <v>0</v>
      </c>
    </row>
    <row r="107" spans="1:6" ht="12.95" customHeight="1" x14ac:dyDescent="0.25">
      <c r="A107" s="379"/>
      <c r="B107" s="390"/>
      <c r="C107" s="296"/>
      <c r="D107" s="295"/>
      <c r="E107" s="295"/>
      <c r="F107" s="382"/>
    </row>
    <row r="108" spans="1:6" ht="12.95" customHeight="1" x14ac:dyDescent="0.25">
      <c r="A108" s="379"/>
      <c r="B108" s="391"/>
      <c r="C108" s="296"/>
      <c r="D108" s="295"/>
      <c r="E108" s="295"/>
      <c r="F108" s="382"/>
    </row>
    <row r="109" spans="1:6" ht="12.95" customHeight="1" x14ac:dyDescent="0.25">
      <c r="A109" s="379"/>
      <c r="B109" s="389" t="s">
        <v>788</v>
      </c>
      <c r="C109" s="296"/>
      <c r="D109" s="295"/>
      <c r="E109" s="295"/>
      <c r="F109" s="382"/>
    </row>
    <row r="110" spans="1:6" ht="12.95" customHeight="1" x14ac:dyDescent="0.25">
      <c r="A110" s="379"/>
      <c r="B110" s="390"/>
      <c r="C110" s="296"/>
      <c r="D110" s="295"/>
      <c r="E110" s="295"/>
      <c r="F110" s="382"/>
    </row>
    <row r="111" spans="1:6" ht="12.95" customHeight="1" x14ac:dyDescent="0.25">
      <c r="A111" s="379"/>
      <c r="B111" s="391"/>
      <c r="C111" s="296"/>
      <c r="D111" s="295"/>
      <c r="E111" s="295"/>
      <c r="F111" s="382"/>
    </row>
    <row r="112" spans="1:6" ht="12.95" customHeight="1" x14ac:dyDescent="0.25">
      <c r="A112" s="379"/>
      <c r="B112" s="389" t="s">
        <v>776</v>
      </c>
      <c r="C112" s="296"/>
      <c r="D112" s="295"/>
      <c r="E112" s="295"/>
      <c r="F112" s="382"/>
    </row>
    <row r="113" spans="1:6" ht="12.95" customHeight="1" x14ac:dyDescent="0.25">
      <c r="A113" s="379"/>
      <c r="B113" s="390"/>
      <c r="C113" s="296"/>
      <c r="D113" s="295"/>
      <c r="E113" s="295"/>
      <c r="F113" s="382"/>
    </row>
    <row r="114" spans="1:6" ht="12.95" customHeight="1" x14ac:dyDescent="0.25">
      <c r="A114" s="379"/>
      <c r="B114" s="391"/>
      <c r="C114" s="296"/>
      <c r="D114" s="295"/>
      <c r="E114" s="295"/>
      <c r="F114" s="382"/>
    </row>
    <row r="115" spans="1:6" ht="12.95" customHeight="1" x14ac:dyDescent="0.25">
      <c r="A115" s="379"/>
      <c r="B115" s="389" t="s">
        <v>4</v>
      </c>
      <c r="C115" s="296"/>
      <c r="D115" s="295"/>
      <c r="E115" s="295"/>
      <c r="F115" s="382"/>
    </row>
    <row r="116" spans="1:6" ht="12.95" customHeight="1" x14ac:dyDescent="0.25">
      <c r="A116" s="379"/>
      <c r="B116" s="390"/>
      <c r="C116" s="296"/>
      <c r="D116" s="295"/>
      <c r="E116" s="295"/>
      <c r="F116" s="382"/>
    </row>
    <row r="117" spans="1:6" ht="12.95" customHeight="1" x14ac:dyDescent="0.25">
      <c r="A117" s="379"/>
      <c r="B117" s="391"/>
      <c r="C117" s="296"/>
      <c r="D117" s="295"/>
      <c r="E117" s="295"/>
      <c r="F117" s="382"/>
    </row>
    <row r="118" spans="1:6" ht="12.95" customHeight="1" x14ac:dyDescent="0.25">
      <c r="A118" s="379" t="s">
        <v>12</v>
      </c>
      <c r="B118" s="389" t="s">
        <v>772</v>
      </c>
      <c r="C118" s="296"/>
      <c r="D118" s="295"/>
      <c r="E118" s="295"/>
      <c r="F118" s="382">
        <f>SUM(D118:E129)</f>
        <v>0</v>
      </c>
    </row>
    <row r="119" spans="1:6" ht="12.95" customHeight="1" x14ac:dyDescent="0.25">
      <c r="A119" s="379"/>
      <c r="B119" s="390"/>
      <c r="C119" s="296"/>
      <c r="D119" s="295"/>
      <c r="E119" s="295"/>
      <c r="F119" s="382"/>
    </row>
    <row r="120" spans="1:6" ht="12.95" customHeight="1" x14ac:dyDescent="0.25">
      <c r="A120" s="379"/>
      <c r="B120" s="391"/>
      <c r="C120" s="296"/>
      <c r="D120" s="295"/>
      <c r="E120" s="295"/>
      <c r="F120" s="382"/>
    </row>
    <row r="121" spans="1:6" ht="12.95" customHeight="1" x14ac:dyDescent="0.25">
      <c r="A121" s="379"/>
      <c r="B121" s="389" t="s">
        <v>788</v>
      </c>
      <c r="C121" s="296"/>
      <c r="D121" s="295"/>
      <c r="E121" s="295"/>
      <c r="F121" s="382"/>
    </row>
    <row r="122" spans="1:6" ht="12.95" customHeight="1" x14ac:dyDescent="0.25">
      <c r="A122" s="379"/>
      <c r="B122" s="390"/>
      <c r="C122" s="296"/>
      <c r="D122" s="295"/>
      <c r="E122" s="295"/>
      <c r="F122" s="382"/>
    </row>
    <row r="123" spans="1:6" ht="12.95" customHeight="1" x14ac:dyDescent="0.25">
      <c r="A123" s="379"/>
      <c r="B123" s="391"/>
      <c r="C123" s="296"/>
      <c r="D123" s="295"/>
      <c r="E123" s="295"/>
      <c r="F123" s="382"/>
    </row>
    <row r="124" spans="1:6" ht="12.95" customHeight="1" x14ac:dyDescent="0.25">
      <c r="A124" s="379"/>
      <c r="B124" s="389" t="s">
        <v>776</v>
      </c>
      <c r="C124" s="296"/>
      <c r="D124" s="295"/>
      <c r="E124" s="295"/>
      <c r="F124" s="382"/>
    </row>
    <row r="125" spans="1:6" ht="12.95" customHeight="1" x14ac:dyDescent="0.25">
      <c r="A125" s="379"/>
      <c r="B125" s="390"/>
      <c r="C125" s="296"/>
      <c r="D125" s="295"/>
      <c r="E125" s="295"/>
      <c r="F125" s="382"/>
    </row>
    <row r="126" spans="1:6" ht="12.95" customHeight="1" x14ac:dyDescent="0.25">
      <c r="A126" s="379"/>
      <c r="B126" s="391"/>
      <c r="C126" s="296"/>
      <c r="D126" s="295"/>
      <c r="E126" s="295"/>
      <c r="F126" s="382"/>
    </row>
    <row r="127" spans="1:6" ht="12.95" customHeight="1" x14ac:dyDescent="0.25">
      <c r="A127" s="379"/>
      <c r="B127" s="389" t="s">
        <v>4</v>
      </c>
      <c r="C127" s="296"/>
      <c r="D127" s="295"/>
      <c r="E127" s="295"/>
      <c r="F127" s="382"/>
    </row>
    <row r="128" spans="1:6" ht="12.95" customHeight="1" x14ac:dyDescent="0.25">
      <c r="A128" s="379"/>
      <c r="B128" s="390"/>
      <c r="C128" s="296"/>
      <c r="D128" s="295"/>
      <c r="E128" s="295"/>
      <c r="F128" s="382"/>
    </row>
    <row r="129" spans="1:6" ht="12.95" customHeight="1" x14ac:dyDescent="0.25">
      <c r="A129" s="379"/>
      <c r="B129" s="391"/>
      <c r="C129" s="296"/>
      <c r="D129" s="295"/>
      <c r="E129" s="295"/>
      <c r="F129" s="382"/>
    </row>
    <row r="130" spans="1:6" ht="12.95" customHeight="1" x14ac:dyDescent="0.25">
      <c r="A130" s="281" t="s">
        <v>785</v>
      </c>
      <c r="B130" s="380"/>
      <c r="C130" s="381"/>
      <c r="D130" s="295"/>
      <c r="E130" s="295"/>
      <c r="F130" s="282">
        <f>SUM(D130:E130)</f>
        <v>0</v>
      </c>
    </row>
    <row r="131" spans="1:6" ht="12.95" customHeight="1" x14ac:dyDescent="0.25">
      <c r="A131" s="281" t="s">
        <v>32</v>
      </c>
      <c r="B131" s="380"/>
      <c r="C131" s="381"/>
      <c r="D131" s="295"/>
      <c r="E131" s="295"/>
      <c r="F131" s="282">
        <f>SUM(D131:E131)</f>
        <v>0</v>
      </c>
    </row>
    <row r="132" spans="1:6" ht="12.95" customHeight="1" x14ac:dyDescent="0.25">
      <c r="A132" s="379" t="s">
        <v>31</v>
      </c>
      <c r="B132" s="405" t="s">
        <v>789</v>
      </c>
      <c r="C132" s="406"/>
      <c r="D132" s="295"/>
      <c r="E132" s="295"/>
      <c r="F132" s="382">
        <f>SUM(D132:E134)</f>
        <v>0</v>
      </c>
    </row>
    <row r="133" spans="1:6" ht="12.95" customHeight="1" x14ac:dyDescent="0.25">
      <c r="A133" s="379"/>
      <c r="B133" s="405" t="s">
        <v>778</v>
      </c>
      <c r="C133" s="406"/>
      <c r="D133" s="295"/>
      <c r="E133" s="295"/>
      <c r="F133" s="382"/>
    </row>
    <row r="134" spans="1:6" ht="12.95" customHeight="1" x14ac:dyDescent="0.25">
      <c r="A134" s="379"/>
      <c r="B134" s="405" t="s">
        <v>4</v>
      </c>
      <c r="C134" s="406"/>
      <c r="D134" s="295"/>
      <c r="E134" s="295"/>
      <c r="F134" s="382"/>
    </row>
    <row r="135" spans="1:6" ht="12.95" customHeight="1" x14ac:dyDescent="0.25">
      <c r="A135" s="379" t="s">
        <v>786</v>
      </c>
      <c r="B135" s="403"/>
      <c r="C135" s="404"/>
      <c r="D135" s="295"/>
      <c r="E135" s="295"/>
      <c r="F135" s="382">
        <f>SUM(D135:E137)</f>
        <v>0</v>
      </c>
    </row>
    <row r="136" spans="1:6" ht="12.95" customHeight="1" x14ac:dyDescent="0.25">
      <c r="A136" s="379"/>
      <c r="B136" s="403"/>
      <c r="C136" s="404"/>
      <c r="D136" s="295"/>
      <c r="E136" s="295"/>
      <c r="F136" s="382"/>
    </row>
    <row r="137" spans="1:6" ht="12.95" customHeight="1" x14ac:dyDescent="0.25">
      <c r="A137" s="379"/>
      <c r="B137" s="403"/>
      <c r="C137" s="404"/>
      <c r="D137" s="295"/>
      <c r="E137" s="295"/>
      <c r="F137" s="382"/>
    </row>
    <row r="138" spans="1:6" ht="20.25" customHeight="1" x14ac:dyDescent="0.25">
      <c r="A138" s="407" t="s">
        <v>636</v>
      </c>
      <c r="B138" s="408"/>
      <c r="C138" s="409"/>
      <c r="D138" s="283">
        <f>SUM(D96:D137)</f>
        <v>0</v>
      </c>
      <c r="E138" s="283">
        <f>SUM(E96:E137)</f>
        <v>0</v>
      </c>
      <c r="F138" s="283">
        <f>SUM(F96:F137)</f>
        <v>0</v>
      </c>
    </row>
    <row r="139" spans="1:6" ht="24.95" customHeight="1" x14ac:dyDescent="0.25">
      <c r="A139" s="103" t="s">
        <v>637</v>
      </c>
      <c r="B139" s="377"/>
      <c r="C139" s="377"/>
      <c r="D139" s="377"/>
      <c r="E139" s="378"/>
      <c r="F139" s="378"/>
    </row>
    <row r="140" spans="1:6" x14ac:dyDescent="0.25">
      <c r="A140" s="102"/>
      <c r="B140" s="274" t="s">
        <v>631</v>
      </c>
      <c r="C140" s="274"/>
      <c r="D140" s="274" t="s">
        <v>33</v>
      </c>
      <c r="E140" s="274" t="s">
        <v>34</v>
      </c>
      <c r="F140" s="274" t="s">
        <v>13</v>
      </c>
    </row>
    <row r="141" spans="1:6" ht="12.95" customHeight="1" x14ac:dyDescent="0.25">
      <c r="A141" s="379" t="s">
        <v>0</v>
      </c>
      <c r="B141" s="380"/>
      <c r="C141" s="381"/>
      <c r="D141" s="295"/>
      <c r="E141" s="295"/>
      <c r="F141" s="382">
        <f>SUM(D141:E144)</f>
        <v>0</v>
      </c>
    </row>
    <row r="142" spans="1:6" ht="12.95" customHeight="1" x14ac:dyDescent="0.25">
      <c r="A142" s="379"/>
      <c r="B142" s="380"/>
      <c r="C142" s="381"/>
      <c r="D142" s="295"/>
      <c r="E142" s="295"/>
      <c r="F142" s="382"/>
    </row>
    <row r="143" spans="1:6" ht="12.95" customHeight="1" x14ac:dyDescent="0.25">
      <c r="A143" s="379"/>
      <c r="B143" s="380"/>
      <c r="C143" s="381"/>
      <c r="D143" s="295"/>
      <c r="E143" s="295"/>
      <c r="F143" s="382"/>
    </row>
    <row r="144" spans="1:6" ht="12.95" customHeight="1" x14ac:dyDescent="0.25">
      <c r="A144" s="379"/>
      <c r="B144" s="380"/>
      <c r="C144" s="381"/>
      <c r="D144" s="295"/>
      <c r="E144" s="295"/>
      <c r="F144" s="382"/>
    </row>
    <row r="145" spans="1:6" ht="12.95" customHeight="1" x14ac:dyDescent="0.25">
      <c r="A145" s="383" t="s">
        <v>26</v>
      </c>
      <c r="B145" s="380"/>
      <c r="C145" s="381"/>
      <c r="D145" s="295"/>
      <c r="E145" s="295"/>
      <c r="F145" s="386">
        <f>SUM(D145:E147)</f>
        <v>0</v>
      </c>
    </row>
    <row r="146" spans="1:6" ht="12.95" customHeight="1" x14ac:dyDescent="0.25">
      <c r="A146" s="384"/>
      <c r="B146" s="380"/>
      <c r="C146" s="381"/>
      <c r="D146" s="295"/>
      <c r="E146" s="295"/>
      <c r="F146" s="387"/>
    </row>
    <row r="147" spans="1:6" ht="12.95" customHeight="1" x14ac:dyDescent="0.25">
      <c r="A147" s="385"/>
      <c r="B147" s="380"/>
      <c r="C147" s="381"/>
      <c r="D147" s="295"/>
      <c r="E147" s="295"/>
      <c r="F147" s="388"/>
    </row>
    <row r="148" spans="1:6" ht="12.95" customHeight="1" x14ac:dyDescent="0.25">
      <c r="A148" s="383" t="s">
        <v>7</v>
      </c>
      <c r="B148" s="380"/>
      <c r="C148" s="381"/>
      <c r="D148" s="295"/>
      <c r="E148" s="295"/>
      <c r="F148" s="386">
        <f>SUM(D149:E150)</f>
        <v>0</v>
      </c>
    </row>
    <row r="149" spans="1:6" ht="12.95" customHeight="1" x14ac:dyDescent="0.25">
      <c r="A149" s="384"/>
      <c r="B149" s="380"/>
      <c r="C149" s="381"/>
      <c r="D149" s="295"/>
      <c r="E149" s="295"/>
      <c r="F149" s="387"/>
    </row>
    <row r="150" spans="1:6" ht="12.95" customHeight="1" x14ac:dyDescent="0.25">
      <c r="A150" s="385"/>
      <c r="B150" s="380"/>
      <c r="C150" s="381"/>
      <c r="D150" s="295"/>
      <c r="E150" s="295"/>
      <c r="F150" s="388"/>
    </row>
    <row r="151" spans="1:6" ht="12.95" customHeight="1" x14ac:dyDescent="0.25">
      <c r="A151" s="379" t="s">
        <v>5</v>
      </c>
      <c r="B151" s="389" t="s">
        <v>772</v>
      </c>
      <c r="C151" s="296"/>
      <c r="D151" s="295"/>
      <c r="E151" s="295"/>
      <c r="F151" s="382">
        <f>SUM(D151:E162)</f>
        <v>0</v>
      </c>
    </row>
    <row r="152" spans="1:6" ht="12.95" customHeight="1" x14ac:dyDescent="0.25">
      <c r="A152" s="379"/>
      <c r="B152" s="390"/>
      <c r="C152" s="296"/>
      <c r="D152" s="295"/>
      <c r="E152" s="295"/>
      <c r="F152" s="382"/>
    </row>
    <row r="153" spans="1:6" ht="12.95" customHeight="1" x14ac:dyDescent="0.25">
      <c r="A153" s="379"/>
      <c r="B153" s="391"/>
      <c r="C153" s="296"/>
      <c r="D153" s="295"/>
      <c r="E153" s="295"/>
      <c r="F153" s="382"/>
    </row>
    <row r="154" spans="1:6" ht="12.95" customHeight="1" x14ac:dyDescent="0.25">
      <c r="A154" s="379"/>
      <c r="B154" s="389" t="s">
        <v>788</v>
      </c>
      <c r="C154" s="296"/>
      <c r="D154" s="295"/>
      <c r="E154" s="295"/>
      <c r="F154" s="382"/>
    </row>
    <row r="155" spans="1:6" ht="12.95" customHeight="1" x14ac:dyDescent="0.25">
      <c r="A155" s="379"/>
      <c r="B155" s="390"/>
      <c r="C155" s="296"/>
      <c r="D155" s="295"/>
      <c r="E155" s="295"/>
      <c r="F155" s="382"/>
    </row>
    <row r="156" spans="1:6" ht="12.95" customHeight="1" x14ac:dyDescent="0.25">
      <c r="A156" s="379"/>
      <c r="B156" s="391"/>
      <c r="C156" s="296"/>
      <c r="D156" s="295"/>
      <c r="E156" s="295"/>
      <c r="F156" s="382"/>
    </row>
    <row r="157" spans="1:6" ht="12.95" customHeight="1" x14ac:dyDescent="0.25">
      <c r="A157" s="379"/>
      <c r="B157" s="389" t="s">
        <v>776</v>
      </c>
      <c r="C157" s="296"/>
      <c r="D157" s="295"/>
      <c r="E157" s="295"/>
      <c r="F157" s="382"/>
    </row>
    <row r="158" spans="1:6" ht="12.95" customHeight="1" x14ac:dyDescent="0.25">
      <c r="A158" s="379"/>
      <c r="B158" s="390"/>
      <c r="C158" s="296"/>
      <c r="D158" s="295"/>
      <c r="E158" s="295"/>
      <c r="F158" s="382"/>
    </row>
    <row r="159" spans="1:6" ht="12.95" customHeight="1" x14ac:dyDescent="0.25">
      <c r="A159" s="379"/>
      <c r="B159" s="391"/>
      <c r="C159" s="296"/>
      <c r="D159" s="295"/>
      <c r="E159" s="295"/>
      <c r="F159" s="382"/>
    </row>
    <row r="160" spans="1:6" ht="12.95" customHeight="1" x14ac:dyDescent="0.25">
      <c r="A160" s="379"/>
      <c r="B160" s="389" t="s">
        <v>4</v>
      </c>
      <c r="C160" s="296"/>
      <c r="D160" s="295"/>
      <c r="E160" s="295"/>
      <c r="F160" s="382"/>
    </row>
    <row r="161" spans="1:6" ht="12.95" customHeight="1" x14ac:dyDescent="0.25">
      <c r="A161" s="379"/>
      <c r="B161" s="390"/>
      <c r="C161" s="296"/>
      <c r="D161" s="295"/>
      <c r="E161" s="295"/>
      <c r="F161" s="382"/>
    </row>
    <row r="162" spans="1:6" ht="12.95" customHeight="1" x14ac:dyDescent="0.25">
      <c r="A162" s="379"/>
      <c r="B162" s="391"/>
      <c r="C162" s="296"/>
      <c r="D162" s="295"/>
      <c r="E162" s="295"/>
      <c r="F162" s="382"/>
    </row>
    <row r="163" spans="1:6" ht="12.95" customHeight="1" x14ac:dyDescent="0.25">
      <c r="A163" s="379" t="s">
        <v>12</v>
      </c>
      <c r="B163" s="389" t="s">
        <v>772</v>
      </c>
      <c r="C163" s="296"/>
      <c r="D163" s="295"/>
      <c r="E163" s="295"/>
      <c r="F163" s="382">
        <f>SUM(D163:E174)</f>
        <v>0</v>
      </c>
    </row>
    <row r="164" spans="1:6" ht="12.95" customHeight="1" x14ac:dyDescent="0.25">
      <c r="A164" s="379"/>
      <c r="B164" s="390"/>
      <c r="C164" s="296"/>
      <c r="D164" s="295"/>
      <c r="E164" s="295"/>
      <c r="F164" s="382"/>
    </row>
    <row r="165" spans="1:6" ht="12.95" customHeight="1" x14ac:dyDescent="0.25">
      <c r="A165" s="379"/>
      <c r="B165" s="391"/>
      <c r="C165" s="296"/>
      <c r="D165" s="295"/>
      <c r="E165" s="295"/>
      <c r="F165" s="382"/>
    </row>
    <row r="166" spans="1:6" ht="12.95" customHeight="1" x14ac:dyDescent="0.25">
      <c r="A166" s="379"/>
      <c r="B166" s="389" t="s">
        <v>788</v>
      </c>
      <c r="C166" s="296"/>
      <c r="D166" s="295"/>
      <c r="E166" s="295"/>
      <c r="F166" s="382"/>
    </row>
    <row r="167" spans="1:6" ht="12.95" customHeight="1" x14ac:dyDescent="0.25">
      <c r="A167" s="379"/>
      <c r="B167" s="390"/>
      <c r="C167" s="296"/>
      <c r="D167" s="295"/>
      <c r="E167" s="295"/>
      <c r="F167" s="382"/>
    </row>
    <row r="168" spans="1:6" ht="12.95" customHeight="1" x14ac:dyDescent="0.25">
      <c r="A168" s="379"/>
      <c r="B168" s="391"/>
      <c r="C168" s="296"/>
      <c r="D168" s="295"/>
      <c r="E168" s="295"/>
      <c r="F168" s="382"/>
    </row>
    <row r="169" spans="1:6" ht="12.95" customHeight="1" x14ac:dyDescent="0.25">
      <c r="A169" s="379"/>
      <c r="B169" s="389" t="s">
        <v>776</v>
      </c>
      <c r="C169" s="296"/>
      <c r="D169" s="295"/>
      <c r="E169" s="295"/>
      <c r="F169" s="382"/>
    </row>
    <row r="170" spans="1:6" ht="12.95" customHeight="1" x14ac:dyDescent="0.25">
      <c r="A170" s="379"/>
      <c r="B170" s="390"/>
      <c r="C170" s="296"/>
      <c r="D170" s="295"/>
      <c r="E170" s="295"/>
      <c r="F170" s="382"/>
    </row>
    <row r="171" spans="1:6" ht="12.95" customHeight="1" x14ac:dyDescent="0.25">
      <c r="A171" s="379"/>
      <c r="B171" s="391"/>
      <c r="C171" s="296"/>
      <c r="D171" s="295"/>
      <c r="E171" s="295"/>
      <c r="F171" s="382"/>
    </row>
    <row r="172" spans="1:6" ht="12.95" customHeight="1" x14ac:dyDescent="0.25">
      <c r="A172" s="379"/>
      <c r="B172" s="389" t="s">
        <v>4</v>
      </c>
      <c r="C172" s="296"/>
      <c r="D172" s="295"/>
      <c r="E172" s="295"/>
      <c r="F172" s="382"/>
    </row>
    <row r="173" spans="1:6" ht="12.95" customHeight="1" x14ac:dyDescent="0.25">
      <c r="A173" s="379"/>
      <c r="B173" s="390"/>
      <c r="C173" s="296"/>
      <c r="D173" s="295"/>
      <c r="E173" s="295"/>
      <c r="F173" s="382"/>
    </row>
    <row r="174" spans="1:6" ht="12.95" customHeight="1" x14ac:dyDescent="0.25">
      <c r="A174" s="379"/>
      <c r="B174" s="391"/>
      <c r="C174" s="296"/>
      <c r="D174" s="295"/>
      <c r="E174" s="295"/>
      <c r="F174" s="382"/>
    </row>
    <row r="175" spans="1:6" ht="12.95" customHeight="1" x14ac:dyDescent="0.25">
      <c r="A175" s="281" t="s">
        <v>785</v>
      </c>
      <c r="B175" s="380"/>
      <c r="C175" s="381"/>
      <c r="D175" s="295"/>
      <c r="E175" s="295"/>
      <c r="F175" s="282">
        <f>SUM(D175:E175)</f>
        <v>0</v>
      </c>
    </row>
    <row r="176" spans="1:6" ht="12.95" customHeight="1" x14ac:dyDescent="0.25">
      <c r="A176" s="281" t="s">
        <v>32</v>
      </c>
      <c r="B176" s="380"/>
      <c r="C176" s="381"/>
      <c r="D176" s="295"/>
      <c r="E176" s="295"/>
      <c r="F176" s="282">
        <f>SUM(D176:E176)</f>
        <v>0</v>
      </c>
    </row>
    <row r="177" spans="1:257" ht="12.95" customHeight="1" x14ac:dyDescent="0.25">
      <c r="A177" s="379" t="s">
        <v>31</v>
      </c>
      <c r="B177" s="405" t="s">
        <v>789</v>
      </c>
      <c r="C177" s="406"/>
      <c r="D177" s="295"/>
      <c r="E177" s="295"/>
      <c r="F177" s="382">
        <f>SUM(D177:E179)</f>
        <v>0</v>
      </c>
    </row>
    <row r="178" spans="1:257" ht="12.95" customHeight="1" x14ac:dyDescent="0.25">
      <c r="A178" s="379"/>
      <c r="B178" s="405" t="s">
        <v>778</v>
      </c>
      <c r="C178" s="406"/>
      <c r="D178" s="295"/>
      <c r="E178" s="295"/>
      <c r="F178" s="382"/>
    </row>
    <row r="179" spans="1:257" ht="12.95" customHeight="1" x14ac:dyDescent="0.25">
      <c r="A179" s="379"/>
      <c r="B179" s="405" t="s">
        <v>4</v>
      </c>
      <c r="C179" s="406"/>
      <c r="D179" s="295"/>
      <c r="E179" s="295"/>
      <c r="F179" s="382"/>
    </row>
    <row r="180" spans="1:257" ht="12.95" customHeight="1" x14ac:dyDescent="0.25">
      <c r="A180" s="379" t="s">
        <v>786</v>
      </c>
      <c r="B180" s="403"/>
      <c r="C180" s="404"/>
      <c r="D180" s="295"/>
      <c r="E180" s="295"/>
      <c r="F180" s="382">
        <f>SUM(D180:E182)</f>
        <v>0</v>
      </c>
    </row>
    <row r="181" spans="1:257" ht="12.95" customHeight="1" x14ac:dyDescent="0.25">
      <c r="A181" s="379"/>
      <c r="B181" s="403"/>
      <c r="C181" s="404"/>
      <c r="D181" s="295"/>
      <c r="E181" s="295"/>
      <c r="F181" s="382"/>
    </row>
    <row r="182" spans="1:257" ht="12.95" customHeight="1" x14ac:dyDescent="0.25">
      <c r="A182" s="379"/>
      <c r="B182" s="403"/>
      <c r="C182" s="404"/>
      <c r="D182" s="295"/>
      <c r="E182" s="295"/>
      <c r="F182" s="382"/>
    </row>
    <row r="183" spans="1:257" ht="20.25" customHeight="1" x14ac:dyDescent="0.25">
      <c r="A183" s="407" t="s">
        <v>638</v>
      </c>
      <c r="B183" s="408"/>
      <c r="C183" s="409"/>
      <c r="D183" s="283">
        <f>SUM(D141:D182)</f>
        <v>0</v>
      </c>
      <c r="E183" s="283">
        <f>SUM(E141:E182)</f>
        <v>0</v>
      </c>
      <c r="F183" s="283">
        <f>SUM(F141:F182)</f>
        <v>0</v>
      </c>
    </row>
    <row r="184" spans="1:257" ht="27" customHeight="1" x14ac:dyDescent="0.25">
      <c r="A184" s="410" t="s">
        <v>907</v>
      </c>
      <c r="B184" s="411"/>
      <c r="C184" s="412"/>
      <c r="D184" s="104">
        <f>D48+D93+D138+D183</f>
        <v>0</v>
      </c>
      <c r="E184" s="104">
        <f>E48+E93+E138+E183</f>
        <v>0</v>
      </c>
      <c r="F184" s="104">
        <f>F48+F93+F138+F183</f>
        <v>0</v>
      </c>
      <c r="G184" s="279"/>
      <c r="H184" s="279"/>
      <c r="I184" s="279"/>
      <c r="J184" s="279"/>
      <c r="K184" s="279"/>
      <c r="L184" s="279"/>
      <c r="M184" s="279"/>
      <c r="N184" s="279"/>
      <c r="O184" s="279"/>
      <c r="P184" s="279"/>
      <c r="Q184" s="279"/>
      <c r="R184" s="279"/>
      <c r="S184" s="279"/>
      <c r="T184" s="279"/>
      <c r="U184" s="279"/>
      <c r="V184" s="279"/>
      <c r="W184" s="279"/>
      <c r="X184" s="279"/>
      <c r="Y184" s="279"/>
      <c r="Z184" s="279"/>
      <c r="AA184" s="279"/>
      <c r="AB184" s="279"/>
      <c r="AC184" s="279"/>
      <c r="AD184" s="279"/>
      <c r="AE184" s="279"/>
      <c r="AF184" s="279"/>
      <c r="AG184" s="279"/>
      <c r="AH184" s="279"/>
      <c r="AI184" s="279"/>
      <c r="AJ184" s="279"/>
      <c r="AK184" s="279"/>
      <c r="AL184" s="279"/>
      <c r="AM184" s="279"/>
      <c r="AN184" s="279"/>
      <c r="AO184" s="279"/>
      <c r="AP184" s="279"/>
      <c r="AQ184" s="279"/>
      <c r="AR184" s="279"/>
      <c r="AS184" s="279"/>
      <c r="AT184" s="279"/>
      <c r="AU184" s="279"/>
      <c r="AV184" s="279"/>
      <c r="AW184" s="279"/>
      <c r="AX184" s="279"/>
      <c r="AY184" s="279"/>
      <c r="AZ184" s="279"/>
      <c r="BA184" s="279"/>
      <c r="BB184" s="279"/>
      <c r="BC184" s="279"/>
      <c r="BD184" s="279"/>
      <c r="BE184" s="279"/>
      <c r="BF184" s="279"/>
      <c r="BG184" s="279"/>
      <c r="BH184" s="279"/>
      <c r="BI184" s="279"/>
      <c r="BJ184" s="279"/>
      <c r="BK184" s="279"/>
      <c r="BL184" s="279"/>
      <c r="BM184" s="279"/>
      <c r="BN184" s="279"/>
      <c r="BO184" s="279"/>
      <c r="BP184" s="279"/>
      <c r="BQ184" s="279"/>
      <c r="BR184" s="279"/>
      <c r="BS184" s="279"/>
      <c r="BT184" s="279"/>
      <c r="BU184" s="279"/>
      <c r="BV184" s="279"/>
      <c r="BW184" s="279"/>
      <c r="BX184" s="279"/>
      <c r="BY184" s="279"/>
      <c r="BZ184" s="279"/>
      <c r="CA184" s="279"/>
      <c r="CB184" s="279"/>
      <c r="CC184" s="279"/>
      <c r="CD184" s="279"/>
      <c r="CE184" s="279"/>
      <c r="CF184" s="279"/>
      <c r="CG184" s="279"/>
      <c r="CH184" s="279"/>
      <c r="CI184" s="279"/>
      <c r="CJ184" s="279"/>
      <c r="CK184" s="279"/>
      <c r="CL184" s="279"/>
      <c r="CM184" s="279"/>
      <c r="CN184" s="279"/>
      <c r="CO184" s="279"/>
      <c r="CP184" s="279"/>
      <c r="CQ184" s="279"/>
      <c r="CR184" s="279"/>
      <c r="CS184" s="279"/>
      <c r="CT184" s="279"/>
      <c r="CU184" s="279"/>
      <c r="CV184" s="279"/>
      <c r="CW184" s="279"/>
      <c r="CX184" s="279"/>
      <c r="CY184" s="279"/>
      <c r="CZ184" s="279"/>
      <c r="DA184" s="279"/>
      <c r="DB184" s="279"/>
      <c r="DC184" s="279"/>
      <c r="DD184" s="279"/>
      <c r="DE184" s="279"/>
      <c r="DF184" s="279"/>
      <c r="DG184" s="279"/>
      <c r="DH184" s="279"/>
      <c r="DI184" s="279"/>
      <c r="DJ184" s="279"/>
      <c r="DK184" s="279"/>
      <c r="DL184" s="279"/>
      <c r="DM184" s="279"/>
      <c r="DN184" s="279"/>
      <c r="DO184" s="279"/>
      <c r="DP184" s="279"/>
      <c r="DQ184" s="279"/>
      <c r="DR184" s="279"/>
      <c r="DS184" s="279"/>
      <c r="DT184" s="279"/>
      <c r="DU184" s="279"/>
      <c r="DV184" s="279"/>
      <c r="DW184" s="279"/>
      <c r="DX184" s="279"/>
      <c r="DY184" s="279"/>
      <c r="DZ184" s="279"/>
      <c r="EA184" s="279"/>
      <c r="EB184" s="279"/>
      <c r="EC184" s="279"/>
      <c r="ED184" s="279"/>
      <c r="EE184" s="279"/>
      <c r="EF184" s="279"/>
      <c r="EG184" s="279"/>
      <c r="EH184" s="279"/>
      <c r="EI184" s="279"/>
      <c r="EJ184" s="279"/>
      <c r="EK184" s="279"/>
      <c r="EL184" s="279"/>
      <c r="EM184" s="279"/>
      <c r="EN184" s="279"/>
      <c r="EO184" s="279"/>
      <c r="EP184" s="279"/>
      <c r="EQ184" s="279"/>
      <c r="ER184" s="279"/>
      <c r="ES184" s="279"/>
      <c r="ET184" s="279"/>
      <c r="EU184" s="279"/>
      <c r="EV184" s="279"/>
      <c r="EW184" s="279"/>
      <c r="EX184" s="279"/>
      <c r="EY184" s="279"/>
      <c r="EZ184" s="279"/>
      <c r="FA184" s="279"/>
      <c r="FB184" s="279"/>
      <c r="FC184" s="279"/>
      <c r="FD184" s="279"/>
      <c r="FE184" s="279"/>
      <c r="FF184" s="279"/>
      <c r="FG184" s="279"/>
      <c r="FH184" s="279"/>
      <c r="FI184" s="279"/>
      <c r="FJ184" s="279"/>
      <c r="FK184" s="279"/>
      <c r="FL184" s="279"/>
      <c r="FM184" s="279"/>
      <c r="FN184" s="279"/>
      <c r="FO184" s="279"/>
      <c r="FP184" s="279"/>
      <c r="FQ184" s="279"/>
      <c r="FR184" s="279"/>
      <c r="FS184" s="279"/>
      <c r="FT184" s="279"/>
      <c r="FU184" s="279"/>
      <c r="FV184" s="279"/>
      <c r="FW184" s="279"/>
      <c r="FX184" s="279"/>
      <c r="FY184" s="279"/>
      <c r="FZ184" s="279"/>
      <c r="GA184" s="279"/>
      <c r="GB184" s="279"/>
      <c r="GC184" s="279"/>
      <c r="GD184" s="279"/>
      <c r="GE184" s="279"/>
      <c r="GF184" s="279"/>
      <c r="GG184" s="279"/>
      <c r="GH184" s="279"/>
      <c r="GI184" s="279"/>
      <c r="GJ184" s="279"/>
      <c r="GK184" s="279"/>
      <c r="GL184" s="279"/>
      <c r="GM184" s="279"/>
      <c r="GN184" s="279"/>
      <c r="GO184" s="279"/>
      <c r="GP184" s="279"/>
      <c r="GQ184" s="279"/>
      <c r="GR184" s="279"/>
      <c r="GS184" s="279"/>
      <c r="GT184" s="279"/>
      <c r="GU184" s="279"/>
      <c r="GV184" s="279"/>
      <c r="GW184" s="279"/>
      <c r="GX184" s="279"/>
      <c r="GY184" s="279"/>
      <c r="GZ184" s="279"/>
      <c r="HA184" s="279"/>
      <c r="HB184" s="279"/>
      <c r="HC184" s="279"/>
      <c r="HD184" s="279"/>
      <c r="HE184" s="279"/>
      <c r="HF184" s="279"/>
      <c r="HG184" s="279"/>
      <c r="HH184" s="279"/>
      <c r="HI184" s="279"/>
      <c r="HJ184" s="279"/>
      <c r="HK184" s="279"/>
      <c r="HL184" s="279"/>
      <c r="HM184" s="279"/>
      <c r="HN184" s="279"/>
      <c r="HO184" s="279"/>
      <c r="HP184" s="279"/>
      <c r="HQ184" s="279"/>
      <c r="HR184" s="279"/>
      <c r="HS184" s="279"/>
      <c r="HT184" s="279"/>
      <c r="HU184" s="279"/>
      <c r="HV184" s="279"/>
      <c r="HW184" s="279"/>
      <c r="HX184" s="279"/>
      <c r="HY184" s="279"/>
      <c r="HZ184" s="279"/>
      <c r="IA184" s="279"/>
      <c r="IB184" s="279"/>
      <c r="IC184" s="279"/>
      <c r="ID184" s="279"/>
      <c r="IE184" s="279"/>
      <c r="IF184" s="279"/>
      <c r="IG184" s="279"/>
      <c r="IH184" s="279"/>
      <c r="II184" s="279"/>
      <c r="IJ184" s="279"/>
      <c r="IK184" s="279"/>
      <c r="IL184" s="279"/>
      <c r="IM184" s="279"/>
      <c r="IN184" s="279"/>
      <c r="IO184" s="279"/>
      <c r="IP184" s="279"/>
      <c r="IQ184" s="279"/>
      <c r="IR184" s="279"/>
      <c r="IS184" s="279"/>
      <c r="IT184" s="279"/>
      <c r="IU184" s="279"/>
      <c r="IV184" s="279"/>
      <c r="IW184" s="279"/>
    </row>
    <row r="185" spans="1:257" x14ac:dyDescent="0.25">
      <c r="A185" s="29"/>
      <c r="B185" s="31"/>
      <c r="C185" s="31"/>
      <c r="D185" s="31"/>
      <c r="E185" s="31"/>
      <c r="F185" s="31"/>
    </row>
    <row r="186" spans="1:257" x14ac:dyDescent="0.25">
      <c r="A186" s="31"/>
      <c r="B186" s="31"/>
      <c r="C186" s="31"/>
      <c r="D186" s="284"/>
      <c r="E186" s="284"/>
      <c r="F186" s="284"/>
    </row>
    <row r="187" spans="1:257" ht="27" customHeight="1" x14ac:dyDescent="0.25">
      <c r="A187" s="292"/>
      <c r="B187" s="293" t="s">
        <v>639</v>
      </c>
      <c r="C187" s="294" t="s">
        <v>25</v>
      </c>
      <c r="D187" s="287"/>
      <c r="E187" s="284"/>
      <c r="F187" s="285"/>
    </row>
    <row r="188" spans="1:257" ht="12.95" customHeight="1" x14ac:dyDescent="0.25">
      <c r="A188" s="100" t="s">
        <v>0</v>
      </c>
      <c r="B188" s="280">
        <f>F6+F51+F96+F141</f>
        <v>0</v>
      </c>
      <c r="C188" s="101" t="e">
        <f t="shared" ref="C188:C196" si="0">B188/$B$197</f>
        <v>#DIV/0!</v>
      </c>
      <c r="D188" s="288"/>
      <c r="E188" s="284"/>
      <c r="F188" s="285"/>
    </row>
    <row r="189" spans="1:257" ht="12.95" customHeight="1" x14ac:dyDescent="0.25">
      <c r="A189" s="100" t="s">
        <v>26</v>
      </c>
      <c r="B189" s="280">
        <f>F145+F100+F55+F10</f>
        <v>0</v>
      </c>
      <c r="C189" s="101" t="e">
        <f t="shared" si="0"/>
        <v>#DIV/0!</v>
      </c>
      <c r="D189" s="288"/>
      <c r="E189" s="284"/>
      <c r="F189" s="285"/>
    </row>
    <row r="190" spans="1:257" ht="12.95" customHeight="1" x14ac:dyDescent="0.25">
      <c r="A190" s="100" t="s">
        <v>7</v>
      </c>
      <c r="B190" s="280">
        <f>F148+F103+F58+F13</f>
        <v>0</v>
      </c>
      <c r="C190" s="101" t="e">
        <f t="shared" si="0"/>
        <v>#DIV/0!</v>
      </c>
      <c r="D190" s="288"/>
      <c r="E190" s="284"/>
      <c r="F190" s="285"/>
    </row>
    <row r="191" spans="1:257" ht="12.95" customHeight="1" x14ac:dyDescent="0.25">
      <c r="A191" s="100" t="s">
        <v>5</v>
      </c>
      <c r="B191" s="280">
        <f>F151+F106+F61+F16</f>
        <v>0</v>
      </c>
      <c r="C191" s="101" t="e">
        <f t="shared" si="0"/>
        <v>#DIV/0!</v>
      </c>
      <c r="D191" s="288"/>
      <c r="E191" s="284"/>
      <c r="F191" s="285"/>
    </row>
    <row r="192" spans="1:257" ht="12.95" customHeight="1" x14ac:dyDescent="0.25">
      <c r="A192" s="100" t="s">
        <v>12</v>
      </c>
      <c r="B192" s="280">
        <f>F163+F118+F73+F28</f>
        <v>0</v>
      </c>
      <c r="C192" s="101" t="e">
        <f t="shared" si="0"/>
        <v>#DIV/0!</v>
      </c>
      <c r="D192" s="288"/>
      <c r="E192" s="284"/>
      <c r="F192" s="285"/>
    </row>
    <row r="193" spans="1:6" ht="12.95" customHeight="1" x14ac:dyDescent="0.25">
      <c r="A193" s="100" t="s">
        <v>785</v>
      </c>
      <c r="B193" s="280">
        <f>F175+F130+F85+F40</f>
        <v>0</v>
      </c>
      <c r="C193" s="101" t="e">
        <f t="shared" si="0"/>
        <v>#DIV/0!</v>
      </c>
      <c r="D193" s="288"/>
      <c r="E193" s="284"/>
      <c r="F193" s="285"/>
    </row>
    <row r="194" spans="1:6" ht="12.95" customHeight="1" x14ac:dyDescent="0.25">
      <c r="A194" s="100" t="s">
        <v>32</v>
      </c>
      <c r="B194" s="280">
        <f>F176+F131+F86+F41</f>
        <v>0</v>
      </c>
      <c r="C194" s="101" t="e">
        <f t="shared" si="0"/>
        <v>#DIV/0!</v>
      </c>
      <c r="D194" s="288"/>
      <c r="E194" s="284"/>
      <c r="F194" s="285"/>
    </row>
    <row r="195" spans="1:6" ht="12.95" customHeight="1" x14ac:dyDescent="0.25">
      <c r="A195" s="100" t="s">
        <v>31</v>
      </c>
      <c r="B195" s="280">
        <f>F177+F132+F87+F42</f>
        <v>0</v>
      </c>
      <c r="C195" s="101" t="e">
        <f t="shared" si="0"/>
        <v>#DIV/0!</v>
      </c>
      <c r="D195" s="288"/>
      <c r="E195" s="284"/>
      <c r="F195" s="285"/>
    </row>
    <row r="196" spans="1:6" ht="12.95" customHeight="1" x14ac:dyDescent="0.25">
      <c r="A196" s="100" t="s">
        <v>4</v>
      </c>
      <c r="B196" s="280">
        <f>F180+F135+F90+F45</f>
        <v>0</v>
      </c>
      <c r="C196" s="101" t="e">
        <f t="shared" si="0"/>
        <v>#DIV/0!</v>
      </c>
      <c r="D196" s="288"/>
      <c r="E196" s="284"/>
      <c r="F196" s="285"/>
    </row>
    <row r="197" spans="1:6" ht="27" customHeight="1" x14ac:dyDescent="0.25">
      <c r="A197" s="289"/>
      <c r="B197" s="290">
        <f>SUM(B188:B196)</f>
        <v>0</v>
      </c>
      <c r="C197" s="291">
        <v>1</v>
      </c>
      <c r="D197" s="288"/>
      <c r="E197" s="284"/>
      <c r="F197" s="285"/>
    </row>
    <row r="198" spans="1:6" ht="15" hidden="1" customHeight="1" x14ac:dyDescent="0.25">
      <c r="A198" s="32"/>
      <c r="B198" s="31"/>
      <c r="C198" s="31"/>
      <c r="D198" s="284"/>
      <c r="E198" s="284"/>
      <c r="F198" s="284"/>
    </row>
    <row r="199" spans="1:6" ht="15" hidden="1" customHeight="1" x14ac:dyDescent="0.25">
      <c r="A199" s="31"/>
      <c r="B199" s="31"/>
      <c r="C199" s="31"/>
      <c r="D199" s="284"/>
      <c r="E199" s="284"/>
      <c r="F199" s="284"/>
    </row>
    <row r="200" spans="1:6" ht="15" hidden="1" customHeight="1" x14ac:dyDescent="0.25">
      <c r="A200" s="31"/>
      <c r="B200" s="31"/>
      <c r="C200" s="31"/>
      <c r="D200" s="284"/>
      <c r="E200" s="284"/>
      <c r="F200" s="284"/>
    </row>
    <row r="201" spans="1:6" hidden="1" x14ac:dyDescent="0.25">
      <c r="D201" s="286"/>
      <c r="E201" s="286"/>
      <c r="F201" s="286"/>
    </row>
    <row r="202" spans="1:6" hidden="1" x14ac:dyDescent="0.25">
      <c r="D202" s="286"/>
      <c r="E202" s="286"/>
      <c r="F202" s="286"/>
    </row>
    <row r="203" spans="1:6" hidden="1" x14ac:dyDescent="0.25">
      <c r="D203" s="286"/>
      <c r="E203" s="286"/>
      <c r="F203" s="286"/>
    </row>
    <row r="204" spans="1:6" hidden="1" x14ac:dyDescent="0.25">
      <c r="D204" s="286"/>
      <c r="E204" s="286"/>
      <c r="F204" s="286"/>
    </row>
    <row r="205" spans="1:6" hidden="1" x14ac:dyDescent="0.25">
      <c r="D205" s="286"/>
      <c r="E205" s="286"/>
      <c r="F205" s="286"/>
    </row>
    <row r="206" spans="1:6" x14ac:dyDescent="0.25">
      <c r="D206" s="286"/>
      <c r="E206" s="286"/>
      <c r="F206" s="286"/>
    </row>
    <row r="207" spans="1:6" x14ac:dyDescent="0.25"/>
  </sheetData>
  <sheetProtection algorithmName="SHA-512" hashValue="7GHBmexqKUAztWh+4sVNR/hPywUp/XDEpbpfFCxBD4G5XVcjnh5fOiX/2exmEBqVWTtShebzi0c2+kd5XBJWRw==" saltValue="VwU/Z7N3SDCzpUr5eGEH/Q==" spinCount="100000" sheet="1"/>
  <mergeCells count="180">
    <mergeCell ref="A138:C138"/>
    <mergeCell ref="A183:C183"/>
    <mergeCell ref="A184:C184"/>
    <mergeCell ref="B42:C42"/>
    <mergeCell ref="B87:C87"/>
    <mergeCell ref="B132:C132"/>
    <mergeCell ref="B177:C177"/>
    <mergeCell ref="A180:A182"/>
    <mergeCell ref="B180:C180"/>
    <mergeCell ref="B160:B162"/>
    <mergeCell ref="A163:A174"/>
    <mergeCell ref="B163:B165"/>
    <mergeCell ref="A135:A137"/>
    <mergeCell ref="B135:C135"/>
    <mergeCell ref="B85:C85"/>
    <mergeCell ref="B86:C86"/>
    <mergeCell ref="A87:A89"/>
    <mergeCell ref="B97:C97"/>
    <mergeCell ref="B98:C98"/>
    <mergeCell ref="B99:C99"/>
    <mergeCell ref="A58:A60"/>
    <mergeCell ref="B58:C58"/>
    <mergeCell ref="A73:A84"/>
    <mergeCell ref="B73:B75"/>
    <mergeCell ref="F180:F182"/>
    <mergeCell ref="B181:C181"/>
    <mergeCell ref="B182:C182"/>
    <mergeCell ref="A141:A144"/>
    <mergeCell ref="B141:C141"/>
    <mergeCell ref="F141:F144"/>
    <mergeCell ref="B142:C142"/>
    <mergeCell ref="B143:C143"/>
    <mergeCell ref="B144:C144"/>
    <mergeCell ref="A145:A147"/>
    <mergeCell ref="B145:C145"/>
    <mergeCell ref="F145:F147"/>
    <mergeCell ref="B146:C146"/>
    <mergeCell ref="B147:C147"/>
    <mergeCell ref="A148:A150"/>
    <mergeCell ref="B148:C148"/>
    <mergeCell ref="F148:F150"/>
    <mergeCell ref="B149:C149"/>
    <mergeCell ref="B150:C150"/>
    <mergeCell ref="A151:A162"/>
    <mergeCell ref="B151:B153"/>
    <mergeCell ref="F151:F162"/>
    <mergeCell ref="B154:B156"/>
    <mergeCell ref="B157:B159"/>
    <mergeCell ref="F163:F174"/>
    <mergeCell ref="B166:B168"/>
    <mergeCell ref="B169:B171"/>
    <mergeCell ref="B172:B174"/>
    <mergeCell ref="B175:C175"/>
    <mergeCell ref="B176:C176"/>
    <mergeCell ref="A177:A179"/>
    <mergeCell ref="F177:F179"/>
    <mergeCell ref="B178:C178"/>
    <mergeCell ref="B179:C179"/>
    <mergeCell ref="B96:C96"/>
    <mergeCell ref="A93:C93"/>
    <mergeCell ref="F135:F137"/>
    <mergeCell ref="B136:C136"/>
    <mergeCell ref="B137:C137"/>
    <mergeCell ref="B105:C105"/>
    <mergeCell ref="A106:A117"/>
    <mergeCell ref="B106:B108"/>
    <mergeCell ref="F106:F117"/>
    <mergeCell ref="B109:B111"/>
    <mergeCell ref="B112:B114"/>
    <mergeCell ref="B115:B117"/>
    <mergeCell ref="A118:A129"/>
    <mergeCell ref="B118:B120"/>
    <mergeCell ref="F118:F129"/>
    <mergeCell ref="B121:B123"/>
    <mergeCell ref="B124:B126"/>
    <mergeCell ref="B127:B129"/>
    <mergeCell ref="B130:C130"/>
    <mergeCell ref="B131:C131"/>
    <mergeCell ref="A132:A134"/>
    <mergeCell ref="F132:F134"/>
    <mergeCell ref="B133:C133"/>
    <mergeCell ref="B134:C134"/>
    <mergeCell ref="F61:F72"/>
    <mergeCell ref="B64:B66"/>
    <mergeCell ref="B67:B69"/>
    <mergeCell ref="B70:B72"/>
    <mergeCell ref="F87:F89"/>
    <mergeCell ref="B88:C88"/>
    <mergeCell ref="B89:C89"/>
    <mergeCell ref="A90:A92"/>
    <mergeCell ref="B90:C90"/>
    <mergeCell ref="F90:F92"/>
    <mergeCell ref="B91:C91"/>
    <mergeCell ref="B92:C92"/>
    <mergeCell ref="F13:F15"/>
    <mergeCell ref="B45:C45"/>
    <mergeCell ref="B46:C46"/>
    <mergeCell ref="B47:C47"/>
    <mergeCell ref="B43:C43"/>
    <mergeCell ref="B44:C44"/>
    <mergeCell ref="B40:C40"/>
    <mergeCell ref="B41:C41"/>
    <mergeCell ref="A48:C48"/>
    <mergeCell ref="A13:A15"/>
    <mergeCell ref="B13:C13"/>
    <mergeCell ref="B14:C14"/>
    <mergeCell ref="B15:C15"/>
    <mergeCell ref="B28:B30"/>
    <mergeCell ref="B31:B33"/>
    <mergeCell ref="B34:B36"/>
    <mergeCell ref="B37:B39"/>
    <mergeCell ref="B16:B18"/>
    <mergeCell ref="B19:B21"/>
    <mergeCell ref="B22:B24"/>
    <mergeCell ref="B25:B27"/>
    <mergeCell ref="F42:F44"/>
    <mergeCell ref="A45:A47"/>
    <mergeCell ref="F45:F47"/>
    <mergeCell ref="A1:F1"/>
    <mergeCell ref="A2:B2"/>
    <mergeCell ref="C2:D2"/>
    <mergeCell ref="A10:A12"/>
    <mergeCell ref="B6:C6"/>
    <mergeCell ref="B7:C7"/>
    <mergeCell ref="B8:C8"/>
    <mergeCell ref="B9:C9"/>
    <mergeCell ref="B10:C10"/>
    <mergeCell ref="B11:C11"/>
    <mergeCell ref="B12:C12"/>
    <mergeCell ref="B3:C3"/>
    <mergeCell ref="B5:C5"/>
    <mergeCell ref="F10:F12"/>
    <mergeCell ref="H2:J2"/>
    <mergeCell ref="E2:F2"/>
    <mergeCell ref="B139:D139"/>
    <mergeCell ref="E139:F139"/>
    <mergeCell ref="A96:A99"/>
    <mergeCell ref="F96:F99"/>
    <mergeCell ref="A100:A102"/>
    <mergeCell ref="B100:C100"/>
    <mergeCell ref="F100:F102"/>
    <mergeCell ref="B101:C101"/>
    <mergeCell ref="B102:C102"/>
    <mergeCell ref="A103:A105"/>
    <mergeCell ref="B103:C103"/>
    <mergeCell ref="F103:F105"/>
    <mergeCell ref="B104:C104"/>
    <mergeCell ref="A16:A27"/>
    <mergeCell ref="F16:F27"/>
    <mergeCell ref="B4:D4"/>
    <mergeCell ref="E4:F4"/>
    <mergeCell ref="A6:A9"/>
    <mergeCell ref="F6:F9"/>
    <mergeCell ref="A28:A39"/>
    <mergeCell ref="F28:F39"/>
    <mergeCell ref="A42:A44"/>
    <mergeCell ref="B49:D49"/>
    <mergeCell ref="E49:F49"/>
    <mergeCell ref="B94:D94"/>
    <mergeCell ref="E94:F94"/>
    <mergeCell ref="A51:A54"/>
    <mergeCell ref="B51:C51"/>
    <mergeCell ref="F51:F54"/>
    <mergeCell ref="B52:C52"/>
    <mergeCell ref="B53:C53"/>
    <mergeCell ref="B54:C54"/>
    <mergeCell ref="A55:A57"/>
    <mergeCell ref="B55:C55"/>
    <mergeCell ref="F55:F57"/>
    <mergeCell ref="B56:C56"/>
    <mergeCell ref="B57:C57"/>
    <mergeCell ref="F73:F84"/>
    <mergeCell ref="B76:B78"/>
    <mergeCell ref="B79:B81"/>
    <mergeCell ref="B82:B84"/>
    <mergeCell ref="F58:F60"/>
    <mergeCell ref="B59:C59"/>
    <mergeCell ref="B60:C60"/>
    <mergeCell ref="A61:A72"/>
    <mergeCell ref="B61:B63"/>
  </mergeCells>
  <conditionalFormatting sqref="C16:C27 D6:E11 D13:E15 B6:B15 B28:E28 C29:E39 B40:B42 D40:E47 B45:B47 B90:B92 B135:B137 B180:B182">
    <cfRule type="cellIs" dxfId="447" priority="190" operator="equal">
      <formula>$J$1</formula>
    </cfRule>
  </conditionalFormatting>
  <conditionalFormatting sqref="B4:C4 D13:E15 B28:E28 C29:E39 C16:E27 B40:B42 D40:E47 B45:B47 B90:B92 B135:B137 B180:B182">
    <cfRule type="cellIs" dxfId="446" priority="145" operator="equal">
      <formula>$J$1</formula>
    </cfRule>
  </conditionalFormatting>
  <conditionalFormatting sqref="D6:E15 B6:B15">
    <cfRule type="cellIs" dxfId="445" priority="141" operator="equal">
      <formula>$J$1</formula>
    </cfRule>
  </conditionalFormatting>
  <conditionalFormatting sqref="B49:C49">
    <cfRule type="cellIs" dxfId="444" priority="139" operator="equal">
      <formula>$J$1</formula>
    </cfRule>
  </conditionalFormatting>
  <conditionalFormatting sqref="B94:C94">
    <cfRule type="cellIs" dxfId="443" priority="137" operator="equal">
      <formula>$J$1</formula>
    </cfRule>
  </conditionalFormatting>
  <conditionalFormatting sqref="B139:C139">
    <cfRule type="cellIs" dxfId="442" priority="131" operator="equal">
      <formula>$J$1</formula>
    </cfRule>
  </conditionalFormatting>
  <conditionalFormatting sqref="B19">
    <cfRule type="cellIs" dxfId="441" priority="103" operator="equal">
      <formula>$J$1</formula>
    </cfRule>
  </conditionalFormatting>
  <conditionalFormatting sqref="B31">
    <cfRule type="cellIs" dxfId="440" priority="101" operator="equal">
      <formula>$J$1</formula>
    </cfRule>
  </conditionalFormatting>
  <conditionalFormatting sqref="B51:B60">
    <cfRule type="cellIs" dxfId="439" priority="95" operator="equal">
      <formula>$J$1</formula>
    </cfRule>
  </conditionalFormatting>
  <conditionalFormatting sqref="F45:F46 F6:F7 F40:F42 F16:F37 F13">
    <cfRule type="cellIs" dxfId="438" priority="1212" operator="equal">
      <formula>$A$10</formula>
    </cfRule>
  </conditionalFormatting>
  <conditionalFormatting sqref="B4:C4 B49:C49 B94:C94 B139:C139 D6:E15 B6:B15 B28:E28 C29:E39 C16:E27 B40:B42 D40:E47 B45:B47 B90:B92 B135:B137 B180:B182">
    <cfRule type="cellIs" dxfId="437" priority="1242" operator="equal">
      <formula>$A$10</formula>
    </cfRule>
  </conditionalFormatting>
  <conditionalFormatting sqref="B34 B37">
    <cfRule type="cellIs" dxfId="436" priority="113" operator="equal">
      <formula>$J$1</formula>
    </cfRule>
  </conditionalFormatting>
  <conditionalFormatting sqref="B34 B37">
    <cfRule type="cellIs" dxfId="435" priority="112" operator="equal">
      <formula>$J$1</formula>
    </cfRule>
  </conditionalFormatting>
  <conditionalFormatting sqref="B34 B37">
    <cfRule type="cellIs" dxfId="434" priority="114" operator="equal">
      <formula>$A$10</formula>
    </cfRule>
  </conditionalFormatting>
  <conditionalFormatting sqref="B16">
    <cfRule type="cellIs" dxfId="433" priority="110" operator="equal">
      <formula>$J$1</formula>
    </cfRule>
  </conditionalFormatting>
  <conditionalFormatting sqref="B16">
    <cfRule type="cellIs" dxfId="432" priority="109" operator="equal">
      <formula>$J$1</formula>
    </cfRule>
  </conditionalFormatting>
  <conditionalFormatting sqref="B16">
    <cfRule type="cellIs" dxfId="431" priority="111" operator="equal">
      <formula>$A$10</formula>
    </cfRule>
  </conditionalFormatting>
  <conditionalFormatting sqref="B22 B25">
    <cfRule type="cellIs" dxfId="430" priority="107" operator="equal">
      <formula>$J$1</formula>
    </cfRule>
  </conditionalFormatting>
  <conditionalFormatting sqref="B22 B25">
    <cfRule type="cellIs" dxfId="429" priority="106" operator="equal">
      <formula>$J$1</formula>
    </cfRule>
  </conditionalFormatting>
  <conditionalFormatting sqref="B22 B25">
    <cfRule type="cellIs" dxfId="428" priority="108" operator="equal">
      <formula>$A$10</formula>
    </cfRule>
  </conditionalFormatting>
  <conditionalFormatting sqref="B19">
    <cfRule type="cellIs" dxfId="427" priority="104" operator="equal">
      <formula>$J$1</formula>
    </cfRule>
  </conditionalFormatting>
  <conditionalFormatting sqref="B64">
    <cfRule type="cellIs" dxfId="426" priority="83" operator="equal">
      <formula>$J$1</formula>
    </cfRule>
  </conditionalFormatting>
  <conditionalFormatting sqref="B19">
    <cfRule type="cellIs" dxfId="425" priority="105" operator="equal">
      <formula>$A$10</formula>
    </cfRule>
  </conditionalFormatting>
  <conditionalFormatting sqref="B31">
    <cfRule type="cellIs" dxfId="424" priority="100" operator="equal">
      <formula>$J$1</formula>
    </cfRule>
  </conditionalFormatting>
  <conditionalFormatting sqref="B31">
    <cfRule type="cellIs" dxfId="423" priority="102" operator="equal">
      <formula>$A$10</formula>
    </cfRule>
  </conditionalFormatting>
  <conditionalFormatting sqref="C61:C72 B51:B60 B73:C73 C74:C84 B85:B86">
    <cfRule type="cellIs" dxfId="422" priority="97" operator="equal">
      <formula>$J$1</formula>
    </cfRule>
  </conditionalFormatting>
  <conditionalFormatting sqref="B73:C73 C74:C84 C61:C72 B85:B86">
    <cfRule type="cellIs" dxfId="421" priority="96" operator="equal">
      <formula>$J$1</formula>
    </cfRule>
  </conditionalFormatting>
  <conditionalFormatting sqref="F90:F91 F51:F52 F85:F87 F61:F82 F58">
    <cfRule type="cellIs" dxfId="420" priority="98" operator="equal">
      <formula>$A$10</formula>
    </cfRule>
  </conditionalFormatting>
  <conditionalFormatting sqref="B51:B60 B73:C73 C74:C84 C61:C72 B85:B86">
    <cfRule type="cellIs" dxfId="419" priority="99" operator="equal">
      <formula>$A$10</formula>
    </cfRule>
  </conditionalFormatting>
  <conditionalFormatting sqref="B79 B82">
    <cfRule type="cellIs" dxfId="418" priority="93" operator="equal">
      <formula>$J$1</formula>
    </cfRule>
  </conditionalFormatting>
  <conditionalFormatting sqref="B79 B82">
    <cfRule type="cellIs" dxfId="417" priority="92" operator="equal">
      <formula>$J$1</formula>
    </cfRule>
  </conditionalFormatting>
  <conditionalFormatting sqref="B79 B82">
    <cfRule type="cellIs" dxfId="416" priority="94" operator="equal">
      <formula>$A$10</formula>
    </cfRule>
  </conditionalFormatting>
  <conditionalFormatting sqref="B61">
    <cfRule type="cellIs" dxfId="415" priority="90" operator="equal">
      <formula>$J$1</formula>
    </cfRule>
  </conditionalFormatting>
  <conditionalFormatting sqref="B61">
    <cfRule type="cellIs" dxfId="414" priority="89" operator="equal">
      <formula>$J$1</formula>
    </cfRule>
  </conditionalFormatting>
  <conditionalFormatting sqref="B61">
    <cfRule type="cellIs" dxfId="413" priority="91" operator="equal">
      <formula>$A$10</formula>
    </cfRule>
  </conditionalFormatting>
  <conditionalFormatting sqref="B67 B70">
    <cfRule type="cellIs" dxfId="412" priority="87" operator="equal">
      <formula>$J$1</formula>
    </cfRule>
  </conditionalFormatting>
  <conditionalFormatting sqref="B67 B70">
    <cfRule type="cellIs" dxfId="411" priority="86" operator="equal">
      <formula>$J$1</formula>
    </cfRule>
  </conditionalFormatting>
  <conditionalFormatting sqref="B67 B70">
    <cfRule type="cellIs" dxfId="410" priority="88" operator="equal">
      <formula>$A$10</formula>
    </cfRule>
  </conditionalFormatting>
  <conditionalFormatting sqref="B64">
    <cfRule type="cellIs" dxfId="409" priority="84" operator="equal">
      <formula>$J$1</formula>
    </cfRule>
  </conditionalFormatting>
  <conditionalFormatting sqref="B64">
    <cfRule type="cellIs" dxfId="408" priority="85" operator="equal">
      <formula>$A$10</formula>
    </cfRule>
  </conditionalFormatting>
  <conditionalFormatting sqref="B76">
    <cfRule type="cellIs" dxfId="407" priority="81" operator="equal">
      <formula>$J$1</formula>
    </cfRule>
  </conditionalFormatting>
  <conditionalFormatting sqref="B76">
    <cfRule type="cellIs" dxfId="406" priority="80" operator="equal">
      <formula>$J$1</formula>
    </cfRule>
  </conditionalFormatting>
  <conditionalFormatting sqref="B76">
    <cfRule type="cellIs" dxfId="405" priority="82" operator="equal">
      <formula>$A$10</formula>
    </cfRule>
  </conditionalFormatting>
  <conditionalFormatting sqref="C106:C117 B97:B105 B118:C118 C119:C129 B130:B131">
    <cfRule type="cellIs" dxfId="404" priority="77" operator="equal">
      <formula>$J$1</formula>
    </cfRule>
  </conditionalFormatting>
  <conditionalFormatting sqref="B118:C118 C119:C129 C106:C117 B130:B131">
    <cfRule type="cellIs" dxfId="403" priority="76" operator="equal">
      <formula>$J$1</formula>
    </cfRule>
  </conditionalFormatting>
  <conditionalFormatting sqref="B97:B105">
    <cfRule type="cellIs" dxfId="402" priority="75" operator="equal">
      <formula>$J$1</formula>
    </cfRule>
  </conditionalFormatting>
  <conditionalFormatting sqref="F135:F136 F96:F97 F130:F132 F106:F127">
    <cfRule type="cellIs" dxfId="401" priority="78" operator="equal">
      <formula>$A$10</formula>
    </cfRule>
  </conditionalFormatting>
  <conditionalFormatting sqref="B97:B105 B118:C118 C119:C129 C106:C117 B130:B131">
    <cfRule type="cellIs" dxfId="400" priority="79" operator="equal">
      <formula>$A$10</formula>
    </cfRule>
  </conditionalFormatting>
  <conditionalFormatting sqref="B124 B127">
    <cfRule type="cellIs" dxfId="399" priority="73" operator="equal">
      <formula>$J$1</formula>
    </cfRule>
  </conditionalFormatting>
  <conditionalFormatting sqref="B124 B127">
    <cfRule type="cellIs" dxfId="398" priority="72" operator="equal">
      <formula>$J$1</formula>
    </cfRule>
  </conditionalFormatting>
  <conditionalFormatting sqref="B124 B127">
    <cfRule type="cellIs" dxfId="397" priority="74" operator="equal">
      <formula>$A$10</formula>
    </cfRule>
  </conditionalFormatting>
  <conditionalFormatting sqref="B106">
    <cfRule type="cellIs" dxfId="396" priority="70" operator="equal">
      <formula>$J$1</formula>
    </cfRule>
  </conditionalFormatting>
  <conditionalFormatting sqref="B106">
    <cfRule type="cellIs" dxfId="395" priority="69" operator="equal">
      <formula>$J$1</formula>
    </cfRule>
  </conditionalFormatting>
  <conditionalFormatting sqref="B106">
    <cfRule type="cellIs" dxfId="394" priority="71" operator="equal">
      <formula>$A$10</formula>
    </cfRule>
  </conditionalFormatting>
  <conditionalFormatting sqref="B112 B115">
    <cfRule type="cellIs" dxfId="393" priority="67" operator="equal">
      <formula>$J$1</formula>
    </cfRule>
  </conditionalFormatting>
  <conditionalFormatting sqref="B112 B115">
    <cfRule type="cellIs" dxfId="392" priority="66" operator="equal">
      <formula>$J$1</formula>
    </cfRule>
  </conditionalFormatting>
  <conditionalFormatting sqref="B112 B115">
    <cfRule type="cellIs" dxfId="391" priority="68" operator="equal">
      <formula>$A$10</formula>
    </cfRule>
  </conditionalFormatting>
  <conditionalFormatting sqref="B109">
    <cfRule type="cellIs" dxfId="390" priority="64" operator="equal">
      <formula>$J$1</formula>
    </cfRule>
  </conditionalFormatting>
  <conditionalFormatting sqref="B109">
    <cfRule type="cellIs" dxfId="389" priority="63" operator="equal">
      <formula>$J$1</formula>
    </cfRule>
  </conditionalFormatting>
  <conditionalFormatting sqref="B109">
    <cfRule type="cellIs" dxfId="388" priority="65" operator="equal">
      <formula>$A$10</formula>
    </cfRule>
  </conditionalFormatting>
  <conditionalFormatting sqref="B121">
    <cfRule type="cellIs" dxfId="387" priority="61" operator="equal">
      <formula>$J$1</formula>
    </cfRule>
  </conditionalFormatting>
  <conditionalFormatting sqref="B121">
    <cfRule type="cellIs" dxfId="386" priority="60" operator="equal">
      <formula>$J$1</formula>
    </cfRule>
  </conditionalFormatting>
  <conditionalFormatting sqref="B121">
    <cfRule type="cellIs" dxfId="385" priority="62" operator="equal">
      <formula>$A$10</formula>
    </cfRule>
  </conditionalFormatting>
  <conditionalFormatting sqref="B166">
    <cfRule type="cellIs" dxfId="384" priority="40" operator="equal">
      <formula>$J$1</formula>
    </cfRule>
  </conditionalFormatting>
  <conditionalFormatting sqref="C151:C162 B141:B150 B163:C163 C164:C174 B175:B176">
    <cfRule type="cellIs" dxfId="383" priority="57" operator="equal">
      <formula>$J$1</formula>
    </cfRule>
  </conditionalFormatting>
  <conditionalFormatting sqref="B163:C163 C164:C174 C151:C162 B175:B176">
    <cfRule type="cellIs" dxfId="382" priority="56" operator="equal">
      <formula>$J$1</formula>
    </cfRule>
  </conditionalFormatting>
  <conditionalFormatting sqref="B141:B150">
    <cfRule type="cellIs" dxfId="381" priority="55" operator="equal">
      <formula>$J$1</formula>
    </cfRule>
  </conditionalFormatting>
  <conditionalFormatting sqref="B154">
    <cfRule type="cellIs" dxfId="380" priority="43" operator="equal">
      <formula>$J$1</formula>
    </cfRule>
  </conditionalFormatting>
  <conditionalFormatting sqref="F180:F181 F141:F142 F175:F177 F151:F172 F148">
    <cfRule type="cellIs" dxfId="379" priority="58" operator="equal">
      <formula>$A$10</formula>
    </cfRule>
  </conditionalFormatting>
  <conditionalFormatting sqref="B141:B150 B163:C163 C164:C174 C151:C162 B175:B176">
    <cfRule type="cellIs" dxfId="378" priority="59" operator="equal">
      <formula>$A$10</formula>
    </cfRule>
  </conditionalFormatting>
  <conditionalFormatting sqref="B169 B172">
    <cfRule type="cellIs" dxfId="377" priority="53" operator="equal">
      <formula>$J$1</formula>
    </cfRule>
  </conditionalFormatting>
  <conditionalFormatting sqref="B169 B172">
    <cfRule type="cellIs" dxfId="376" priority="52" operator="equal">
      <formula>$J$1</formula>
    </cfRule>
  </conditionalFormatting>
  <conditionalFormatting sqref="B169 B172">
    <cfRule type="cellIs" dxfId="375" priority="54" operator="equal">
      <formula>$A$10</formula>
    </cfRule>
  </conditionalFormatting>
  <conditionalFormatting sqref="B151">
    <cfRule type="cellIs" dxfId="374" priority="50" operator="equal">
      <formula>$J$1</formula>
    </cfRule>
  </conditionalFormatting>
  <conditionalFormatting sqref="B151">
    <cfRule type="cellIs" dxfId="373" priority="49" operator="equal">
      <formula>$J$1</formula>
    </cfRule>
  </conditionalFormatting>
  <conditionalFormatting sqref="B151">
    <cfRule type="cellIs" dxfId="372" priority="51" operator="equal">
      <formula>$A$10</formula>
    </cfRule>
  </conditionalFormatting>
  <conditionalFormatting sqref="B157 B160">
    <cfRule type="cellIs" dxfId="371" priority="47" operator="equal">
      <formula>$J$1</formula>
    </cfRule>
  </conditionalFormatting>
  <conditionalFormatting sqref="B157 B160">
    <cfRule type="cellIs" dxfId="370" priority="46" operator="equal">
      <formula>$J$1</formula>
    </cfRule>
  </conditionalFormatting>
  <conditionalFormatting sqref="B157 B160">
    <cfRule type="cellIs" dxfId="369" priority="48" operator="equal">
      <formula>$A$10</formula>
    </cfRule>
  </conditionalFormatting>
  <conditionalFormatting sqref="B154">
    <cfRule type="cellIs" dxfId="368" priority="44" operator="equal">
      <formula>$J$1</formula>
    </cfRule>
  </conditionalFormatting>
  <conditionalFormatting sqref="B154">
    <cfRule type="cellIs" dxfId="367" priority="45" operator="equal">
      <formula>$A$10</formula>
    </cfRule>
  </conditionalFormatting>
  <conditionalFormatting sqref="B166">
    <cfRule type="cellIs" dxfId="366" priority="41" operator="equal">
      <formula>$J$1</formula>
    </cfRule>
  </conditionalFormatting>
  <conditionalFormatting sqref="B166">
    <cfRule type="cellIs" dxfId="365" priority="42" operator="equal">
      <formula>$A$10</formula>
    </cfRule>
  </conditionalFormatting>
  <conditionalFormatting sqref="B43:B44">
    <cfRule type="cellIs" dxfId="364" priority="38" operator="equal">
      <formula>$J$1</formula>
    </cfRule>
  </conditionalFormatting>
  <conditionalFormatting sqref="B43:B44">
    <cfRule type="cellIs" dxfId="363" priority="37" operator="equal">
      <formula>$J$1</formula>
    </cfRule>
  </conditionalFormatting>
  <conditionalFormatting sqref="B43:B44">
    <cfRule type="cellIs" dxfId="362" priority="39" operator="equal">
      <formula>$A$10</formula>
    </cfRule>
  </conditionalFormatting>
  <conditionalFormatting sqref="B88:B89">
    <cfRule type="cellIs" dxfId="361" priority="31" operator="equal">
      <formula>$J$1</formula>
    </cfRule>
  </conditionalFormatting>
  <conditionalFormatting sqref="B87">
    <cfRule type="cellIs" dxfId="360" priority="35" operator="equal">
      <formula>$J$1</formula>
    </cfRule>
  </conditionalFormatting>
  <conditionalFormatting sqref="B87">
    <cfRule type="cellIs" dxfId="359" priority="34" operator="equal">
      <formula>$J$1</formula>
    </cfRule>
  </conditionalFormatting>
  <conditionalFormatting sqref="B87">
    <cfRule type="cellIs" dxfId="358" priority="36" operator="equal">
      <formula>$A$10</formula>
    </cfRule>
  </conditionalFormatting>
  <conditionalFormatting sqref="B88:B89">
    <cfRule type="cellIs" dxfId="357" priority="32" operator="equal">
      <formula>$J$1</formula>
    </cfRule>
  </conditionalFormatting>
  <conditionalFormatting sqref="B88:B89">
    <cfRule type="cellIs" dxfId="356" priority="33" operator="equal">
      <formula>$A$10</formula>
    </cfRule>
  </conditionalFormatting>
  <conditionalFormatting sqref="B133:B134">
    <cfRule type="cellIs" dxfId="355" priority="25" operator="equal">
      <formula>$J$1</formula>
    </cfRule>
  </conditionalFormatting>
  <conditionalFormatting sqref="B132">
    <cfRule type="cellIs" dxfId="354" priority="29" operator="equal">
      <formula>$J$1</formula>
    </cfRule>
  </conditionalFormatting>
  <conditionalFormatting sqref="B132">
    <cfRule type="cellIs" dxfId="353" priority="28" operator="equal">
      <formula>$J$1</formula>
    </cfRule>
  </conditionalFormatting>
  <conditionalFormatting sqref="B132">
    <cfRule type="cellIs" dxfId="352" priority="30" operator="equal">
      <formula>$A$10</formula>
    </cfRule>
  </conditionalFormatting>
  <conditionalFormatting sqref="B133:B134">
    <cfRule type="cellIs" dxfId="351" priority="26" operator="equal">
      <formula>$J$1</formula>
    </cfRule>
  </conditionalFormatting>
  <conditionalFormatting sqref="B133:B134">
    <cfRule type="cellIs" dxfId="350" priority="27" operator="equal">
      <formula>$A$10</formula>
    </cfRule>
  </conditionalFormatting>
  <conditionalFormatting sqref="B178:B179">
    <cfRule type="cellIs" dxfId="349" priority="19" operator="equal">
      <formula>$J$1</formula>
    </cfRule>
  </conditionalFormatting>
  <conditionalFormatting sqref="B177">
    <cfRule type="cellIs" dxfId="348" priority="23" operator="equal">
      <formula>$J$1</formula>
    </cfRule>
  </conditionalFormatting>
  <conditionalFormatting sqref="B177">
    <cfRule type="cellIs" dxfId="347" priority="22" operator="equal">
      <formula>$J$1</formula>
    </cfRule>
  </conditionalFormatting>
  <conditionalFormatting sqref="B177">
    <cfRule type="cellIs" dxfId="346" priority="24" operator="equal">
      <formula>$A$10</formula>
    </cfRule>
  </conditionalFormatting>
  <conditionalFormatting sqref="B178:B179">
    <cfRule type="cellIs" dxfId="345" priority="20" operator="equal">
      <formula>$J$1</formula>
    </cfRule>
  </conditionalFormatting>
  <conditionalFormatting sqref="B178:B179">
    <cfRule type="cellIs" dxfId="344" priority="21" operator="equal">
      <formula>$A$10</formula>
    </cfRule>
  </conditionalFormatting>
  <conditionalFormatting sqref="D51:E56 D58:E60 D73:E92">
    <cfRule type="cellIs" dxfId="343" priority="17" operator="equal">
      <formula>$J$1</formula>
    </cfRule>
  </conditionalFormatting>
  <conditionalFormatting sqref="D58:E92">
    <cfRule type="cellIs" dxfId="342" priority="16" operator="equal">
      <formula>$J$1</formula>
    </cfRule>
  </conditionalFormatting>
  <conditionalFormatting sqref="D51:E60">
    <cfRule type="cellIs" dxfId="341" priority="15" operator="equal">
      <formula>$J$1</formula>
    </cfRule>
  </conditionalFormatting>
  <conditionalFormatting sqref="D51:E92">
    <cfRule type="cellIs" dxfId="340" priority="18" operator="equal">
      <formula>$A$10</formula>
    </cfRule>
  </conditionalFormatting>
  <conditionalFormatting sqref="B96">
    <cfRule type="cellIs" dxfId="339" priority="2" operator="equal">
      <formula>$J$1</formula>
    </cfRule>
  </conditionalFormatting>
  <conditionalFormatting sqref="B96">
    <cfRule type="cellIs" dxfId="338" priority="1" operator="equal">
      <formula>$J$1</formula>
    </cfRule>
  </conditionalFormatting>
  <conditionalFormatting sqref="B96">
    <cfRule type="cellIs" dxfId="337" priority="3" operator="equal">
      <formula>$A$10</formula>
    </cfRule>
  </conditionalFormatting>
  <conditionalFormatting sqref="D96:E101 D103:E105 D118:E137">
    <cfRule type="cellIs" dxfId="336" priority="10" operator="equal">
      <formula>$J$1</formula>
    </cfRule>
  </conditionalFormatting>
  <conditionalFormatting sqref="D103:E137">
    <cfRule type="cellIs" dxfId="335" priority="9" operator="equal">
      <formula>$J$1</formula>
    </cfRule>
  </conditionalFormatting>
  <conditionalFormatting sqref="D96:E105">
    <cfRule type="cellIs" dxfId="334" priority="8" operator="equal">
      <formula>$J$1</formula>
    </cfRule>
  </conditionalFormatting>
  <conditionalFormatting sqref="D96:E137">
    <cfRule type="cellIs" dxfId="333" priority="11" operator="equal">
      <formula>$A$10</formula>
    </cfRule>
  </conditionalFormatting>
  <conditionalFormatting sqref="D141:E146 D148:E150 D163:E182">
    <cfRule type="cellIs" dxfId="332" priority="6" operator="equal">
      <formula>$J$1</formula>
    </cfRule>
  </conditionalFormatting>
  <conditionalFormatting sqref="D148:E182">
    <cfRule type="cellIs" dxfId="331" priority="5" operator="equal">
      <formula>$J$1</formula>
    </cfRule>
  </conditionalFormatting>
  <conditionalFormatting sqref="D141:E150">
    <cfRule type="cellIs" dxfId="330" priority="4" operator="equal">
      <formula>$J$1</formula>
    </cfRule>
  </conditionalFormatting>
  <conditionalFormatting sqref="D141:E182">
    <cfRule type="cellIs" dxfId="329" priority="7" operator="equal">
      <formula>$A$10</formula>
    </cfRule>
  </conditionalFormatting>
  <hyperlinks>
    <hyperlink ref="E2" location="Toelichting!A1" display="Terug naar toelichting" xr:uid="{00000000-0004-0000-0200-000001000000}"/>
  </hyperlinks>
  <pageMargins left="0.7" right="0.7" top="0.75" bottom="0.75" header="0.3" footer="0.3"/>
  <pageSetup paperSize="9" scale="89" orientation="portrait" r:id="rId1"/>
  <rowBreaks count="3" manualBreakCount="3">
    <brk id="48" max="16383" man="1"/>
    <brk id="93" max="16383" man="1"/>
    <brk id="1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896"/>
  <sheetViews>
    <sheetView zoomScaleNormal="100" workbookViewId="0">
      <pane ySplit="4" topLeftCell="A5" activePane="bottomLeft" state="frozen"/>
      <selection sqref="A1:H1"/>
      <selection pane="bottomLeft" sqref="A1:J1"/>
    </sheetView>
  </sheetViews>
  <sheetFormatPr defaultColWidth="0" defaultRowHeight="12.75" zeroHeight="1" x14ac:dyDescent="0.2"/>
  <cols>
    <col min="1" max="1" width="7.28515625" style="22" bestFit="1" customWidth="1"/>
    <col min="2" max="2" width="56.7109375" style="21" customWidth="1"/>
    <col min="3" max="3" width="15.5703125" style="21" customWidth="1"/>
    <col min="4" max="4" width="15.140625" style="21" customWidth="1"/>
    <col min="5" max="5" width="15.140625" style="25" customWidth="1"/>
    <col min="6" max="6" width="17.5703125" style="23" customWidth="1"/>
    <col min="7" max="8" width="19.5703125" style="23" customWidth="1"/>
    <col min="9" max="9" width="17.5703125" style="23" customWidth="1"/>
    <col min="10" max="10" width="20.7109375" style="28" customWidth="1"/>
    <col min="11" max="16384" width="9.140625" style="21" hidden="1"/>
  </cols>
  <sheetData>
    <row r="1" spans="1:256" ht="39.75" customHeight="1" x14ac:dyDescent="0.2">
      <c r="A1" s="415" t="s">
        <v>647</v>
      </c>
      <c r="B1" s="416"/>
      <c r="C1" s="416"/>
      <c r="D1" s="416"/>
      <c r="E1" s="416"/>
      <c r="F1" s="416"/>
      <c r="G1" s="416"/>
      <c r="H1" s="416"/>
      <c r="I1" s="416"/>
      <c r="J1" s="417"/>
    </row>
    <row r="2" spans="1:256" s="26" customFormat="1" ht="30" customHeight="1" x14ac:dyDescent="0.2">
      <c r="A2" s="251"/>
      <c r="B2" s="110" t="s">
        <v>668</v>
      </c>
      <c r="C2" s="423" t="str">
        <f>Toelichting!H10</f>
        <v>SCREEN.2023.01____</v>
      </c>
      <c r="D2" s="423"/>
      <c r="E2" s="424"/>
      <c r="F2" s="424"/>
      <c r="G2" s="424"/>
      <c r="H2" s="424"/>
      <c r="I2" s="418" t="s">
        <v>502</v>
      </c>
      <c r="J2" s="419"/>
    </row>
    <row r="3" spans="1:256" s="135" customFormat="1" ht="15.75" customHeight="1" x14ac:dyDescent="0.2">
      <c r="A3" s="420"/>
      <c r="B3" s="421"/>
      <c r="C3" s="421"/>
      <c r="D3" s="421"/>
      <c r="E3" s="421"/>
      <c r="F3" s="421"/>
      <c r="G3" s="421"/>
      <c r="H3" s="421"/>
      <c r="I3" s="421"/>
      <c r="J3" s="422"/>
    </row>
    <row r="4" spans="1:256" s="27" customFormat="1" ht="93.75" customHeight="1" x14ac:dyDescent="0.25">
      <c r="A4" s="252" t="s">
        <v>39</v>
      </c>
      <c r="B4" s="130" t="s">
        <v>40</v>
      </c>
      <c r="C4" s="130" t="s">
        <v>558</v>
      </c>
      <c r="D4" s="130" t="s">
        <v>559</v>
      </c>
      <c r="E4" s="131" t="s">
        <v>560</v>
      </c>
      <c r="F4" s="132" t="s">
        <v>13</v>
      </c>
      <c r="G4" s="133" t="s">
        <v>645</v>
      </c>
      <c r="H4" s="133" t="s">
        <v>648</v>
      </c>
      <c r="I4" s="134" t="s">
        <v>625</v>
      </c>
      <c r="J4" s="253" t="s">
        <v>624</v>
      </c>
    </row>
    <row r="5" spans="1:256" s="146" customFormat="1" ht="20.100000000000001" customHeight="1" x14ac:dyDescent="0.2">
      <c r="A5" s="254" t="s">
        <v>41</v>
      </c>
      <c r="B5" s="152" t="s">
        <v>42</v>
      </c>
      <c r="C5" s="152"/>
      <c r="D5" s="152"/>
      <c r="E5" s="153"/>
      <c r="F5" s="154"/>
      <c r="G5" s="154"/>
      <c r="H5" s="154"/>
      <c r="I5" s="154"/>
      <c r="J5" s="255"/>
      <c r="K5" s="244"/>
    </row>
    <row r="6" spans="1:256" s="51" customFormat="1" ht="14.25" x14ac:dyDescent="0.2">
      <c r="A6" s="155" t="s">
        <v>134</v>
      </c>
      <c r="B6" s="156" t="s">
        <v>135</v>
      </c>
      <c r="C6" s="157"/>
      <c r="D6" s="158"/>
      <c r="E6" s="159"/>
      <c r="F6" s="157">
        <f t="shared" ref="F6:F24" si="0">C6*D6</f>
        <v>0</v>
      </c>
      <c r="G6" s="157"/>
      <c r="H6" s="157"/>
      <c r="I6" s="160">
        <f>F6-G6-H6</f>
        <v>0</v>
      </c>
      <c r="J6" s="166"/>
      <c r="K6" s="47"/>
      <c r="L6" s="48"/>
      <c r="M6" s="49"/>
      <c r="N6" s="49"/>
      <c r="O6" s="50"/>
      <c r="P6" s="47"/>
      <c r="Q6" s="48"/>
      <c r="R6" s="49"/>
      <c r="S6" s="49"/>
      <c r="T6" s="50"/>
      <c r="U6" s="47"/>
      <c r="V6" s="48"/>
      <c r="W6" s="49"/>
      <c r="X6" s="49"/>
      <c r="Y6" s="50"/>
      <c r="Z6" s="47"/>
      <c r="AA6" s="48"/>
      <c r="AB6" s="49"/>
      <c r="AC6" s="49"/>
      <c r="AD6" s="50"/>
      <c r="AE6" s="47"/>
      <c r="AF6" s="48"/>
      <c r="AG6" s="49"/>
      <c r="AH6" s="49"/>
      <c r="AI6" s="50"/>
      <c r="AJ6" s="47"/>
      <c r="AK6" s="48"/>
      <c r="AL6" s="49"/>
      <c r="AM6" s="49"/>
      <c r="AN6" s="50"/>
      <c r="AO6" s="47"/>
      <c r="AP6" s="48"/>
      <c r="AQ6" s="49"/>
      <c r="AR6" s="49"/>
      <c r="AS6" s="50"/>
      <c r="AT6" s="47"/>
      <c r="AU6" s="48"/>
      <c r="AV6" s="49"/>
      <c r="AW6" s="49"/>
      <c r="AX6" s="50"/>
      <c r="AY6" s="47"/>
      <c r="AZ6" s="48"/>
      <c r="BA6" s="49"/>
      <c r="BB6" s="49"/>
      <c r="BC6" s="50"/>
      <c r="BD6" s="47"/>
      <c r="BE6" s="48"/>
      <c r="BF6" s="49"/>
      <c r="BG6" s="49"/>
      <c r="BH6" s="50"/>
      <c r="BI6" s="47"/>
      <c r="BJ6" s="48"/>
      <c r="BK6" s="49"/>
      <c r="BL6" s="49"/>
      <c r="BM6" s="50"/>
      <c r="BN6" s="47"/>
      <c r="BO6" s="48"/>
      <c r="BP6" s="49"/>
      <c r="BQ6" s="49"/>
      <c r="BR6" s="50"/>
      <c r="BS6" s="47"/>
      <c r="BT6" s="48"/>
      <c r="BU6" s="49"/>
      <c r="BV6" s="49"/>
      <c r="BW6" s="50"/>
      <c r="BX6" s="47"/>
      <c r="BY6" s="48"/>
      <c r="BZ6" s="49"/>
      <c r="CA6" s="49"/>
      <c r="CB6" s="50"/>
      <c r="CC6" s="47"/>
      <c r="CD6" s="48"/>
      <c r="CE6" s="49"/>
      <c r="CF6" s="49"/>
      <c r="CG6" s="50"/>
      <c r="CH6" s="47"/>
      <c r="CI6" s="48"/>
      <c r="CJ6" s="49"/>
      <c r="CK6" s="49"/>
      <c r="CL6" s="50"/>
      <c r="CM6" s="47"/>
      <c r="CN6" s="48"/>
      <c r="CO6" s="49"/>
      <c r="CP6" s="49"/>
      <c r="CQ6" s="50"/>
      <c r="CR6" s="47"/>
      <c r="CS6" s="48"/>
      <c r="CT6" s="49"/>
      <c r="CU6" s="49"/>
      <c r="CV6" s="50"/>
      <c r="CW6" s="47"/>
      <c r="CX6" s="48"/>
      <c r="CY6" s="49"/>
      <c r="CZ6" s="49"/>
      <c r="DA6" s="50"/>
      <c r="DB6" s="47"/>
      <c r="DC6" s="48"/>
      <c r="DD6" s="49"/>
      <c r="DE6" s="49"/>
      <c r="DF6" s="50"/>
      <c r="DG6" s="47"/>
      <c r="DH6" s="48"/>
      <c r="DI6" s="49"/>
      <c r="DJ6" s="49"/>
      <c r="DK6" s="50"/>
      <c r="DL6" s="47"/>
      <c r="DM6" s="48"/>
      <c r="DN6" s="49"/>
      <c r="DO6" s="49"/>
      <c r="DP6" s="50"/>
      <c r="DQ6" s="47"/>
      <c r="DR6" s="48"/>
      <c r="DS6" s="49"/>
      <c r="DT6" s="49"/>
      <c r="DU6" s="50"/>
      <c r="DV6" s="47"/>
      <c r="DW6" s="48"/>
      <c r="DX6" s="49"/>
      <c r="DY6" s="49"/>
      <c r="DZ6" s="50"/>
      <c r="EA6" s="47"/>
      <c r="EB6" s="48"/>
      <c r="EC6" s="49"/>
      <c r="ED6" s="49"/>
      <c r="EE6" s="50"/>
      <c r="EF6" s="47"/>
      <c r="EG6" s="48"/>
      <c r="EH6" s="49"/>
      <c r="EI6" s="49"/>
      <c r="EJ6" s="50"/>
      <c r="EK6" s="47"/>
      <c r="EL6" s="48"/>
      <c r="EM6" s="49"/>
      <c r="EN6" s="49"/>
      <c r="EO6" s="50"/>
      <c r="EP6" s="47"/>
      <c r="EQ6" s="48"/>
      <c r="ER6" s="49"/>
      <c r="ES6" s="49"/>
      <c r="ET6" s="50"/>
      <c r="EU6" s="47"/>
      <c r="EV6" s="48"/>
      <c r="EW6" s="49"/>
      <c r="EX6" s="49"/>
      <c r="EY6" s="50"/>
      <c r="EZ6" s="47"/>
      <c r="FA6" s="48"/>
      <c r="FB6" s="49"/>
      <c r="FC6" s="49"/>
      <c r="FD6" s="50"/>
      <c r="FE6" s="47"/>
      <c r="FF6" s="48"/>
      <c r="FG6" s="49"/>
      <c r="FH6" s="49"/>
      <c r="FI6" s="50"/>
      <c r="FJ6" s="47"/>
      <c r="FK6" s="48"/>
      <c r="FL6" s="49"/>
      <c r="FM6" s="49"/>
      <c r="FN6" s="50"/>
      <c r="FO6" s="47"/>
      <c r="FP6" s="48"/>
      <c r="FQ6" s="49"/>
      <c r="FR6" s="49"/>
      <c r="FS6" s="50"/>
      <c r="FT6" s="47"/>
      <c r="FU6" s="48"/>
      <c r="FV6" s="49"/>
      <c r="FW6" s="49"/>
      <c r="FX6" s="50"/>
      <c r="FY6" s="47"/>
      <c r="FZ6" s="48"/>
      <c r="GA6" s="49"/>
      <c r="GB6" s="49"/>
      <c r="GC6" s="50"/>
      <c r="GD6" s="47"/>
      <c r="GE6" s="48"/>
      <c r="GF6" s="49"/>
      <c r="GG6" s="49"/>
      <c r="GH6" s="50"/>
      <c r="GI6" s="47"/>
      <c r="GJ6" s="48"/>
      <c r="GK6" s="49"/>
      <c r="GL6" s="49"/>
      <c r="GM6" s="50"/>
      <c r="GN6" s="47"/>
      <c r="GO6" s="48"/>
      <c r="GP6" s="49"/>
      <c r="GQ6" s="49"/>
      <c r="GR6" s="50"/>
      <c r="GS6" s="47"/>
      <c r="GT6" s="48"/>
      <c r="GU6" s="49"/>
      <c r="GV6" s="49"/>
      <c r="GW6" s="50"/>
      <c r="GX6" s="47"/>
      <c r="GY6" s="48"/>
      <c r="GZ6" s="49"/>
      <c r="HA6" s="49"/>
      <c r="HB6" s="50"/>
      <c r="HC6" s="47"/>
      <c r="HD6" s="48"/>
      <c r="HE6" s="49"/>
      <c r="HF6" s="49"/>
      <c r="HG6" s="50"/>
      <c r="HH6" s="47"/>
      <c r="HI6" s="48"/>
      <c r="HJ6" s="49"/>
      <c r="HK6" s="49"/>
      <c r="HL6" s="50"/>
      <c r="HM6" s="47"/>
      <c r="HN6" s="48"/>
      <c r="HO6" s="49"/>
      <c r="HP6" s="49"/>
      <c r="HQ6" s="50"/>
      <c r="HR6" s="47"/>
      <c r="HS6" s="48"/>
      <c r="HT6" s="49"/>
      <c r="HU6" s="49"/>
      <c r="HV6" s="50"/>
      <c r="HW6" s="47"/>
      <c r="HX6" s="48"/>
      <c r="HY6" s="49"/>
      <c r="HZ6" s="49"/>
      <c r="IA6" s="50"/>
      <c r="IB6" s="47"/>
      <c r="IC6" s="48"/>
      <c r="ID6" s="49"/>
      <c r="IE6" s="49"/>
      <c r="IF6" s="50"/>
      <c r="IG6" s="47"/>
      <c r="IH6" s="48"/>
      <c r="II6" s="49"/>
      <c r="IJ6" s="49"/>
      <c r="IK6" s="50"/>
      <c r="IL6" s="47"/>
      <c r="IM6" s="48"/>
      <c r="IN6" s="49"/>
      <c r="IO6" s="49"/>
      <c r="IP6" s="50"/>
      <c r="IQ6" s="47"/>
      <c r="IR6" s="48"/>
      <c r="IS6" s="49"/>
      <c r="IT6" s="49"/>
      <c r="IU6" s="50"/>
      <c r="IV6" s="47"/>
    </row>
    <row r="7" spans="1:256" s="51" customFormat="1" ht="14.25" x14ac:dyDescent="0.2">
      <c r="A7" s="155"/>
      <c r="B7" s="161"/>
      <c r="C7" s="157"/>
      <c r="D7" s="158"/>
      <c r="E7" s="159"/>
      <c r="F7" s="157">
        <f t="shared" si="0"/>
        <v>0</v>
      </c>
      <c r="G7" s="157"/>
      <c r="H7" s="157"/>
      <c r="I7" s="160">
        <f t="shared" ref="I7:I24" si="1">F7-G7-H7</f>
        <v>0</v>
      </c>
      <c r="J7" s="166"/>
      <c r="K7" s="47"/>
      <c r="L7" s="48"/>
      <c r="M7" s="49"/>
      <c r="N7" s="49"/>
      <c r="O7" s="50"/>
      <c r="P7" s="47"/>
      <c r="Q7" s="48"/>
      <c r="R7" s="49"/>
      <c r="S7" s="49"/>
      <c r="T7" s="50"/>
      <c r="U7" s="47"/>
      <c r="V7" s="48"/>
      <c r="W7" s="49"/>
      <c r="X7" s="49"/>
      <c r="Y7" s="50"/>
      <c r="Z7" s="47"/>
      <c r="AA7" s="48"/>
      <c r="AB7" s="49"/>
      <c r="AC7" s="49"/>
      <c r="AD7" s="50"/>
      <c r="AE7" s="47"/>
      <c r="AF7" s="48"/>
      <c r="AG7" s="49"/>
      <c r="AH7" s="49"/>
      <c r="AI7" s="50"/>
      <c r="AJ7" s="47"/>
      <c r="AK7" s="48"/>
      <c r="AL7" s="49"/>
      <c r="AM7" s="49"/>
      <c r="AN7" s="50"/>
      <c r="AO7" s="47"/>
      <c r="AP7" s="48"/>
      <c r="AQ7" s="49"/>
      <c r="AR7" s="49"/>
      <c r="AS7" s="50"/>
      <c r="AT7" s="47"/>
      <c r="AU7" s="48"/>
      <c r="AV7" s="49"/>
      <c r="AW7" s="49"/>
      <c r="AX7" s="50"/>
      <c r="AY7" s="47"/>
      <c r="AZ7" s="48"/>
      <c r="BA7" s="49"/>
      <c r="BB7" s="49"/>
      <c r="BC7" s="50"/>
      <c r="BD7" s="47"/>
      <c r="BE7" s="48"/>
      <c r="BF7" s="49"/>
      <c r="BG7" s="49"/>
      <c r="BH7" s="50"/>
      <c r="BI7" s="47"/>
      <c r="BJ7" s="48"/>
      <c r="BK7" s="49"/>
      <c r="BL7" s="49"/>
      <c r="BM7" s="50"/>
      <c r="BN7" s="47"/>
      <c r="BO7" s="48"/>
      <c r="BP7" s="49"/>
      <c r="BQ7" s="49"/>
      <c r="BR7" s="50"/>
      <c r="BS7" s="47"/>
      <c r="BT7" s="48"/>
      <c r="BU7" s="49"/>
      <c r="BV7" s="49"/>
      <c r="BW7" s="50"/>
      <c r="BX7" s="47"/>
      <c r="BY7" s="48"/>
      <c r="BZ7" s="49"/>
      <c r="CA7" s="49"/>
      <c r="CB7" s="50"/>
      <c r="CC7" s="47"/>
      <c r="CD7" s="48"/>
      <c r="CE7" s="49"/>
      <c r="CF7" s="49"/>
      <c r="CG7" s="50"/>
      <c r="CH7" s="47"/>
      <c r="CI7" s="48"/>
      <c r="CJ7" s="49"/>
      <c r="CK7" s="49"/>
      <c r="CL7" s="50"/>
      <c r="CM7" s="47"/>
      <c r="CN7" s="48"/>
      <c r="CO7" s="49"/>
      <c r="CP7" s="49"/>
      <c r="CQ7" s="50"/>
      <c r="CR7" s="47"/>
      <c r="CS7" s="48"/>
      <c r="CT7" s="49"/>
      <c r="CU7" s="49"/>
      <c r="CV7" s="50"/>
      <c r="CW7" s="47"/>
      <c r="CX7" s="48"/>
      <c r="CY7" s="49"/>
      <c r="CZ7" s="49"/>
      <c r="DA7" s="50"/>
      <c r="DB7" s="47"/>
      <c r="DC7" s="48"/>
      <c r="DD7" s="49"/>
      <c r="DE7" s="49"/>
      <c r="DF7" s="50"/>
      <c r="DG7" s="47"/>
      <c r="DH7" s="48"/>
      <c r="DI7" s="49"/>
      <c r="DJ7" s="49"/>
      <c r="DK7" s="50"/>
      <c r="DL7" s="47"/>
      <c r="DM7" s="48"/>
      <c r="DN7" s="49"/>
      <c r="DO7" s="49"/>
      <c r="DP7" s="50"/>
      <c r="DQ7" s="47"/>
      <c r="DR7" s="48"/>
      <c r="DS7" s="49"/>
      <c r="DT7" s="49"/>
      <c r="DU7" s="50"/>
      <c r="DV7" s="47"/>
      <c r="DW7" s="48"/>
      <c r="DX7" s="49"/>
      <c r="DY7" s="49"/>
      <c r="DZ7" s="50"/>
      <c r="EA7" s="47"/>
      <c r="EB7" s="48"/>
      <c r="EC7" s="49"/>
      <c r="ED7" s="49"/>
      <c r="EE7" s="50"/>
      <c r="EF7" s="47"/>
      <c r="EG7" s="48"/>
      <c r="EH7" s="49"/>
      <c r="EI7" s="49"/>
      <c r="EJ7" s="50"/>
      <c r="EK7" s="47"/>
      <c r="EL7" s="48"/>
      <c r="EM7" s="49"/>
      <c r="EN7" s="49"/>
      <c r="EO7" s="50"/>
      <c r="EP7" s="47"/>
      <c r="EQ7" s="48"/>
      <c r="ER7" s="49"/>
      <c r="ES7" s="49"/>
      <c r="ET7" s="50"/>
      <c r="EU7" s="47"/>
      <c r="EV7" s="48"/>
      <c r="EW7" s="49"/>
      <c r="EX7" s="49"/>
      <c r="EY7" s="50"/>
      <c r="EZ7" s="47"/>
      <c r="FA7" s="48"/>
      <c r="FB7" s="49"/>
      <c r="FC7" s="49"/>
      <c r="FD7" s="50"/>
      <c r="FE7" s="47"/>
      <c r="FF7" s="48"/>
      <c r="FG7" s="49"/>
      <c r="FH7" s="49"/>
      <c r="FI7" s="50"/>
      <c r="FJ7" s="47"/>
      <c r="FK7" s="48"/>
      <c r="FL7" s="49"/>
      <c r="FM7" s="49"/>
      <c r="FN7" s="50"/>
      <c r="FO7" s="47"/>
      <c r="FP7" s="48"/>
      <c r="FQ7" s="49"/>
      <c r="FR7" s="49"/>
      <c r="FS7" s="50"/>
      <c r="FT7" s="47"/>
      <c r="FU7" s="48"/>
      <c r="FV7" s="49"/>
      <c r="FW7" s="49"/>
      <c r="FX7" s="50"/>
      <c r="FY7" s="47"/>
      <c r="FZ7" s="48"/>
      <c r="GA7" s="49"/>
      <c r="GB7" s="49"/>
      <c r="GC7" s="50"/>
      <c r="GD7" s="47"/>
      <c r="GE7" s="48"/>
      <c r="GF7" s="49"/>
      <c r="GG7" s="49"/>
      <c r="GH7" s="50"/>
      <c r="GI7" s="47"/>
      <c r="GJ7" s="48"/>
      <c r="GK7" s="49"/>
      <c r="GL7" s="49"/>
      <c r="GM7" s="50"/>
      <c r="GN7" s="47"/>
      <c r="GO7" s="48"/>
      <c r="GP7" s="49"/>
      <c r="GQ7" s="49"/>
      <c r="GR7" s="50"/>
      <c r="GS7" s="47"/>
      <c r="GT7" s="48"/>
      <c r="GU7" s="49"/>
      <c r="GV7" s="49"/>
      <c r="GW7" s="50"/>
      <c r="GX7" s="47"/>
      <c r="GY7" s="48"/>
      <c r="GZ7" s="49"/>
      <c r="HA7" s="49"/>
      <c r="HB7" s="50"/>
      <c r="HC7" s="47"/>
      <c r="HD7" s="48"/>
      <c r="HE7" s="49"/>
      <c r="HF7" s="49"/>
      <c r="HG7" s="50"/>
      <c r="HH7" s="47"/>
      <c r="HI7" s="48"/>
      <c r="HJ7" s="49"/>
      <c r="HK7" s="49"/>
      <c r="HL7" s="50"/>
      <c r="HM7" s="47"/>
      <c r="HN7" s="48"/>
      <c r="HO7" s="49"/>
      <c r="HP7" s="49"/>
      <c r="HQ7" s="50"/>
      <c r="HR7" s="47"/>
      <c r="HS7" s="48"/>
      <c r="HT7" s="49"/>
      <c r="HU7" s="49"/>
      <c r="HV7" s="50"/>
      <c r="HW7" s="47"/>
      <c r="HX7" s="48"/>
      <c r="HY7" s="49"/>
      <c r="HZ7" s="49"/>
      <c r="IA7" s="50"/>
      <c r="IB7" s="47"/>
      <c r="IC7" s="48"/>
      <c r="ID7" s="49"/>
      <c r="IE7" s="49"/>
      <c r="IF7" s="50"/>
      <c r="IG7" s="47"/>
      <c r="IH7" s="48"/>
      <c r="II7" s="49"/>
      <c r="IJ7" s="49"/>
      <c r="IK7" s="50"/>
      <c r="IL7" s="47"/>
      <c r="IM7" s="48"/>
      <c r="IN7" s="49"/>
      <c r="IO7" s="49"/>
      <c r="IP7" s="50"/>
      <c r="IQ7" s="47"/>
      <c r="IR7" s="48"/>
      <c r="IS7" s="49"/>
      <c r="IT7" s="49"/>
      <c r="IU7" s="50"/>
      <c r="IV7" s="47"/>
    </row>
    <row r="8" spans="1:256" s="51" customFormat="1" ht="14.25" x14ac:dyDescent="0.2">
      <c r="A8" s="155" t="s">
        <v>136</v>
      </c>
      <c r="B8" s="156" t="s">
        <v>137</v>
      </c>
      <c r="C8" s="157"/>
      <c r="D8" s="158"/>
      <c r="E8" s="159"/>
      <c r="F8" s="157">
        <f t="shared" si="0"/>
        <v>0</v>
      </c>
      <c r="G8" s="157"/>
      <c r="H8" s="157"/>
      <c r="I8" s="160">
        <f t="shared" si="1"/>
        <v>0</v>
      </c>
      <c r="J8" s="166"/>
      <c r="K8" s="47"/>
      <c r="L8" s="48"/>
      <c r="M8" s="49"/>
      <c r="N8" s="49"/>
      <c r="O8" s="50"/>
      <c r="P8" s="47"/>
      <c r="Q8" s="48"/>
      <c r="R8" s="49"/>
      <c r="S8" s="49"/>
      <c r="T8" s="50"/>
      <c r="U8" s="47"/>
      <c r="V8" s="48"/>
      <c r="W8" s="49"/>
      <c r="X8" s="49"/>
      <c r="Y8" s="50"/>
      <c r="Z8" s="47"/>
      <c r="AA8" s="48"/>
      <c r="AB8" s="49"/>
      <c r="AC8" s="49"/>
      <c r="AD8" s="50"/>
      <c r="AE8" s="47"/>
      <c r="AF8" s="48"/>
      <c r="AG8" s="49"/>
      <c r="AH8" s="49"/>
      <c r="AI8" s="50"/>
      <c r="AJ8" s="47"/>
      <c r="AK8" s="48"/>
      <c r="AL8" s="49"/>
      <c r="AM8" s="49"/>
      <c r="AN8" s="50"/>
      <c r="AO8" s="47"/>
      <c r="AP8" s="48"/>
      <c r="AQ8" s="49"/>
      <c r="AR8" s="49"/>
      <c r="AS8" s="50"/>
      <c r="AT8" s="47"/>
      <c r="AU8" s="48"/>
      <c r="AV8" s="49"/>
      <c r="AW8" s="49"/>
      <c r="AX8" s="50"/>
      <c r="AY8" s="47"/>
      <c r="AZ8" s="48"/>
      <c r="BA8" s="49"/>
      <c r="BB8" s="49"/>
      <c r="BC8" s="50"/>
      <c r="BD8" s="47"/>
      <c r="BE8" s="48"/>
      <c r="BF8" s="49"/>
      <c r="BG8" s="49"/>
      <c r="BH8" s="50"/>
      <c r="BI8" s="47"/>
      <c r="BJ8" s="48"/>
      <c r="BK8" s="49"/>
      <c r="BL8" s="49"/>
      <c r="BM8" s="50"/>
      <c r="BN8" s="47"/>
      <c r="BO8" s="48"/>
      <c r="BP8" s="49"/>
      <c r="BQ8" s="49"/>
      <c r="BR8" s="50"/>
      <c r="BS8" s="47"/>
      <c r="BT8" s="48"/>
      <c r="BU8" s="49"/>
      <c r="BV8" s="49"/>
      <c r="BW8" s="50"/>
      <c r="BX8" s="47"/>
      <c r="BY8" s="48"/>
      <c r="BZ8" s="49"/>
      <c r="CA8" s="49"/>
      <c r="CB8" s="50"/>
      <c r="CC8" s="47"/>
      <c r="CD8" s="48"/>
      <c r="CE8" s="49"/>
      <c r="CF8" s="49"/>
      <c r="CG8" s="50"/>
      <c r="CH8" s="47"/>
      <c r="CI8" s="48"/>
      <c r="CJ8" s="49"/>
      <c r="CK8" s="49"/>
      <c r="CL8" s="50"/>
      <c r="CM8" s="47"/>
      <c r="CN8" s="48"/>
      <c r="CO8" s="49"/>
      <c r="CP8" s="49"/>
      <c r="CQ8" s="50"/>
      <c r="CR8" s="47"/>
      <c r="CS8" s="48"/>
      <c r="CT8" s="49"/>
      <c r="CU8" s="49"/>
      <c r="CV8" s="50"/>
      <c r="CW8" s="47"/>
      <c r="CX8" s="48"/>
      <c r="CY8" s="49"/>
      <c r="CZ8" s="49"/>
      <c r="DA8" s="50"/>
      <c r="DB8" s="47"/>
      <c r="DC8" s="48"/>
      <c r="DD8" s="49"/>
      <c r="DE8" s="49"/>
      <c r="DF8" s="50"/>
      <c r="DG8" s="47"/>
      <c r="DH8" s="48"/>
      <c r="DI8" s="49"/>
      <c r="DJ8" s="49"/>
      <c r="DK8" s="50"/>
      <c r="DL8" s="47"/>
      <c r="DM8" s="48"/>
      <c r="DN8" s="49"/>
      <c r="DO8" s="49"/>
      <c r="DP8" s="50"/>
      <c r="DQ8" s="47"/>
      <c r="DR8" s="48"/>
      <c r="DS8" s="49"/>
      <c r="DT8" s="49"/>
      <c r="DU8" s="50"/>
      <c r="DV8" s="47"/>
      <c r="DW8" s="48"/>
      <c r="DX8" s="49"/>
      <c r="DY8" s="49"/>
      <c r="DZ8" s="50"/>
      <c r="EA8" s="47"/>
      <c r="EB8" s="48"/>
      <c r="EC8" s="49"/>
      <c r="ED8" s="49"/>
      <c r="EE8" s="50"/>
      <c r="EF8" s="47"/>
      <c r="EG8" s="48"/>
      <c r="EH8" s="49"/>
      <c r="EI8" s="49"/>
      <c r="EJ8" s="50"/>
      <c r="EK8" s="47"/>
      <c r="EL8" s="48"/>
      <c r="EM8" s="49"/>
      <c r="EN8" s="49"/>
      <c r="EO8" s="50"/>
      <c r="EP8" s="47"/>
      <c r="EQ8" s="48"/>
      <c r="ER8" s="49"/>
      <c r="ES8" s="49"/>
      <c r="ET8" s="50"/>
      <c r="EU8" s="47"/>
      <c r="EV8" s="48"/>
      <c r="EW8" s="49"/>
      <c r="EX8" s="49"/>
      <c r="EY8" s="50"/>
      <c r="EZ8" s="47"/>
      <c r="FA8" s="48"/>
      <c r="FB8" s="49"/>
      <c r="FC8" s="49"/>
      <c r="FD8" s="50"/>
      <c r="FE8" s="47"/>
      <c r="FF8" s="48"/>
      <c r="FG8" s="49"/>
      <c r="FH8" s="49"/>
      <c r="FI8" s="50"/>
      <c r="FJ8" s="47"/>
      <c r="FK8" s="48"/>
      <c r="FL8" s="49"/>
      <c r="FM8" s="49"/>
      <c r="FN8" s="50"/>
      <c r="FO8" s="47"/>
      <c r="FP8" s="48"/>
      <c r="FQ8" s="49"/>
      <c r="FR8" s="49"/>
      <c r="FS8" s="50"/>
      <c r="FT8" s="47"/>
      <c r="FU8" s="48"/>
      <c r="FV8" s="49"/>
      <c r="FW8" s="49"/>
      <c r="FX8" s="50"/>
      <c r="FY8" s="47"/>
      <c r="FZ8" s="48"/>
      <c r="GA8" s="49"/>
      <c r="GB8" s="49"/>
      <c r="GC8" s="50"/>
      <c r="GD8" s="47"/>
      <c r="GE8" s="48"/>
      <c r="GF8" s="49"/>
      <c r="GG8" s="49"/>
      <c r="GH8" s="50"/>
      <c r="GI8" s="47"/>
      <c r="GJ8" s="48"/>
      <c r="GK8" s="49"/>
      <c r="GL8" s="49"/>
      <c r="GM8" s="50"/>
      <c r="GN8" s="47"/>
      <c r="GO8" s="48"/>
      <c r="GP8" s="49"/>
      <c r="GQ8" s="49"/>
      <c r="GR8" s="50"/>
      <c r="GS8" s="47"/>
      <c r="GT8" s="48"/>
      <c r="GU8" s="49"/>
      <c r="GV8" s="49"/>
      <c r="GW8" s="50"/>
      <c r="GX8" s="47"/>
      <c r="GY8" s="48"/>
      <c r="GZ8" s="49"/>
      <c r="HA8" s="49"/>
      <c r="HB8" s="50"/>
      <c r="HC8" s="47"/>
      <c r="HD8" s="48"/>
      <c r="HE8" s="49"/>
      <c r="HF8" s="49"/>
      <c r="HG8" s="50"/>
      <c r="HH8" s="47"/>
      <c r="HI8" s="48"/>
      <c r="HJ8" s="49"/>
      <c r="HK8" s="49"/>
      <c r="HL8" s="50"/>
      <c r="HM8" s="47"/>
      <c r="HN8" s="48"/>
      <c r="HO8" s="49"/>
      <c r="HP8" s="49"/>
      <c r="HQ8" s="50"/>
      <c r="HR8" s="47"/>
      <c r="HS8" s="48"/>
      <c r="HT8" s="49"/>
      <c r="HU8" s="49"/>
      <c r="HV8" s="50"/>
      <c r="HW8" s="47"/>
      <c r="HX8" s="48"/>
      <c r="HY8" s="49"/>
      <c r="HZ8" s="49"/>
      <c r="IA8" s="50"/>
      <c r="IB8" s="47"/>
      <c r="IC8" s="48"/>
      <c r="ID8" s="49"/>
      <c r="IE8" s="49"/>
      <c r="IF8" s="50"/>
      <c r="IG8" s="47"/>
      <c r="IH8" s="48"/>
      <c r="II8" s="49"/>
      <c r="IJ8" s="49"/>
      <c r="IK8" s="50"/>
      <c r="IL8" s="47"/>
      <c r="IM8" s="48"/>
      <c r="IN8" s="49"/>
      <c r="IO8" s="49"/>
      <c r="IP8" s="50"/>
      <c r="IQ8" s="47"/>
      <c r="IR8" s="48"/>
      <c r="IS8" s="49"/>
      <c r="IT8" s="49"/>
      <c r="IU8" s="50"/>
      <c r="IV8" s="47"/>
    </row>
    <row r="9" spans="1:256" s="51" customFormat="1" ht="14.25" x14ac:dyDescent="0.2">
      <c r="A9" s="155"/>
      <c r="B9" s="161"/>
      <c r="C9" s="157"/>
      <c r="D9" s="158"/>
      <c r="E9" s="159"/>
      <c r="F9" s="157">
        <f t="shared" si="0"/>
        <v>0</v>
      </c>
      <c r="G9" s="157"/>
      <c r="H9" s="157"/>
      <c r="I9" s="160">
        <f t="shared" si="1"/>
        <v>0</v>
      </c>
      <c r="J9" s="166"/>
      <c r="K9" s="47"/>
      <c r="L9" s="48"/>
      <c r="M9" s="49"/>
      <c r="N9" s="49"/>
      <c r="O9" s="50"/>
      <c r="P9" s="47"/>
      <c r="Q9" s="48"/>
      <c r="R9" s="49"/>
      <c r="S9" s="49"/>
      <c r="T9" s="50"/>
      <c r="U9" s="47"/>
      <c r="V9" s="48"/>
      <c r="W9" s="49"/>
      <c r="X9" s="49"/>
      <c r="Y9" s="50"/>
      <c r="Z9" s="47"/>
      <c r="AA9" s="48"/>
      <c r="AB9" s="49"/>
      <c r="AC9" s="49"/>
      <c r="AD9" s="50"/>
      <c r="AE9" s="47"/>
      <c r="AF9" s="48"/>
      <c r="AG9" s="49"/>
      <c r="AH9" s="49"/>
      <c r="AI9" s="50"/>
      <c r="AJ9" s="47"/>
      <c r="AK9" s="48"/>
      <c r="AL9" s="49"/>
      <c r="AM9" s="49"/>
      <c r="AN9" s="50"/>
      <c r="AO9" s="47"/>
      <c r="AP9" s="48"/>
      <c r="AQ9" s="49"/>
      <c r="AR9" s="49"/>
      <c r="AS9" s="50"/>
      <c r="AT9" s="47"/>
      <c r="AU9" s="48"/>
      <c r="AV9" s="49"/>
      <c r="AW9" s="49"/>
      <c r="AX9" s="50"/>
      <c r="AY9" s="47"/>
      <c r="AZ9" s="48"/>
      <c r="BA9" s="49"/>
      <c r="BB9" s="49"/>
      <c r="BC9" s="50"/>
      <c r="BD9" s="47"/>
      <c r="BE9" s="48"/>
      <c r="BF9" s="49"/>
      <c r="BG9" s="49"/>
      <c r="BH9" s="50"/>
      <c r="BI9" s="47"/>
      <c r="BJ9" s="48"/>
      <c r="BK9" s="49"/>
      <c r="BL9" s="49"/>
      <c r="BM9" s="50"/>
      <c r="BN9" s="47"/>
      <c r="BO9" s="48"/>
      <c r="BP9" s="49"/>
      <c r="BQ9" s="49"/>
      <c r="BR9" s="50"/>
      <c r="BS9" s="47"/>
      <c r="BT9" s="48"/>
      <c r="BU9" s="49"/>
      <c r="BV9" s="49"/>
      <c r="BW9" s="50"/>
      <c r="BX9" s="47"/>
      <c r="BY9" s="48"/>
      <c r="BZ9" s="49"/>
      <c r="CA9" s="49"/>
      <c r="CB9" s="50"/>
      <c r="CC9" s="47"/>
      <c r="CD9" s="48"/>
      <c r="CE9" s="49"/>
      <c r="CF9" s="49"/>
      <c r="CG9" s="50"/>
      <c r="CH9" s="47"/>
      <c r="CI9" s="48"/>
      <c r="CJ9" s="49"/>
      <c r="CK9" s="49"/>
      <c r="CL9" s="50"/>
      <c r="CM9" s="47"/>
      <c r="CN9" s="48"/>
      <c r="CO9" s="49"/>
      <c r="CP9" s="49"/>
      <c r="CQ9" s="50"/>
      <c r="CR9" s="47"/>
      <c r="CS9" s="48"/>
      <c r="CT9" s="49"/>
      <c r="CU9" s="49"/>
      <c r="CV9" s="50"/>
      <c r="CW9" s="47"/>
      <c r="CX9" s="48"/>
      <c r="CY9" s="49"/>
      <c r="CZ9" s="49"/>
      <c r="DA9" s="50"/>
      <c r="DB9" s="47"/>
      <c r="DC9" s="48"/>
      <c r="DD9" s="49"/>
      <c r="DE9" s="49"/>
      <c r="DF9" s="50"/>
      <c r="DG9" s="47"/>
      <c r="DH9" s="48"/>
      <c r="DI9" s="49"/>
      <c r="DJ9" s="49"/>
      <c r="DK9" s="50"/>
      <c r="DL9" s="47"/>
      <c r="DM9" s="48"/>
      <c r="DN9" s="49"/>
      <c r="DO9" s="49"/>
      <c r="DP9" s="50"/>
      <c r="DQ9" s="47"/>
      <c r="DR9" s="48"/>
      <c r="DS9" s="49"/>
      <c r="DT9" s="49"/>
      <c r="DU9" s="50"/>
      <c r="DV9" s="47"/>
      <c r="DW9" s="48"/>
      <c r="DX9" s="49"/>
      <c r="DY9" s="49"/>
      <c r="DZ9" s="50"/>
      <c r="EA9" s="47"/>
      <c r="EB9" s="48"/>
      <c r="EC9" s="49"/>
      <c r="ED9" s="49"/>
      <c r="EE9" s="50"/>
      <c r="EF9" s="47"/>
      <c r="EG9" s="48"/>
      <c r="EH9" s="49"/>
      <c r="EI9" s="49"/>
      <c r="EJ9" s="50"/>
      <c r="EK9" s="47"/>
      <c r="EL9" s="48"/>
      <c r="EM9" s="49"/>
      <c r="EN9" s="49"/>
      <c r="EO9" s="50"/>
      <c r="EP9" s="47"/>
      <c r="EQ9" s="48"/>
      <c r="ER9" s="49"/>
      <c r="ES9" s="49"/>
      <c r="ET9" s="50"/>
      <c r="EU9" s="47"/>
      <c r="EV9" s="48"/>
      <c r="EW9" s="49"/>
      <c r="EX9" s="49"/>
      <c r="EY9" s="50"/>
      <c r="EZ9" s="47"/>
      <c r="FA9" s="48"/>
      <c r="FB9" s="49"/>
      <c r="FC9" s="49"/>
      <c r="FD9" s="50"/>
      <c r="FE9" s="47"/>
      <c r="FF9" s="48"/>
      <c r="FG9" s="49"/>
      <c r="FH9" s="49"/>
      <c r="FI9" s="50"/>
      <c r="FJ9" s="47"/>
      <c r="FK9" s="48"/>
      <c r="FL9" s="49"/>
      <c r="FM9" s="49"/>
      <c r="FN9" s="50"/>
      <c r="FO9" s="47"/>
      <c r="FP9" s="48"/>
      <c r="FQ9" s="49"/>
      <c r="FR9" s="49"/>
      <c r="FS9" s="50"/>
      <c r="FT9" s="47"/>
      <c r="FU9" s="48"/>
      <c r="FV9" s="49"/>
      <c r="FW9" s="49"/>
      <c r="FX9" s="50"/>
      <c r="FY9" s="47"/>
      <c r="FZ9" s="48"/>
      <c r="GA9" s="49"/>
      <c r="GB9" s="49"/>
      <c r="GC9" s="50"/>
      <c r="GD9" s="47"/>
      <c r="GE9" s="48"/>
      <c r="GF9" s="49"/>
      <c r="GG9" s="49"/>
      <c r="GH9" s="50"/>
      <c r="GI9" s="47"/>
      <c r="GJ9" s="48"/>
      <c r="GK9" s="49"/>
      <c r="GL9" s="49"/>
      <c r="GM9" s="50"/>
      <c r="GN9" s="47"/>
      <c r="GO9" s="48"/>
      <c r="GP9" s="49"/>
      <c r="GQ9" s="49"/>
      <c r="GR9" s="50"/>
      <c r="GS9" s="47"/>
      <c r="GT9" s="48"/>
      <c r="GU9" s="49"/>
      <c r="GV9" s="49"/>
      <c r="GW9" s="50"/>
      <c r="GX9" s="47"/>
      <c r="GY9" s="48"/>
      <c r="GZ9" s="49"/>
      <c r="HA9" s="49"/>
      <c r="HB9" s="50"/>
      <c r="HC9" s="47"/>
      <c r="HD9" s="48"/>
      <c r="HE9" s="49"/>
      <c r="HF9" s="49"/>
      <c r="HG9" s="50"/>
      <c r="HH9" s="47"/>
      <c r="HI9" s="48"/>
      <c r="HJ9" s="49"/>
      <c r="HK9" s="49"/>
      <c r="HL9" s="50"/>
      <c r="HM9" s="47"/>
      <c r="HN9" s="48"/>
      <c r="HO9" s="49"/>
      <c r="HP9" s="49"/>
      <c r="HQ9" s="50"/>
      <c r="HR9" s="47"/>
      <c r="HS9" s="48"/>
      <c r="HT9" s="49"/>
      <c r="HU9" s="49"/>
      <c r="HV9" s="50"/>
      <c r="HW9" s="47"/>
      <c r="HX9" s="48"/>
      <c r="HY9" s="49"/>
      <c r="HZ9" s="49"/>
      <c r="IA9" s="50"/>
      <c r="IB9" s="47"/>
      <c r="IC9" s="48"/>
      <c r="ID9" s="49"/>
      <c r="IE9" s="49"/>
      <c r="IF9" s="50"/>
      <c r="IG9" s="47"/>
      <c r="IH9" s="48"/>
      <c r="II9" s="49"/>
      <c r="IJ9" s="49"/>
      <c r="IK9" s="50"/>
      <c r="IL9" s="47"/>
      <c r="IM9" s="48"/>
      <c r="IN9" s="49"/>
      <c r="IO9" s="49"/>
      <c r="IP9" s="50"/>
      <c r="IQ9" s="47"/>
      <c r="IR9" s="48"/>
      <c r="IS9" s="49"/>
      <c r="IT9" s="49"/>
      <c r="IU9" s="50"/>
      <c r="IV9" s="47"/>
    </row>
    <row r="10" spans="1:256" s="51" customFormat="1" ht="14.25" x14ac:dyDescent="0.2">
      <c r="A10" s="155" t="s">
        <v>138</v>
      </c>
      <c r="B10" s="156" t="s">
        <v>139</v>
      </c>
      <c r="C10" s="157"/>
      <c r="D10" s="158"/>
      <c r="E10" s="159"/>
      <c r="F10" s="157">
        <f t="shared" si="0"/>
        <v>0</v>
      </c>
      <c r="G10" s="157"/>
      <c r="H10" s="157"/>
      <c r="I10" s="160">
        <f t="shared" si="1"/>
        <v>0</v>
      </c>
      <c r="J10" s="166"/>
      <c r="K10" s="52"/>
    </row>
    <row r="11" spans="1:256" s="51" customFormat="1" ht="14.25" x14ac:dyDescent="0.2">
      <c r="A11" s="155"/>
      <c r="B11" s="161"/>
      <c r="C11" s="157"/>
      <c r="D11" s="158"/>
      <c r="E11" s="159"/>
      <c r="F11" s="157">
        <f t="shared" si="0"/>
        <v>0</v>
      </c>
      <c r="G11" s="157"/>
      <c r="H11" s="157"/>
      <c r="I11" s="160">
        <f t="shared" si="1"/>
        <v>0</v>
      </c>
      <c r="J11" s="166"/>
      <c r="K11" s="52"/>
    </row>
    <row r="12" spans="1:256" s="51" customFormat="1" ht="14.25" x14ac:dyDescent="0.2">
      <c r="A12" s="155" t="s">
        <v>140</v>
      </c>
      <c r="B12" s="156" t="s">
        <v>141</v>
      </c>
      <c r="C12" s="157"/>
      <c r="D12" s="158"/>
      <c r="E12" s="159"/>
      <c r="F12" s="157">
        <f t="shared" si="0"/>
        <v>0</v>
      </c>
      <c r="G12" s="157"/>
      <c r="H12" s="157"/>
      <c r="I12" s="160">
        <f t="shared" si="1"/>
        <v>0</v>
      </c>
      <c r="J12" s="166"/>
      <c r="K12" s="52"/>
    </row>
    <row r="13" spans="1:256" s="51" customFormat="1" ht="14.25" x14ac:dyDescent="0.2">
      <c r="A13" s="188"/>
      <c r="B13" s="299"/>
      <c r="C13" s="190"/>
      <c r="D13" s="191"/>
      <c r="E13" s="192"/>
      <c r="F13" s="157">
        <f t="shared" si="0"/>
        <v>0</v>
      </c>
      <c r="G13" s="190"/>
      <c r="H13" s="190"/>
      <c r="I13" s="160">
        <f t="shared" si="1"/>
        <v>0</v>
      </c>
      <c r="J13" s="185"/>
      <c r="K13" s="52"/>
    </row>
    <row r="14" spans="1:256" s="51" customFormat="1" ht="14.25" x14ac:dyDescent="0.2">
      <c r="A14" s="155" t="s">
        <v>800</v>
      </c>
      <c r="B14" s="299" t="s">
        <v>805</v>
      </c>
      <c r="C14" s="190"/>
      <c r="D14" s="191"/>
      <c r="E14" s="192"/>
      <c r="F14" s="157">
        <f t="shared" si="0"/>
        <v>0</v>
      </c>
      <c r="G14" s="190"/>
      <c r="H14" s="190"/>
      <c r="I14" s="160">
        <f t="shared" si="1"/>
        <v>0</v>
      </c>
      <c r="J14" s="185"/>
      <c r="K14" s="52"/>
    </row>
    <row r="15" spans="1:256" s="51" customFormat="1" ht="14.25" x14ac:dyDescent="0.2">
      <c r="A15" s="188"/>
      <c r="B15" s="299"/>
      <c r="C15" s="190"/>
      <c r="D15" s="191"/>
      <c r="E15" s="192"/>
      <c r="F15" s="157">
        <f t="shared" si="0"/>
        <v>0</v>
      </c>
      <c r="G15" s="190"/>
      <c r="H15" s="190"/>
      <c r="I15" s="160">
        <f t="shared" si="1"/>
        <v>0</v>
      </c>
      <c r="J15" s="185"/>
      <c r="K15" s="52"/>
    </row>
    <row r="16" spans="1:256" s="51" customFormat="1" ht="14.25" x14ac:dyDescent="0.2">
      <c r="A16" s="155" t="s">
        <v>801</v>
      </c>
      <c r="B16" s="299" t="s">
        <v>806</v>
      </c>
      <c r="C16" s="190"/>
      <c r="D16" s="191"/>
      <c r="E16" s="192"/>
      <c r="F16" s="157">
        <f t="shared" si="0"/>
        <v>0</v>
      </c>
      <c r="G16" s="190"/>
      <c r="H16" s="190"/>
      <c r="I16" s="160">
        <f t="shared" si="1"/>
        <v>0</v>
      </c>
      <c r="J16" s="185"/>
      <c r="K16" s="52"/>
    </row>
    <row r="17" spans="1:41" s="51" customFormat="1" ht="14.25" x14ac:dyDescent="0.2">
      <c r="A17" s="188"/>
      <c r="B17" s="299"/>
      <c r="C17" s="190"/>
      <c r="D17" s="191"/>
      <c r="E17" s="192"/>
      <c r="F17" s="157">
        <f t="shared" si="0"/>
        <v>0</v>
      </c>
      <c r="G17" s="190"/>
      <c r="H17" s="190"/>
      <c r="I17" s="160">
        <f t="shared" si="1"/>
        <v>0</v>
      </c>
      <c r="J17" s="185"/>
      <c r="K17" s="52"/>
    </row>
    <row r="18" spans="1:41" s="51" customFormat="1" ht="14.25" x14ac:dyDescent="0.2">
      <c r="A18" s="155" t="s">
        <v>803</v>
      </c>
      <c r="B18" s="299" t="s">
        <v>807</v>
      </c>
      <c r="C18" s="190"/>
      <c r="D18" s="191"/>
      <c r="E18" s="192"/>
      <c r="F18" s="157">
        <f t="shared" si="0"/>
        <v>0</v>
      </c>
      <c r="G18" s="190"/>
      <c r="H18" s="190"/>
      <c r="I18" s="160">
        <f t="shared" si="1"/>
        <v>0</v>
      </c>
      <c r="J18" s="185"/>
      <c r="K18" s="52"/>
    </row>
    <row r="19" spans="1:41" s="51" customFormat="1" ht="14.25" x14ac:dyDescent="0.2">
      <c r="A19" s="188"/>
      <c r="B19" s="299"/>
      <c r="C19" s="190"/>
      <c r="D19" s="191"/>
      <c r="E19" s="192"/>
      <c r="F19" s="157">
        <f t="shared" si="0"/>
        <v>0</v>
      </c>
      <c r="G19" s="190"/>
      <c r="H19" s="190"/>
      <c r="I19" s="160">
        <f t="shared" si="1"/>
        <v>0</v>
      </c>
      <c r="J19" s="185"/>
      <c r="K19" s="52"/>
    </row>
    <row r="20" spans="1:41" s="51" customFormat="1" ht="14.25" x14ac:dyDescent="0.2">
      <c r="A20" s="155" t="s">
        <v>802</v>
      </c>
      <c r="B20" s="299" t="s">
        <v>808</v>
      </c>
      <c r="C20" s="190"/>
      <c r="D20" s="191"/>
      <c r="E20" s="192"/>
      <c r="F20" s="157">
        <f t="shared" si="0"/>
        <v>0</v>
      </c>
      <c r="G20" s="190"/>
      <c r="H20" s="190"/>
      <c r="I20" s="160">
        <f t="shared" si="1"/>
        <v>0</v>
      </c>
      <c r="J20" s="185"/>
      <c r="K20" s="52"/>
    </row>
    <row r="21" spans="1:41" s="51" customFormat="1" ht="14.25" x14ac:dyDescent="0.2">
      <c r="A21" s="188"/>
      <c r="B21" s="299"/>
      <c r="C21" s="190"/>
      <c r="D21" s="191"/>
      <c r="E21" s="192"/>
      <c r="F21" s="157">
        <f t="shared" si="0"/>
        <v>0</v>
      </c>
      <c r="G21" s="190"/>
      <c r="H21" s="190"/>
      <c r="I21" s="160">
        <f t="shared" si="1"/>
        <v>0</v>
      </c>
      <c r="J21" s="185"/>
      <c r="K21" s="52"/>
    </row>
    <row r="22" spans="1:41" s="51" customFormat="1" ht="14.25" x14ac:dyDescent="0.2">
      <c r="A22" s="155" t="s">
        <v>804</v>
      </c>
      <c r="B22" s="299" t="s">
        <v>809</v>
      </c>
      <c r="C22" s="190"/>
      <c r="D22" s="191"/>
      <c r="E22" s="192"/>
      <c r="F22" s="157">
        <f t="shared" si="0"/>
        <v>0</v>
      </c>
      <c r="G22" s="190"/>
      <c r="H22" s="190"/>
      <c r="I22" s="160">
        <f t="shared" si="1"/>
        <v>0</v>
      </c>
      <c r="J22" s="185"/>
      <c r="K22" s="52"/>
    </row>
    <row r="23" spans="1:41" s="51" customFormat="1" ht="14.25" x14ac:dyDescent="0.2">
      <c r="A23" s="188"/>
      <c r="B23" s="299"/>
      <c r="C23" s="190"/>
      <c r="D23" s="191"/>
      <c r="E23" s="192"/>
      <c r="F23" s="157">
        <f t="shared" si="0"/>
        <v>0</v>
      </c>
      <c r="G23" s="190"/>
      <c r="H23" s="190"/>
      <c r="I23" s="160">
        <f t="shared" si="1"/>
        <v>0</v>
      </c>
      <c r="J23" s="185"/>
      <c r="K23" s="52"/>
    </row>
    <row r="24" spans="1:41" s="51" customFormat="1" ht="14.25" x14ac:dyDescent="0.2">
      <c r="A24" s="188"/>
      <c r="B24" s="189"/>
      <c r="C24" s="190"/>
      <c r="D24" s="191"/>
      <c r="E24" s="192"/>
      <c r="F24" s="190">
        <f t="shared" si="0"/>
        <v>0</v>
      </c>
      <c r="G24" s="190"/>
      <c r="H24" s="190"/>
      <c r="I24" s="193">
        <f t="shared" si="1"/>
        <v>0</v>
      </c>
      <c r="J24" s="185"/>
      <c r="K24" s="52"/>
    </row>
    <row r="25" spans="1:41" s="202" customFormat="1" ht="15" customHeight="1" x14ac:dyDescent="0.2">
      <c r="A25" s="195"/>
      <c r="B25" s="196" t="s">
        <v>143</v>
      </c>
      <c r="C25" s="197"/>
      <c r="D25" s="198"/>
      <c r="E25" s="199"/>
      <c r="F25" s="200">
        <f>SUM(F6:F24)</f>
        <v>0</v>
      </c>
      <c r="G25" s="200">
        <f>SUM(G6:G24)</f>
        <v>0</v>
      </c>
      <c r="H25" s="200">
        <f>SUM(H6:H24)</f>
        <v>0</v>
      </c>
      <c r="I25" s="200">
        <f>F25-G25-H25</f>
        <v>0</v>
      </c>
      <c r="J25" s="256"/>
      <c r="K25" s="245"/>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c r="AM25" s="201"/>
      <c r="AN25" s="201"/>
      <c r="AO25" s="201"/>
    </row>
    <row r="26" spans="1:41" s="194" customFormat="1" ht="20.100000000000001" customHeight="1" x14ac:dyDescent="0.2">
      <c r="A26" s="257" t="s">
        <v>43</v>
      </c>
      <c r="B26" s="181" t="s">
        <v>44</v>
      </c>
      <c r="C26" s="181"/>
      <c r="D26" s="181"/>
      <c r="E26" s="182"/>
      <c r="F26" s="183"/>
      <c r="G26" s="183"/>
      <c r="H26" s="183"/>
      <c r="I26" s="183"/>
      <c r="J26" s="258"/>
      <c r="K26" s="246"/>
    </row>
    <row r="27" spans="1:41" s="117" customFormat="1" ht="14.25" x14ac:dyDescent="0.2">
      <c r="A27" s="155" t="s">
        <v>144</v>
      </c>
      <c r="B27" s="156" t="s">
        <v>810</v>
      </c>
      <c r="C27" s="162"/>
      <c r="D27" s="163"/>
      <c r="E27" s="164"/>
      <c r="F27" s="162">
        <f t="shared" ref="F27:F42" si="2">C27*D27</f>
        <v>0</v>
      </c>
      <c r="G27" s="162"/>
      <c r="H27" s="162"/>
      <c r="I27" s="165">
        <f>F27-G27-H27</f>
        <v>0</v>
      </c>
      <c r="J27" s="166"/>
      <c r="K27" s="116"/>
    </row>
    <row r="28" spans="1:41" s="117" customFormat="1" ht="14.25" x14ac:dyDescent="0.2">
      <c r="A28" s="155"/>
      <c r="B28" s="156" t="s">
        <v>813</v>
      </c>
      <c r="C28" s="162"/>
      <c r="D28" s="163"/>
      <c r="E28" s="164"/>
      <c r="F28" s="162">
        <f t="shared" si="2"/>
        <v>0</v>
      </c>
      <c r="G28" s="162"/>
      <c r="H28" s="162"/>
      <c r="I28" s="165">
        <f t="shared" ref="I28:I42" si="3">F28-G28-H28</f>
        <v>0</v>
      </c>
      <c r="J28" s="166"/>
      <c r="K28" s="116"/>
    </row>
    <row r="29" spans="1:41" s="117" customFormat="1" ht="14.25" x14ac:dyDescent="0.2">
      <c r="A29" s="155"/>
      <c r="B29" s="156" t="s">
        <v>811</v>
      </c>
      <c r="C29" s="162"/>
      <c r="D29" s="163"/>
      <c r="E29" s="164"/>
      <c r="F29" s="162">
        <f t="shared" si="2"/>
        <v>0</v>
      </c>
      <c r="G29" s="162"/>
      <c r="H29" s="162"/>
      <c r="I29" s="165">
        <f t="shared" si="3"/>
        <v>0</v>
      </c>
      <c r="J29" s="166"/>
      <c r="K29" s="116"/>
    </row>
    <row r="30" spans="1:41" s="117" customFormat="1" ht="14.25" x14ac:dyDescent="0.2">
      <c r="A30" s="155"/>
      <c r="B30" s="156" t="s">
        <v>812</v>
      </c>
      <c r="C30" s="162"/>
      <c r="D30" s="163"/>
      <c r="E30" s="164"/>
      <c r="F30" s="162">
        <f t="shared" si="2"/>
        <v>0</v>
      </c>
      <c r="G30" s="162"/>
      <c r="H30" s="162"/>
      <c r="I30" s="165">
        <f t="shared" si="3"/>
        <v>0</v>
      </c>
      <c r="J30" s="166"/>
      <c r="K30" s="116"/>
    </row>
    <row r="31" spans="1:41" s="117" customFormat="1" ht="14.25" x14ac:dyDescent="0.2">
      <c r="A31" s="155"/>
      <c r="B31" s="161"/>
      <c r="C31" s="162"/>
      <c r="D31" s="163"/>
      <c r="E31" s="164"/>
      <c r="F31" s="162">
        <f t="shared" si="2"/>
        <v>0</v>
      </c>
      <c r="G31" s="162"/>
      <c r="H31" s="162"/>
      <c r="I31" s="165">
        <f t="shared" si="3"/>
        <v>0</v>
      </c>
      <c r="J31" s="166"/>
      <c r="K31" s="116"/>
    </row>
    <row r="32" spans="1:41" s="117" customFormat="1" ht="14.25" x14ac:dyDescent="0.2">
      <c r="A32" s="155" t="s">
        <v>146</v>
      </c>
      <c r="B32" s="156" t="s">
        <v>145</v>
      </c>
      <c r="C32" s="162"/>
      <c r="D32" s="163"/>
      <c r="E32" s="164"/>
      <c r="F32" s="162">
        <f t="shared" si="2"/>
        <v>0</v>
      </c>
      <c r="G32" s="162"/>
      <c r="H32" s="162"/>
      <c r="I32" s="165">
        <f t="shared" si="3"/>
        <v>0</v>
      </c>
      <c r="J32" s="166"/>
      <c r="K32" s="116"/>
    </row>
    <row r="33" spans="1:41" s="117" customFormat="1" ht="14.25" x14ac:dyDescent="0.2">
      <c r="A33" s="155"/>
      <c r="B33" s="156" t="s">
        <v>814</v>
      </c>
      <c r="C33" s="162"/>
      <c r="D33" s="163"/>
      <c r="E33" s="164"/>
      <c r="F33" s="162">
        <f t="shared" si="2"/>
        <v>0</v>
      </c>
      <c r="G33" s="162"/>
      <c r="H33" s="162"/>
      <c r="I33" s="165">
        <f t="shared" si="3"/>
        <v>0</v>
      </c>
      <c r="J33" s="166"/>
      <c r="K33" s="116"/>
    </row>
    <row r="34" spans="1:41" s="117" customFormat="1" ht="14.25" x14ac:dyDescent="0.2">
      <c r="A34" s="155"/>
      <c r="B34" s="156" t="s">
        <v>815</v>
      </c>
      <c r="C34" s="162"/>
      <c r="D34" s="163"/>
      <c r="E34" s="164"/>
      <c r="F34" s="162">
        <f t="shared" si="2"/>
        <v>0</v>
      </c>
      <c r="G34" s="162"/>
      <c r="H34" s="162"/>
      <c r="I34" s="165">
        <f t="shared" si="3"/>
        <v>0</v>
      </c>
      <c r="J34" s="166"/>
      <c r="K34" s="116"/>
    </row>
    <row r="35" spans="1:41" s="117" customFormat="1" ht="14.25" x14ac:dyDescent="0.2">
      <c r="A35" s="155"/>
      <c r="B35" s="156" t="s">
        <v>816</v>
      </c>
      <c r="C35" s="162"/>
      <c r="D35" s="163"/>
      <c r="E35" s="164"/>
      <c r="F35" s="162">
        <f t="shared" si="2"/>
        <v>0</v>
      </c>
      <c r="G35" s="162"/>
      <c r="H35" s="162"/>
      <c r="I35" s="165">
        <f t="shared" si="3"/>
        <v>0</v>
      </c>
      <c r="J35" s="166"/>
      <c r="K35" s="116"/>
    </row>
    <row r="36" spans="1:41" s="117" customFormat="1" ht="14.25" x14ac:dyDescent="0.2">
      <c r="A36" s="155"/>
      <c r="B36" s="156"/>
      <c r="C36" s="162"/>
      <c r="D36" s="163"/>
      <c r="E36" s="164"/>
      <c r="F36" s="162">
        <f t="shared" si="2"/>
        <v>0</v>
      </c>
      <c r="G36" s="162"/>
      <c r="H36" s="162"/>
      <c r="I36" s="165">
        <f t="shared" si="3"/>
        <v>0</v>
      </c>
      <c r="J36" s="166"/>
      <c r="K36" s="116"/>
    </row>
    <row r="37" spans="1:41" s="117" customFormat="1" ht="14.25" x14ac:dyDescent="0.2">
      <c r="A37" s="155" t="s">
        <v>910</v>
      </c>
      <c r="B37" s="156" t="s">
        <v>911</v>
      </c>
      <c r="C37" s="162"/>
      <c r="D37" s="163"/>
      <c r="E37" s="164"/>
      <c r="F37" s="162">
        <f t="shared" si="2"/>
        <v>0</v>
      </c>
      <c r="G37" s="162"/>
      <c r="H37" s="162"/>
      <c r="I37" s="165">
        <f t="shared" si="3"/>
        <v>0</v>
      </c>
      <c r="J37" s="166"/>
      <c r="K37" s="116"/>
    </row>
    <row r="38" spans="1:41" s="117" customFormat="1" ht="14.25" x14ac:dyDescent="0.2">
      <c r="A38" s="155"/>
      <c r="B38" s="156"/>
      <c r="C38" s="162"/>
      <c r="D38" s="163"/>
      <c r="E38" s="164"/>
      <c r="F38" s="162">
        <f t="shared" si="2"/>
        <v>0</v>
      </c>
      <c r="G38" s="162"/>
      <c r="H38" s="162"/>
      <c r="I38" s="165">
        <f t="shared" si="3"/>
        <v>0</v>
      </c>
      <c r="J38" s="166"/>
      <c r="K38" s="116"/>
    </row>
    <row r="39" spans="1:41" s="117" customFormat="1" ht="14.25" x14ac:dyDescent="0.2">
      <c r="A39" s="155"/>
      <c r="B39" s="156"/>
      <c r="C39" s="162"/>
      <c r="D39" s="163"/>
      <c r="E39" s="164"/>
      <c r="F39" s="162">
        <f t="shared" si="2"/>
        <v>0</v>
      </c>
      <c r="G39" s="162"/>
      <c r="H39" s="162"/>
      <c r="I39" s="165">
        <f t="shared" si="3"/>
        <v>0</v>
      </c>
      <c r="J39" s="166"/>
      <c r="K39" s="116"/>
    </row>
    <row r="40" spans="1:41" s="117" customFormat="1" ht="14.25" x14ac:dyDescent="0.2">
      <c r="A40" s="155" t="s">
        <v>913</v>
      </c>
      <c r="B40" s="156" t="s">
        <v>912</v>
      </c>
      <c r="C40" s="162"/>
      <c r="D40" s="163"/>
      <c r="E40" s="164"/>
      <c r="F40" s="162">
        <f t="shared" si="2"/>
        <v>0</v>
      </c>
      <c r="G40" s="162"/>
      <c r="H40" s="162"/>
      <c r="I40" s="165">
        <f t="shared" si="3"/>
        <v>0</v>
      </c>
      <c r="J40" s="166"/>
      <c r="K40" s="116"/>
    </row>
    <row r="41" spans="1:41" s="117" customFormat="1" ht="14.25" x14ac:dyDescent="0.2">
      <c r="A41" s="155"/>
      <c r="B41" s="156"/>
      <c r="C41" s="162"/>
      <c r="D41" s="163"/>
      <c r="E41" s="164"/>
      <c r="F41" s="162">
        <f t="shared" si="2"/>
        <v>0</v>
      </c>
      <c r="G41" s="162"/>
      <c r="H41" s="162"/>
      <c r="I41" s="165">
        <f t="shared" si="3"/>
        <v>0</v>
      </c>
      <c r="J41" s="166"/>
      <c r="K41" s="116"/>
    </row>
    <row r="42" spans="1:41" s="117" customFormat="1" ht="14.25" x14ac:dyDescent="0.2">
      <c r="A42" s="155"/>
      <c r="B42" s="156"/>
      <c r="C42" s="162"/>
      <c r="D42" s="163"/>
      <c r="E42" s="164"/>
      <c r="F42" s="162">
        <f t="shared" si="2"/>
        <v>0</v>
      </c>
      <c r="G42" s="162"/>
      <c r="H42" s="162"/>
      <c r="I42" s="165">
        <f t="shared" si="3"/>
        <v>0</v>
      </c>
      <c r="J42" s="166"/>
      <c r="K42" s="116"/>
    </row>
    <row r="43" spans="1:41" s="202" customFormat="1" ht="15" customHeight="1" x14ac:dyDescent="0.2">
      <c r="A43" s="195"/>
      <c r="B43" s="196" t="s">
        <v>147</v>
      </c>
      <c r="C43" s="197"/>
      <c r="D43" s="198"/>
      <c r="E43" s="199"/>
      <c r="F43" s="200">
        <f>SUM(F27:F42)</f>
        <v>0</v>
      </c>
      <c r="G43" s="200">
        <f>SUM(G27:G42)</f>
        <v>0</v>
      </c>
      <c r="H43" s="200">
        <f>SUM(H27:H42)</f>
        <v>0</v>
      </c>
      <c r="I43" s="200">
        <f>F43-G43-H43</f>
        <v>0</v>
      </c>
      <c r="J43" s="256"/>
      <c r="K43" s="245"/>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1"/>
    </row>
    <row r="44" spans="1:41" s="146" customFormat="1" ht="20.100000000000001" customHeight="1" x14ac:dyDescent="0.2">
      <c r="A44" s="254" t="s">
        <v>45</v>
      </c>
      <c r="B44" s="152" t="s">
        <v>46</v>
      </c>
      <c r="C44" s="152"/>
      <c r="D44" s="152"/>
      <c r="E44" s="153"/>
      <c r="F44" s="154"/>
      <c r="G44" s="154"/>
      <c r="H44" s="154"/>
      <c r="I44" s="154"/>
      <c r="J44" s="255"/>
      <c r="K44" s="244"/>
    </row>
    <row r="45" spans="1:41" s="117" customFormat="1" ht="14.25" x14ac:dyDescent="0.2">
      <c r="A45" s="155" t="s">
        <v>148</v>
      </c>
      <c r="B45" s="156" t="s">
        <v>149</v>
      </c>
      <c r="C45" s="162"/>
      <c r="D45" s="163"/>
      <c r="E45" s="164"/>
      <c r="F45" s="162">
        <f>C45*D45</f>
        <v>0</v>
      </c>
      <c r="G45" s="162"/>
      <c r="H45" s="162"/>
      <c r="I45" s="165">
        <f>F45-G45-H45</f>
        <v>0</v>
      </c>
      <c r="J45" s="166"/>
      <c r="K45" s="116"/>
    </row>
    <row r="46" spans="1:41" s="117" customFormat="1" ht="14.25" x14ac:dyDescent="0.2">
      <c r="A46" s="155"/>
      <c r="B46" s="156" t="s">
        <v>150</v>
      </c>
      <c r="C46" s="162"/>
      <c r="D46" s="163"/>
      <c r="E46" s="164"/>
      <c r="F46" s="162">
        <f>C46*D46</f>
        <v>0</v>
      </c>
      <c r="G46" s="162"/>
      <c r="H46" s="162"/>
      <c r="I46" s="165">
        <f>F46-G46-H46</f>
        <v>0</v>
      </c>
      <c r="J46" s="166"/>
      <c r="K46" s="116"/>
    </row>
    <row r="47" spans="1:41" s="117" customFormat="1" ht="14.25" x14ac:dyDescent="0.2">
      <c r="A47" s="155"/>
      <c r="B47" s="156" t="s">
        <v>151</v>
      </c>
      <c r="C47" s="162"/>
      <c r="D47" s="163"/>
      <c r="E47" s="164"/>
      <c r="F47" s="162">
        <f>C47*D47</f>
        <v>0</v>
      </c>
      <c r="G47" s="162"/>
      <c r="H47" s="162"/>
      <c r="I47" s="165">
        <f>F47-G47-H47</f>
        <v>0</v>
      </c>
      <c r="J47" s="166"/>
      <c r="K47" s="116"/>
    </row>
    <row r="48" spans="1:41" s="117" customFormat="1" ht="14.25" x14ac:dyDescent="0.2">
      <c r="A48" s="155"/>
      <c r="B48" s="161"/>
      <c r="C48" s="162"/>
      <c r="D48" s="163"/>
      <c r="E48" s="164"/>
      <c r="F48" s="162">
        <f>C48*D48</f>
        <v>0</v>
      </c>
      <c r="G48" s="162"/>
      <c r="H48" s="162"/>
      <c r="I48" s="165">
        <f>F48-G48-H48</f>
        <v>0</v>
      </c>
      <c r="J48" s="166"/>
      <c r="K48" s="116"/>
    </row>
    <row r="49" spans="1:41" s="202" customFormat="1" ht="15" customHeight="1" x14ac:dyDescent="0.2">
      <c r="A49" s="195"/>
      <c r="B49" s="196" t="s">
        <v>152</v>
      </c>
      <c r="C49" s="197"/>
      <c r="D49" s="198"/>
      <c r="E49" s="199"/>
      <c r="F49" s="200">
        <f>SUM(F45:F48)</f>
        <v>0</v>
      </c>
      <c r="G49" s="200">
        <f>SUM(G45:G48)</f>
        <v>0</v>
      </c>
      <c r="H49" s="200">
        <f>SUM(H45:H48)</f>
        <v>0</v>
      </c>
      <c r="I49" s="200">
        <f>F49-G49-H49</f>
        <v>0</v>
      </c>
      <c r="J49" s="256"/>
      <c r="K49" s="245"/>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row>
    <row r="50" spans="1:41" s="146" customFormat="1" ht="20.100000000000001" customHeight="1" x14ac:dyDescent="0.2">
      <c r="A50" s="254" t="s">
        <v>47</v>
      </c>
      <c r="B50" s="152" t="s">
        <v>48</v>
      </c>
      <c r="C50" s="152"/>
      <c r="D50" s="152"/>
      <c r="E50" s="153"/>
      <c r="F50" s="154"/>
      <c r="G50" s="154"/>
      <c r="H50" s="154"/>
      <c r="I50" s="154"/>
      <c r="J50" s="255"/>
      <c r="K50" s="244"/>
    </row>
    <row r="51" spans="1:41" s="117" customFormat="1" ht="14.25" x14ac:dyDescent="0.2">
      <c r="A51" s="155" t="s">
        <v>153</v>
      </c>
      <c r="B51" s="156" t="s">
        <v>914</v>
      </c>
      <c r="C51" s="162"/>
      <c r="D51" s="163"/>
      <c r="E51" s="164"/>
      <c r="F51" s="162">
        <f>C51*D51</f>
        <v>0</v>
      </c>
      <c r="G51" s="162"/>
      <c r="H51" s="162"/>
      <c r="I51" s="165">
        <f>F51-G51-H51</f>
        <v>0</v>
      </c>
      <c r="J51" s="166"/>
      <c r="K51" s="116"/>
    </row>
    <row r="52" spans="1:41" s="117" customFormat="1" ht="14.25" x14ac:dyDescent="0.2">
      <c r="A52" s="155"/>
      <c r="B52" s="156"/>
      <c r="C52" s="162"/>
      <c r="D52" s="163"/>
      <c r="E52" s="164"/>
      <c r="F52" s="162">
        <f t="shared" ref="F52:F58" si="4">C52*D52</f>
        <v>0</v>
      </c>
      <c r="G52" s="162"/>
      <c r="H52" s="162"/>
      <c r="I52" s="165">
        <f t="shared" ref="I52:I58" si="5">F52-G52-H52</f>
        <v>0</v>
      </c>
      <c r="J52" s="166"/>
      <c r="K52" s="116"/>
    </row>
    <row r="53" spans="1:41" s="117" customFormat="1" ht="14.25" x14ac:dyDescent="0.2">
      <c r="A53" s="155"/>
      <c r="B53" s="156"/>
      <c r="C53" s="162"/>
      <c r="D53" s="163"/>
      <c r="E53" s="164"/>
      <c r="F53" s="162">
        <f t="shared" si="4"/>
        <v>0</v>
      </c>
      <c r="G53" s="162"/>
      <c r="H53" s="162"/>
      <c r="I53" s="165">
        <f t="shared" si="5"/>
        <v>0</v>
      </c>
      <c r="J53" s="166"/>
      <c r="K53" s="116"/>
    </row>
    <row r="54" spans="1:41" s="117" customFormat="1" ht="14.25" x14ac:dyDescent="0.2">
      <c r="A54" s="155" t="s">
        <v>916</v>
      </c>
      <c r="B54" s="156" t="s">
        <v>915</v>
      </c>
      <c r="C54" s="162"/>
      <c r="D54" s="163"/>
      <c r="E54" s="164"/>
      <c r="F54" s="162">
        <f t="shared" si="4"/>
        <v>0</v>
      </c>
      <c r="G54" s="162"/>
      <c r="H54" s="162"/>
      <c r="I54" s="165">
        <f t="shared" si="5"/>
        <v>0</v>
      </c>
      <c r="J54" s="166"/>
      <c r="K54" s="116"/>
    </row>
    <row r="55" spans="1:41" s="117" customFormat="1" ht="14.25" x14ac:dyDescent="0.2">
      <c r="A55" s="155"/>
      <c r="B55" s="156"/>
      <c r="C55" s="162"/>
      <c r="D55" s="163"/>
      <c r="E55" s="164"/>
      <c r="F55" s="162">
        <f t="shared" si="4"/>
        <v>0</v>
      </c>
      <c r="G55" s="162"/>
      <c r="H55" s="162"/>
      <c r="I55" s="165">
        <f t="shared" si="5"/>
        <v>0</v>
      </c>
      <c r="J55" s="166"/>
      <c r="K55" s="116"/>
    </row>
    <row r="56" spans="1:41" s="117" customFormat="1" ht="14.25" x14ac:dyDescent="0.2">
      <c r="A56" s="155"/>
      <c r="B56" s="156"/>
      <c r="C56" s="162"/>
      <c r="D56" s="163"/>
      <c r="E56" s="164"/>
      <c r="F56" s="162">
        <f t="shared" si="4"/>
        <v>0</v>
      </c>
      <c r="G56" s="162"/>
      <c r="H56" s="162"/>
      <c r="I56" s="165">
        <f t="shared" si="5"/>
        <v>0</v>
      </c>
      <c r="J56" s="166"/>
      <c r="K56" s="116"/>
    </row>
    <row r="57" spans="1:41" s="117" customFormat="1" ht="14.25" x14ac:dyDescent="0.2">
      <c r="A57" s="155" t="s">
        <v>917</v>
      </c>
      <c r="B57" s="156" t="s">
        <v>918</v>
      </c>
      <c r="C57" s="162"/>
      <c r="D57" s="163"/>
      <c r="E57" s="164"/>
      <c r="F57" s="162">
        <f t="shared" si="4"/>
        <v>0</v>
      </c>
      <c r="G57" s="162"/>
      <c r="H57" s="162"/>
      <c r="I57" s="165">
        <f t="shared" si="5"/>
        <v>0</v>
      </c>
      <c r="J57" s="166"/>
      <c r="K57" s="116"/>
    </row>
    <row r="58" spans="1:41" s="117" customFormat="1" ht="14.25" x14ac:dyDescent="0.2">
      <c r="A58" s="155"/>
      <c r="B58" s="161"/>
      <c r="C58" s="162"/>
      <c r="D58" s="163"/>
      <c r="E58" s="164"/>
      <c r="F58" s="162">
        <f t="shared" si="4"/>
        <v>0</v>
      </c>
      <c r="G58" s="162"/>
      <c r="H58" s="162"/>
      <c r="I58" s="165">
        <f t="shared" si="5"/>
        <v>0</v>
      </c>
      <c r="J58" s="166"/>
      <c r="K58" s="116"/>
    </row>
    <row r="59" spans="1:41" s="117" customFormat="1" ht="14.25" x14ac:dyDescent="0.2">
      <c r="A59" s="155"/>
      <c r="B59" s="161"/>
      <c r="C59" s="162"/>
      <c r="D59" s="163"/>
      <c r="E59" s="164"/>
      <c r="F59" s="162">
        <f>C59*D59</f>
        <v>0</v>
      </c>
      <c r="G59" s="162"/>
      <c r="H59" s="162"/>
      <c r="I59" s="165">
        <f>F59-G59-H59</f>
        <v>0</v>
      </c>
      <c r="J59" s="166"/>
      <c r="K59" s="116"/>
    </row>
    <row r="60" spans="1:41" s="202" customFormat="1" ht="15" customHeight="1" x14ac:dyDescent="0.2">
      <c r="A60" s="195"/>
      <c r="B60" s="196" t="s">
        <v>154</v>
      </c>
      <c r="C60" s="197"/>
      <c r="D60" s="198"/>
      <c r="E60" s="199"/>
      <c r="F60" s="200">
        <f>SUM(F51:F59)</f>
        <v>0</v>
      </c>
      <c r="G60" s="200">
        <f>SUM(G51:G59)</f>
        <v>0</v>
      </c>
      <c r="H60" s="200">
        <f>SUM(H51:H59)</f>
        <v>0</v>
      </c>
      <c r="I60" s="200">
        <f>F60-G60-H60</f>
        <v>0</v>
      </c>
      <c r="J60" s="256"/>
      <c r="K60" s="245"/>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row>
    <row r="61" spans="1:41" s="146" customFormat="1" ht="20.100000000000001" customHeight="1" x14ac:dyDescent="0.2">
      <c r="A61" s="254" t="s">
        <v>49</v>
      </c>
      <c r="B61" s="152" t="s">
        <v>817</v>
      </c>
      <c r="C61" s="152"/>
      <c r="D61" s="152"/>
      <c r="E61" s="153"/>
      <c r="F61" s="154"/>
      <c r="G61" s="154"/>
      <c r="H61" s="154"/>
      <c r="I61" s="154"/>
      <c r="J61" s="255"/>
      <c r="K61" s="244"/>
    </row>
    <row r="62" spans="1:41" s="117" customFormat="1" ht="14.25" x14ac:dyDescent="0.2">
      <c r="A62" s="155" t="s">
        <v>155</v>
      </c>
      <c r="B62" s="156" t="s">
        <v>919</v>
      </c>
      <c r="C62" s="162"/>
      <c r="D62" s="163"/>
      <c r="E62" s="164"/>
      <c r="F62" s="162">
        <f>C62*D62</f>
        <v>0</v>
      </c>
      <c r="G62" s="162"/>
      <c r="H62" s="162"/>
      <c r="I62" s="165">
        <f t="shared" ref="I62:I69" si="6">F62-G62-H62</f>
        <v>0</v>
      </c>
      <c r="J62" s="166"/>
      <c r="K62" s="116"/>
    </row>
    <row r="63" spans="1:41" s="117" customFormat="1" ht="14.25" x14ac:dyDescent="0.2">
      <c r="A63" s="155"/>
      <c r="B63" s="161"/>
      <c r="C63" s="162"/>
      <c r="D63" s="163"/>
      <c r="E63" s="164"/>
      <c r="F63" s="162">
        <f>C63*D63</f>
        <v>0</v>
      </c>
      <c r="G63" s="162"/>
      <c r="H63" s="162"/>
      <c r="I63" s="165">
        <f t="shared" si="6"/>
        <v>0</v>
      </c>
      <c r="J63" s="166"/>
      <c r="K63" s="116"/>
    </row>
    <row r="64" spans="1:41" s="117" customFormat="1" ht="14.25" x14ac:dyDescent="0.2">
      <c r="A64" s="155"/>
      <c r="B64" s="161"/>
      <c r="C64" s="162"/>
      <c r="D64" s="163"/>
      <c r="E64" s="164"/>
      <c r="F64" s="162">
        <f t="shared" ref="F64:F66" si="7">C64*D64</f>
        <v>0</v>
      </c>
      <c r="G64" s="162"/>
      <c r="H64" s="162"/>
      <c r="I64" s="165">
        <f t="shared" si="6"/>
        <v>0</v>
      </c>
      <c r="J64" s="166"/>
      <c r="K64" s="116"/>
    </row>
    <row r="65" spans="1:11" s="117" customFormat="1" ht="14.25" x14ac:dyDescent="0.2">
      <c r="A65" s="155" t="s">
        <v>929</v>
      </c>
      <c r="B65" s="161" t="s">
        <v>909</v>
      </c>
      <c r="C65" s="162"/>
      <c r="D65" s="163"/>
      <c r="E65" s="164"/>
      <c r="F65" s="162">
        <f t="shared" si="7"/>
        <v>0</v>
      </c>
      <c r="G65" s="162"/>
      <c r="H65" s="162"/>
      <c r="I65" s="165">
        <f t="shared" si="6"/>
        <v>0</v>
      </c>
      <c r="J65" s="166"/>
      <c r="K65" s="116"/>
    </row>
    <row r="66" spans="1:11" s="117" customFormat="1" ht="14.25" x14ac:dyDescent="0.2">
      <c r="A66" s="155"/>
      <c r="B66" s="161"/>
      <c r="C66" s="162"/>
      <c r="D66" s="163"/>
      <c r="E66" s="164"/>
      <c r="F66" s="162">
        <f t="shared" si="7"/>
        <v>0</v>
      </c>
      <c r="G66" s="162"/>
      <c r="H66" s="162"/>
      <c r="I66" s="165">
        <f t="shared" si="6"/>
        <v>0</v>
      </c>
      <c r="J66" s="166"/>
      <c r="K66" s="116"/>
    </row>
    <row r="67" spans="1:11" s="117" customFormat="1" ht="14.25" x14ac:dyDescent="0.2">
      <c r="A67" s="155"/>
      <c r="B67" s="161"/>
      <c r="C67" s="162"/>
      <c r="D67" s="163"/>
      <c r="E67" s="164"/>
      <c r="F67" s="162">
        <f>C67*D67</f>
        <v>0</v>
      </c>
      <c r="G67" s="162"/>
      <c r="H67" s="162"/>
      <c r="I67" s="165">
        <f t="shared" si="6"/>
        <v>0</v>
      </c>
      <c r="J67" s="166"/>
      <c r="K67" s="116"/>
    </row>
    <row r="68" spans="1:11" s="118" customFormat="1" ht="15" customHeight="1" x14ac:dyDescent="0.2">
      <c r="A68" s="259"/>
      <c r="B68" s="111" t="s">
        <v>156</v>
      </c>
      <c r="C68" s="112"/>
      <c r="D68" s="113"/>
      <c r="E68" s="114"/>
      <c r="F68" s="115">
        <f>SUM(F62:F67)</f>
        <v>0</v>
      </c>
      <c r="G68" s="115">
        <f>SUM(G62:G67)</f>
        <v>0</v>
      </c>
      <c r="H68" s="115">
        <f>SUM(H62:H67)</f>
        <v>0</v>
      </c>
      <c r="I68" s="115">
        <f t="shared" si="6"/>
        <v>0</v>
      </c>
      <c r="J68" s="260"/>
      <c r="K68" s="116"/>
    </row>
    <row r="69" spans="1:11" s="142" customFormat="1" ht="15" x14ac:dyDescent="0.2">
      <c r="A69" s="261"/>
      <c r="B69" s="136" t="s">
        <v>50</v>
      </c>
      <c r="C69" s="137"/>
      <c r="D69" s="138"/>
      <c r="E69" s="139"/>
      <c r="F69" s="140">
        <f>F25+F43+F49+F60+F68</f>
        <v>0</v>
      </c>
      <c r="G69" s="140">
        <f>G25+G43+G49+G60+G68</f>
        <v>0</v>
      </c>
      <c r="H69" s="140">
        <f>H25+H43+H49+H60+H68</f>
        <v>0</v>
      </c>
      <c r="I69" s="140">
        <f t="shared" si="6"/>
        <v>0</v>
      </c>
      <c r="J69" s="262"/>
      <c r="K69" s="141"/>
    </row>
    <row r="70" spans="1:11" s="146" customFormat="1" ht="20.100000000000001" customHeight="1" x14ac:dyDescent="0.2">
      <c r="A70" s="254" t="s">
        <v>51</v>
      </c>
      <c r="B70" s="152" t="s">
        <v>157</v>
      </c>
      <c r="C70" s="152"/>
      <c r="D70" s="152"/>
      <c r="E70" s="153"/>
      <c r="F70" s="154"/>
      <c r="G70" s="154"/>
      <c r="H70" s="154"/>
      <c r="I70" s="154"/>
      <c r="J70" s="255"/>
      <c r="K70" s="244"/>
    </row>
    <row r="71" spans="1:11" s="117" customFormat="1" ht="14.25" x14ac:dyDescent="0.2">
      <c r="A71" s="155" t="s">
        <v>158</v>
      </c>
      <c r="B71" s="156" t="s">
        <v>754</v>
      </c>
      <c r="C71" s="162"/>
      <c r="D71" s="163"/>
      <c r="E71" s="164"/>
      <c r="F71" s="162">
        <f>C71*D71</f>
        <v>0</v>
      </c>
      <c r="G71" s="162"/>
      <c r="H71" s="162"/>
      <c r="I71" s="165">
        <f t="shared" ref="I71:I112" si="8">F71-G71-H71</f>
        <v>0</v>
      </c>
      <c r="J71" s="166"/>
      <c r="K71" s="116"/>
    </row>
    <row r="72" spans="1:11" s="117" customFormat="1" ht="14.25" x14ac:dyDescent="0.2">
      <c r="A72" s="155"/>
      <c r="B72" s="156" t="s">
        <v>159</v>
      </c>
      <c r="C72" s="162"/>
      <c r="D72" s="163"/>
      <c r="E72" s="164"/>
      <c r="F72" s="162">
        <f t="shared" ref="F72:F112" si="9">C72*D72</f>
        <v>0</v>
      </c>
      <c r="G72" s="162"/>
      <c r="H72" s="162"/>
      <c r="I72" s="165">
        <f t="shared" si="8"/>
        <v>0</v>
      </c>
      <c r="J72" s="166"/>
      <c r="K72" s="116"/>
    </row>
    <row r="73" spans="1:11" s="117" customFormat="1" ht="14.25" x14ac:dyDescent="0.2">
      <c r="A73" s="155"/>
      <c r="B73" s="156" t="s">
        <v>160</v>
      </c>
      <c r="C73" s="162"/>
      <c r="D73" s="163"/>
      <c r="E73" s="164"/>
      <c r="F73" s="162">
        <f t="shared" si="9"/>
        <v>0</v>
      </c>
      <c r="G73" s="162"/>
      <c r="H73" s="162"/>
      <c r="I73" s="165">
        <f t="shared" si="8"/>
        <v>0</v>
      </c>
      <c r="J73" s="166"/>
      <c r="K73" s="116"/>
    </row>
    <row r="74" spans="1:11" s="117" customFormat="1" ht="14.25" x14ac:dyDescent="0.2">
      <c r="A74" s="155"/>
      <c r="B74" s="156" t="s">
        <v>161</v>
      </c>
      <c r="C74" s="162"/>
      <c r="D74" s="163"/>
      <c r="E74" s="164"/>
      <c r="F74" s="162">
        <f t="shared" si="9"/>
        <v>0</v>
      </c>
      <c r="G74" s="162"/>
      <c r="H74" s="162"/>
      <c r="I74" s="165">
        <f t="shared" si="8"/>
        <v>0</v>
      </c>
      <c r="J74" s="166"/>
      <c r="K74" s="116"/>
    </row>
    <row r="75" spans="1:11" s="117" customFormat="1" ht="14.25" x14ac:dyDescent="0.2">
      <c r="A75" s="155"/>
      <c r="B75" s="161"/>
      <c r="C75" s="162"/>
      <c r="D75" s="163"/>
      <c r="E75" s="164"/>
      <c r="F75" s="162">
        <f t="shared" si="9"/>
        <v>0</v>
      </c>
      <c r="G75" s="162"/>
      <c r="H75" s="162"/>
      <c r="I75" s="165">
        <f t="shared" si="8"/>
        <v>0</v>
      </c>
      <c r="J75" s="166"/>
      <c r="K75" s="116"/>
    </row>
    <row r="76" spans="1:11" s="117" customFormat="1" ht="14.25" x14ac:dyDescent="0.2">
      <c r="A76" s="179" t="s">
        <v>688</v>
      </c>
      <c r="B76" s="161" t="s">
        <v>818</v>
      </c>
      <c r="C76" s="162"/>
      <c r="D76" s="163"/>
      <c r="E76" s="164"/>
      <c r="F76" s="162">
        <f t="shared" si="9"/>
        <v>0</v>
      </c>
      <c r="G76" s="162"/>
      <c r="H76" s="162"/>
      <c r="I76" s="165">
        <f t="shared" si="8"/>
        <v>0</v>
      </c>
      <c r="J76" s="166"/>
      <c r="K76" s="116"/>
    </row>
    <row r="77" spans="1:11" s="117" customFormat="1" ht="14.25" x14ac:dyDescent="0.2">
      <c r="A77" s="155"/>
      <c r="B77" s="161"/>
      <c r="C77" s="162"/>
      <c r="D77" s="163"/>
      <c r="E77" s="164"/>
      <c r="F77" s="162">
        <f t="shared" si="9"/>
        <v>0</v>
      </c>
      <c r="G77" s="162"/>
      <c r="H77" s="162"/>
      <c r="I77" s="165">
        <f t="shared" si="8"/>
        <v>0</v>
      </c>
      <c r="J77" s="166"/>
      <c r="K77" s="116"/>
    </row>
    <row r="78" spans="1:11" s="117" customFormat="1" ht="14.25" x14ac:dyDescent="0.2">
      <c r="A78" s="155"/>
      <c r="B78" s="161"/>
      <c r="C78" s="162"/>
      <c r="D78" s="163"/>
      <c r="E78" s="164"/>
      <c r="F78" s="162">
        <f t="shared" si="9"/>
        <v>0</v>
      </c>
      <c r="G78" s="162"/>
      <c r="H78" s="162"/>
      <c r="I78" s="165">
        <f t="shared" si="8"/>
        <v>0</v>
      </c>
      <c r="J78" s="166"/>
      <c r="K78" s="116"/>
    </row>
    <row r="79" spans="1:11" s="117" customFormat="1" ht="14.25" x14ac:dyDescent="0.2">
      <c r="A79" s="155" t="s">
        <v>162</v>
      </c>
      <c r="B79" s="156" t="s">
        <v>689</v>
      </c>
      <c r="C79" s="162"/>
      <c r="D79" s="163"/>
      <c r="E79" s="164"/>
      <c r="F79" s="162">
        <f t="shared" si="9"/>
        <v>0</v>
      </c>
      <c r="G79" s="162"/>
      <c r="H79" s="162"/>
      <c r="I79" s="165">
        <f t="shared" si="8"/>
        <v>0</v>
      </c>
      <c r="J79" s="166"/>
      <c r="K79" s="116"/>
    </row>
    <row r="80" spans="1:11" s="117" customFormat="1" ht="14.25" x14ac:dyDescent="0.2">
      <c r="A80" s="155"/>
      <c r="B80" s="161"/>
      <c r="C80" s="162"/>
      <c r="D80" s="163"/>
      <c r="E80" s="164"/>
      <c r="F80" s="162">
        <f t="shared" si="9"/>
        <v>0</v>
      </c>
      <c r="G80" s="162"/>
      <c r="H80" s="162"/>
      <c r="I80" s="165">
        <f t="shared" si="8"/>
        <v>0</v>
      </c>
      <c r="J80" s="166"/>
      <c r="K80" s="116"/>
    </row>
    <row r="81" spans="1:11" s="117" customFormat="1" ht="14.25" x14ac:dyDescent="0.2">
      <c r="A81" s="155"/>
      <c r="B81" s="161"/>
      <c r="C81" s="162"/>
      <c r="D81" s="163"/>
      <c r="E81" s="164"/>
      <c r="F81" s="162">
        <f t="shared" si="9"/>
        <v>0</v>
      </c>
      <c r="G81" s="162"/>
      <c r="H81" s="162"/>
      <c r="I81" s="165">
        <f t="shared" si="8"/>
        <v>0</v>
      </c>
      <c r="J81" s="166"/>
      <c r="K81" s="116"/>
    </row>
    <row r="82" spans="1:11" s="117" customFormat="1" ht="14.25" x14ac:dyDescent="0.2">
      <c r="A82" s="155" t="s">
        <v>163</v>
      </c>
      <c r="B82" s="156" t="s">
        <v>690</v>
      </c>
      <c r="C82" s="162"/>
      <c r="D82" s="163"/>
      <c r="E82" s="164"/>
      <c r="F82" s="162">
        <f t="shared" si="9"/>
        <v>0</v>
      </c>
      <c r="G82" s="162"/>
      <c r="H82" s="162"/>
      <c r="I82" s="165">
        <f t="shared" si="8"/>
        <v>0</v>
      </c>
      <c r="J82" s="166"/>
      <c r="K82" s="116"/>
    </row>
    <row r="83" spans="1:11" s="117" customFormat="1" ht="14.25" x14ac:dyDescent="0.2">
      <c r="A83" s="155"/>
      <c r="B83" s="161"/>
      <c r="C83" s="162"/>
      <c r="D83" s="163"/>
      <c r="E83" s="164"/>
      <c r="F83" s="162">
        <f t="shared" si="9"/>
        <v>0</v>
      </c>
      <c r="G83" s="162"/>
      <c r="H83" s="162"/>
      <c r="I83" s="165">
        <f t="shared" si="8"/>
        <v>0</v>
      </c>
      <c r="J83" s="166"/>
      <c r="K83" s="116"/>
    </row>
    <row r="84" spans="1:11" s="117" customFormat="1" ht="14.25" x14ac:dyDescent="0.2">
      <c r="A84" s="155"/>
      <c r="B84" s="161"/>
      <c r="C84" s="162"/>
      <c r="D84" s="163"/>
      <c r="E84" s="164"/>
      <c r="F84" s="162">
        <f t="shared" si="9"/>
        <v>0</v>
      </c>
      <c r="G84" s="162"/>
      <c r="H84" s="162"/>
      <c r="I84" s="165">
        <f t="shared" si="8"/>
        <v>0</v>
      </c>
      <c r="J84" s="166"/>
      <c r="K84" s="116"/>
    </row>
    <row r="85" spans="1:11" s="117" customFormat="1" ht="14.25" x14ac:dyDescent="0.2">
      <c r="A85" s="155" t="s">
        <v>164</v>
      </c>
      <c r="B85" s="156" t="s">
        <v>691</v>
      </c>
      <c r="C85" s="162"/>
      <c r="D85" s="163"/>
      <c r="E85" s="164"/>
      <c r="F85" s="162">
        <f t="shared" si="9"/>
        <v>0</v>
      </c>
      <c r="G85" s="162"/>
      <c r="H85" s="162"/>
      <c r="I85" s="165">
        <f t="shared" si="8"/>
        <v>0</v>
      </c>
      <c r="J85" s="166"/>
      <c r="K85" s="116"/>
    </row>
    <row r="86" spans="1:11" s="117" customFormat="1" ht="14.25" x14ac:dyDescent="0.2">
      <c r="A86" s="155"/>
      <c r="B86" s="161"/>
      <c r="C86" s="162"/>
      <c r="D86" s="163"/>
      <c r="E86" s="164"/>
      <c r="F86" s="162">
        <f t="shared" si="9"/>
        <v>0</v>
      </c>
      <c r="G86" s="162"/>
      <c r="H86" s="162"/>
      <c r="I86" s="165">
        <f t="shared" si="8"/>
        <v>0</v>
      </c>
      <c r="J86" s="166"/>
      <c r="K86" s="116"/>
    </row>
    <row r="87" spans="1:11" s="117" customFormat="1" ht="14.25" x14ac:dyDescent="0.2">
      <c r="A87" s="155"/>
      <c r="B87" s="161"/>
      <c r="C87" s="162"/>
      <c r="D87" s="163"/>
      <c r="E87" s="164"/>
      <c r="F87" s="162">
        <f t="shared" si="9"/>
        <v>0</v>
      </c>
      <c r="G87" s="162"/>
      <c r="H87" s="162"/>
      <c r="I87" s="165">
        <f t="shared" si="8"/>
        <v>0</v>
      </c>
      <c r="J87" s="166"/>
      <c r="K87" s="116"/>
    </row>
    <row r="88" spans="1:11" s="117" customFormat="1" ht="14.25" x14ac:dyDescent="0.2">
      <c r="A88" s="155" t="s">
        <v>165</v>
      </c>
      <c r="B88" s="156" t="s">
        <v>759</v>
      </c>
      <c r="C88" s="162"/>
      <c r="D88" s="163"/>
      <c r="E88" s="164"/>
      <c r="F88" s="162">
        <f t="shared" si="9"/>
        <v>0</v>
      </c>
      <c r="G88" s="162"/>
      <c r="H88" s="162"/>
      <c r="I88" s="165">
        <f t="shared" si="8"/>
        <v>0</v>
      </c>
      <c r="J88" s="166"/>
      <c r="K88" s="116"/>
    </row>
    <row r="89" spans="1:11" s="117" customFormat="1" ht="14.25" x14ac:dyDescent="0.2">
      <c r="A89" s="155"/>
      <c r="B89" s="161"/>
      <c r="C89" s="162"/>
      <c r="D89" s="163"/>
      <c r="E89" s="164"/>
      <c r="F89" s="162">
        <f t="shared" si="9"/>
        <v>0</v>
      </c>
      <c r="G89" s="162"/>
      <c r="H89" s="162"/>
      <c r="I89" s="165">
        <f t="shared" si="8"/>
        <v>0</v>
      </c>
      <c r="J89" s="166"/>
      <c r="K89" s="116"/>
    </row>
    <row r="90" spans="1:11" s="117" customFormat="1" ht="14.25" x14ac:dyDescent="0.2">
      <c r="A90" s="155"/>
      <c r="B90" s="161"/>
      <c r="C90" s="162"/>
      <c r="D90" s="163"/>
      <c r="E90" s="164"/>
      <c r="F90" s="162">
        <f t="shared" si="9"/>
        <v>0</v>
      </c>
      <c r="G90" s="162"/>
      <c r="H90" s="162"/>
      <c r="I90" s="165">
        <f t="shared" si="8"/>
        <v>0</v>
      </c>
      <c r="J90" s="166"/>
      <c r="K90" s="116"/>
    </row>
    <row r="91" spans="1:11" s="117" customFormat="1" ht="14.25" x14ac:dyDescent="0.2">
      <c r="A91" s="155" t="s">
        <v>166</v>
      </c>
      <c r="B91" s="156" t="s">
        <v>692</v>
      </c>
      <c r="C91" s="162"/>
      <c r="D91" s="163"/>
      <c r="E91" s="164"/>
      <c r="F91" s="162">
        <f t="shared" si="9"/>
        <v>0</v>
      </c>
      <c r="G91" s="162"/>
      <c r="H91" s="162"/>
      <c r="I91" s="165">
        <f t="shared" si="8"/>
        <v>0</v>
      </c>
      <c r="J91" s="166"/>
      <c r="K91" s="116"/>
    </row>
    <row r="92" spans="1:11" s="117" customFormat="1" ht="14.25" x14ac:dyDescent="0.2">
      <c r="A92" s="155"/>
      <c r="B92" s="161"/>
      <c r="C92" s="162"/>
      <c r="D92" s="163"/>
      <c r="E92" s="164"/>
      <c r="F92" s="162">
        <f t="shared" si="9"/>
        <v>0</v>
      </c>
      <c r="G92" s="162"/>
      <c r="H92" s="162"/>
      <c r="I92" s="165">
        <f t="shared" si="8"/>
        <v>0</v>
      </c>
      <c r="J92" s="166"/>
      <c r="K92" s="116"/>
    </row>
    <row r="93" spans="1:11" s="117" customFormat="1" ht="14.25" x14ac:dyDescent="0.2">
      <c r="A93" s="155"/>
      <c r="B93" s="161"/>
      <c r="C93" s="162"/>
      <c r="D93" s="163"/>
      <c r="E93" s="164"/>
      <c r="F93" s="162">
        <f t="shared" si="9"/>
        <v>0</v>
      </c>
      <c r="G93" s="162"/>
      <c r="H93" s="162"/>
      <c r="I93" s="165">
        <f t="shared" si="8"/>
        <v>0</v>
      </c>
      <c r="J93" s="166"/>
      <c r="K93" s="116"/>
    </row>
    <row r="94" spans="1:11" s="117" customFormat="1" ht="14.25" x14ac:dyDescent="0.2">
      <c r="A94" s="155" t="s">
        <v>167</v>
      </c>
      <c r="B94" s="156" t="s">
        <v>760</v>
      </c>
      <c r="C94" s="162"/>
      <c r="D94" s="163"/>
      <c r="E94" s="164"/>
      <c r="F94" s="162">
        <f t="shared" si="9"/>
        <v>0</v>
      </c>
      <c r="G94" s="162"/>
      <c r="H94" s="162"/>
      <c r="I94" s="165">
        <f t="shared" si="8"/>
        <v>0</v>
      </c>
      <c r="J94" s="166"/>
      <c r="K94" s="116"/>
    </row>
    <row r="95" spans="1:11" s="117" customFormat="1" ht="14.25" x14ac:dyDescent="0.2">
      <c r="A95" s="155"/>
      <c r="B95" s="161"/>
      <c r="C95" s="162"/>
      <c r="D95" s="163"/>
      <c r="E95" s="164"/>
      <c r="F95" s="162">
        <f t="shared" si="9"/>
        <v>0</v>
      </c>
      <c r="G95" s="162"/>
      <c r="H95" s="162"/>
      <c r="I95" s="165">
        <f t="shared" si="8"/>
        <v>0</v>
      </c>
      <c r="J95" s="166"/>
      <c r="K95" s="116"/>
    </row>
    <row r="96" spans="1:11" s="117" customFormat="1" ht="14.25" x14ac:dyDescent="0.2">
      <c r="A96" s="155"/>
      <c r="B96" s="161"/>
      <c r="C96" s="162"/>
      <c r="D96" s="163"/>
      <c r="E96" s="164"/>
      <c r="F96" s="162">
        <f t="shared" si="9"/>
        <v>0</v>
      </c>
      <c r="G96" s="162"/>
      <c r="H96" s="162"/>
      <c r="I96" s="165">
        <f t="shared" si="8"/>
        <v>0</v>
      </c>
      <c r="J96" s="166"/>
      <c r="K96" s="116"/>
    </row>
    <row r="97" spans="1:11" s="117" customFormat="1" ht="14.25" x14ac:dyDescent="0.2">
      <c r="A97" s="155" t="s">
        <v>168</v>
      </c>
      <c r="B97" s="156" t="s">
        <v>169</v>
      </c>
      <c r="C97" s="162"/>
      <c r="D97" s="163"/>
      <c r="E97" s="164"/>
      <c r="F97" s="162">
        <f t="shared" si="9"/>
        <v>0</v>
      </c>
      <c r="G97" s="162"/>
      <c r="H97" s="162"/>
      <c r="I97" s="165">
        <f t="shared" si="8"/>
        <v>0</v>
      </c>
      <c r="J97" s="166"/>
      <c r="K97" s="116"/>
    </row>
    <row r="98" spans="1:11" s="117" customFormat="1" ht="14.25" x14ac:dyDescent="0.2">
      <c r="A98" s="155"/>
      <c r="B98" s="161"/>
      <c r="C98" s="162"/>
      <c r="D98" s="163"/>
      <c r="E98" s="164"/>
      <c r="F98" s="162">
        <f t="shared" si="9"/>
        <v>0</v>
      </c>
      <c r="G98" s="162"/>
      <c r="H98" s="162"/>
      <c r="I98" s="165">
        <f t="shared" si="8"/>
        <v>0</v>
      </c>
      <c r="J98" s="166"/>
      <c r="K98" s="116"/>
    </row>
    <row r="99" spans="1:11" s="117" customFormat="1" ht="14.25" x14ac:dyDescent="0.2">
      <c r="A99" s="155"/>
      <c r="B99" s="161"/>
      <c r="C99" s="162"/>
      <c r="D99" s="163"/>
      <c r="E99" s="164"/>
      <c r="F99" s="162">
        <f t="shared" si="9"/>
        <v>0</v>
      </c>
      <c r="G99" s="162"/>
      <c r="H99" s="162"/>
      <c r="I99" s="165">
        <f t="shared" si="8"/>
        <v>0</v>
      </c>
      <c r="J99" s="166"/>
      <c r="K99" s="116"/>
    </row>
    <row r="100" spans="1:11" s="117" customFormat="1" ht="14.25" x14ac:dyDescent="0.2">
      <c r="A100" s="155" t="s">
        <v>170</v>
      </c>
      <c r="B100" s="156" t="s">
        <v>693</v>
      </c>
      <c r="C100" s="162"/>
      <c r="D100" s="163"/>
      <c r="E100" s="164"/>
      <c r="F100" s="162">
        <f t="shared" si="9"/>
        <v>0</v>
      </c>
      <c r="G100" s="162"/>
      <c r="H100" s="162"/>
      <c r="I100" s="165">
        <f t="shared" si="8"/>
        <v>0</v>
      </c>
      <c r="J100" s="166"/>
      <c r="K100" s="116"/>
    </row>
    <row r="101" spans="1:11" s="117" customFormat="1" ht="14.25" x14ac:dyDescent="0.2">
      <c r="A101" s="155"/>
      <c r="B101" s="161"/>
      <c r="C101" s="162"/>
      <c r="D101" s="163"/>
      <c r="E101" s="164"/>
      <c r="F101" s="162">
        <f t="shared" si="9"/>
        <v>0</v>
      </c>
      <c r="G101" s="162"/>
      <c r="H101" s="162"/>
      <c r="I101" s="165">
        <f t="shared" si="8"/>
        <v>0</v>
      </c>
      <c r="J101" s="166"/>
      <c r="K101" s="116"/>
    </row>
    <row r="102" spans="1:11" s="117" customFormat="1" ht="14.25" x14ac:dyDescent="0.2">
      <c r="A102" s="155"/>
      <c r="B102" s="161"/>
      <c r="C102" s="162"/>
      <c r="D102" s="163"/>
      <c r="E102" s="164"/>
      <c r="F102" s="162">
        <f t="shared" si="9"/>
        <v>0</v>
      </c>
      <c r="G102" s="162"/>
      <c r="H102" s="162"/>
      <c r="I102" s="165">
        <f t="shared" si="8"/>
        <v>0</v>
      </c>
      <c r="J102" s="166"/>
      <c r="K102" s="116"/>
    </row>
    <row r="103" spans="1:11" s="117" customFormat="1" ht="14.25" x14ac:dyDescent="0.2">
      <c r="A103" s="155" t="s">
        <v>171</v>
      </c>
      <c r="B103" s="156" t="s">
        <v>694</v>
      </c>
      <c r="C103" s="162"/>
      <c r="D103" s="163"/>
      <c r="E103" s="164"/>
      <c r="F103" s="162">
        <f t="shared" si="9"/>
        <v>0</v>
      </c>
      <c r="G103" s="162"/>
      <c r="H103" s="162"/>
      <c r="I103" s="165">
        <f t="shared" si="8"/>
        <v>0</v>
      </c>
      <c r="J103" s="166"/>
      <c r="K103" s="116"/>
    </row>
    <row r="104" spans="1:11" s="117" customFormat="1" ht="14.25" x14ac:dyDescent="0.2">
      <c r="A104" s="155"/>
      <c r="B104" s="161"/>
      <c r="C104" s="162"/>
      <c r="D104" s="163"/>
      <c r="E104" s="164"/>
      <c r="F104" s="162">
        <f t="shared" si="9"/>
        <v>0</v>
      </c>
      <c r="G104" s="162"/>
      <c r="H104" s="162"/>
      <c r="I104" s="165">
        <f t="shared" si="8"/>
        <v>0</v>
      </c>
      <c r="J104" s="166"/>
      <c r="K104" s="116"/>
    </row>
    <row r="105" spans="1:11" s="117" customFormat="1" ht="14.25" x14ac:dyDescent="0.2">
      <c r="A105" s="155"/>
      <c r="B105" s="161"/>
      <c r="C105" s="162"/>
      <c r="D105" s="163"/>
      <c r="E105" s="164"/>
      <c r="F105" s="162">
        <f t="shared" si="9"/>
        <v>0</v>
      </c>
      <c r="G105" s="162"/>
      <c r="H105" s="162"/>
      <c r="I105" s="165">
        <f t="shared" si="8"/>
        <v>0</v>
      </c>
      <c r="J105" s="166"/>
      <c r="K105" s="116"/>
    </row>
    <row r="106" spans="1:11" s="117" customFormat="1" ht="14.25" x14ac:dyDescent="0.2">
      <c r="A106" s="155" t="s">
        <v>172</v>
      </c>
      <c r="B106" s="156" t="s">
        <v>819</v>
      </c>
      <c r="C106" s="162"/>
      <c r="D106" s="163"/>
      <c r="E106" s="164"/>
      <c r="F106" s="162">
        <f t="shared" si="9"/>
        <v>0</v>
      </c>
      <c r="G106" s="162"/>
      <c r="H106" s="162"/>
      <c r="I106" s="165">
        <f t="shared" si="8"/>
        <v>0</v>
      </c>
      <c r="J106" s="166"/>
      <c r="K106" s="116"/>
    </row>
    <row r="107" spans="1:11" s="117" customFormat="1" ht="14.25" x14ac:dyDescent="0.2">
      <c r="A107" s="155"/>
      <c r="B107" s="156" t="s">
        <v>821</v>
      </c>
      <c r="C107" s="162"/>
      <c r="D107" s="163"/>
      <c r="E107" s="164"/>
      <c r="F107" s="162">
        <f t="shared" si="9"/>
        <v>0</v>
      </c>
      <c r="G107" s="162"/>
      <c r="H107" s="162"/>
      <c r="I107" s="165">
        <f t="shared" si="8"/>
        <v>0</v>
      </c>
      <c r="J107" s="166"/>
      <c r="K107" s="116"/>
    </row>
    <row r="108" spans="1:11" s="117" customFormat="1" ht="14.25" x14ac:dyDescent="0.2">
      <c r="A108" s="155"/>
      <c r="B108" s="156" t="s">
        <v>820</v>
      </c>
      <c r="C108" s="162"/>
      <c r="D108" s="163"/>
      <c r="E108" s="164"/>
      <c r="F108" s="162">
        <f t="shared" si="9"/>
        <v>0</v>
      </c>
      <c r="G108" s="162"/>
      <c r="H108" s="162"/>
      <c r="I108" s="165">
        <f t="shared" si="8"/>
        <v>0</v>
      </c>
      <c r="J108" s="166"/>
      <c r="K108" s="116"/>
    </row>
    <row r="109" spans="1:11" s="117" customFormat="1" ht="14.25" x14ac:dyDescent="0.2">
      <c r="A109" s="155"/>
      <c r="B109" s="156"/>
      <c r="C109" s="162"/>
      <c r="D109" s="163"/>
      <c r="E109" s="164"/>
      <c r="F109" s="162">
        <f t="shared" si="9"/>
        <v>0</v>
      </c>
      <c r="G109" s="162"/>
      <c r="H109" s="162"/>
      <c r="I109" s="165">
        <f t="shared" si="8"/>
        <v>0</v>
      </c>
      <c r="J109" s="166"/>
      <c r="K109" s="116"/>
    </row>
    <row r="110" spans="1:11" s="117" customFormat="1" ht="14.25" x14ac:dyDescent="0.2">
      <c r="A110" s="155" t="s">
        <v>822</v>
      </c>
      <c r="B110" s="156" t="s">
        <v>823</v>
      </c>
      <c r="C110" s="162"/>
      <c r="D110" s="163"/>
      <c r="E110" s="164"/>
      <c r="F110" s="162">
        <f t="shared" si="9"/>
        <v>0</v>
      </c>
      <c r="G110" s="162"/>
      <c r="H110" s="162"/>
      <c r="I110" s="165">
        <f t="shared" si="8"/>
        <v>0</v>
      </c>
      <c r="J110" s="166"/>
      <c r="K110" s="116"/>
    </row>
    <row r="111" spans="1:11" s="117" customFormat="1" ht="14.25" x14ac:dyDescent="0.2">
      <c r="A111" s="155"/>
      <c r="B111" s="161"/>
      <c r="C111" s="162"/>
      <c r="D111" s="163"/>
      <c r="E111" s="164"/>
      <c r="F111" s="162">
        <f t="shared" si="9"/>
        <v>0</v>
      </c>
      <c r="G111" s="162"/>
      <c r="H111" s="162"/>
      <c r="I111" s="165">
        <f t="shared" si="8"/>
        <v>0</v>
      </c>
      <c r="J111" s="166"/>
      <c r="K111" s="116"/>
    </row>
    <row r="112" spans="1:11" s="117" customFormat="1" ht="14.25" x14ac:dyDescent="0.2">
      <c r="A112" s="155"/>
      <c r="B112" s="161"/>
      <c r="C112" s="162"/>
      <c r="D112" s="163"/>
      <c r="E112" s="164"/>
      <c r="F112" s="162">
        <f t="shared" si="9"/>
        <v>0</v>
      </c>
      <c r="G112" s="162"/>
      <c r="H112" s="162"/>
      <c r="I112" s="165">
        <f t="shared" si="8"/>
        <v>0</v>
      </c>
      <c r="J112" s="166"/>
      <c r="K112" s="116"/>
    </row>
    <row r="113" spans="1:41" s="202" customFormat="1" ht="15" customHeight="1" x14ac:dyDescent="0.2">
      <c r="A113" s="195"/>
      <c r="B113" s="196" t="s">
        <v>173</v>
      </c>
      <c r="C113" s="197"/>
      <c r="D113" s="198"/>
      <c r="E113" s="199"/>
      <c r="F113" s="200">
        <f>SUM(F71:F112)</f>
        <v>0</v>
      </c>
      <c r="G113" s="200">
        <f>SUM(G71:G112)</f>
        <v>0</v>
      </c>
      <c r="H113" s="200">
        <f>SUM(H71:H112)</f>
        <v>0</v>
      </c>
      <c r="I113" s="200">
        <f>F113-G113-H113</f>
        <v>0</v>
      </c>
      <c r="J113" s="256"/>
      <c r="K113" s="245"/>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c r="AI113" s="201"/>
      <c r="AJ113" s="201"/>
      <c r="AK113" s="201"/>
      <c r="AL113" s="201"/>
      <c r="AM113" s="201"/>
      <c r="AN113" s="201"/>
      <c r="AO113" s="201"/>
    </row>
    <row r="114" spans="1:41" s="146" customFormat="1" ht="20.100000000000001" customHeight="1" x14ac:dyDescent="0.2">
      <c r="A114" s="254" t="s">
        <v>52</v>
      </c>
      <c r="B114" s="152" t="s">
        <v>53</v>
      </c>
      <c r="C114" s="152"/>
      <c r="D114" s="152"/>
      <c r="E114" s="153"/>
      <c r="F114" s="154"/>
      <c r="G114" s="154"/>
      <c r="H114" s="154"/>
      <c r="I114" s="154"/>
      <c r="J114" s="255"/>
      <c r="K114" s="244"/>
    </row>
    <row r="115" spans="1:41" s="117" customFormat="1" ht="14.25" x14ac:dyDescent="0.2">
      <c r="A115" s="155" t="s">
        <v>174</v>
      </c>
      <c r="B115" s="156" t="s">
        <v>695</v>
      </c>
      <c r="C115" s="162"/>
      <c r="D115" s="163"/>
      <c r="E115" s="164"/>
      <c r="F115" s="162">
        <f>C115*D115</f>
        <v>0</v>
      </c>
      <c r="G115" s="162"/>
      <c r="H115" s="162"/>
      <c r="I115" s="165">
        <f t="shared" ref="I115:I148" si="10">F115-G115-H115</f>
        <v>0</v>
      </c>
      <c r="J115" s="166"/>
      <c r="K115" s="116"/>
    </row>
    <row r="116" spans="1:41" s="117" customFormat="1" ht="14.25" x14ac:dyDescent="0.2">
      <c r="A116" s="155"/>
      <c r="B116" s="156" t="s">
        <v>159</v>
      </c>
      <c r="C116" s="162"/>
      <c r="D116" s="163"/>
      <c r="E116" s="164"/>
      <c r="F116" s="162">
        <f t="shared" ref="F116:F148" si="11">C116*D116</f>
        <v>0</v>
      </c>
      <c r="G116" s="162"/>
      <c r="H116" s="162"/>
      <c r="I116" s="165">
        <f t="shared" si="10"/>
        <v>0</v>
      </c>
      <c r="J116" s="166"/>
      <c r="K116" s="116"/>
    </row>
    <row r="117" spans="1:41" s="117" customFormat="1" ht="14.25" x14ac:dyDescent="0.2">
      <c r="A117" s="155"/>
      <c r="B117" s="156" t="s">
        <v>160</v>
      </c>
      <c r="C117" s="162"/>
      <c r="D117" s="163"/>
      <c r="E117" s="164"/>
      <c r="F117" s="162">
        <f t="shared" si="11"/>
        <v>0</v>
      </c>
      <c r="G117" s="162"/>
      <c r="H117" s="162"/>
      <c r="I117" s="165">
        <f t="shared" si="10"/>
        <v>0</v>
      </c>
      <c r="J117" s="166"/>
      <c r="K117" s="116"/>
    </row>
    <row r="118" spans="1:41" s="117" customFormat="1" ht="14.25" x14ac:dyDescent="0.2">
      <c r="A118" s="155"/>
      <c r="B118" s="161"/>
      <c r="C118" s="162"/>
      <c r="D118" s="163"/>
      <c r="E118" s="164"/>
      <c r="F118" s="162">
        <f t="shared" si="11"/>
        <v>0</v>
      </c>
      <c r="G118" s="162"/>
      <c r="H118" s="162"/>
      <c r="I118" s="165">
        <f t="shared" si="10"/>
        <v>0</v>
      </c>
      <c r="J118" s="166"/>
      <c r="K118" s="116"/>
    </row>
    <row r="119" spans="1:41" s="117" customFormat="1" ht="14.25" x14ac:dyDescent="0.2">
      <c r="A119" s="155" t="s">
        <v>175</v>
      </c>
      <c r="B119" s="156" t="s">
        <v>696</v>
      </c>
      <c r="C119" s="162"/>
      <c r="D119" s="163"/>
      <c r="E119" s="164"/>
      <c r="F119" s="162">
        <f t="shared" si="11"/>
        <v>0</v>
      </c>
      <c r="G119" s="162"/>
      <c r="H119" s="162"/>
      <c r="I119" s="165">
        <f t="shared" si="10"/>
        <v>0</v>
      </c>
      <c r="J119" s="166"/>
      <c r="K119" s="116"/>
    </row>
    <row r="120" spans="1:41" s="117" customFormat="1" ht="14.25" x14ac:dyDescent="0.2">
      <c r="A120" s="155"/>
      <c r="B120" s="161" t="s">
        <v>142</v>
      </c>
      <c r="C120" s="162"/>
      <c r="D120" s="163"/>
      <c r="E120" s="164"/>
      <c r="F120" s="162">
        <f t="shared" si="11"/>
        <v>0</v>
      </c>
      <c r="G120" s="162"/>
      <c r="H120" s="162"/>
      <c r="I120" s="165">
        <f t="shared" si="10"/>
        <v>0</v>
      </c>
      <c r="J120" s="166"/>
      <c r="K120" s="116"/>
    </row>
    <row r="121" spans="1:41" s="117" customFormat="1" ht="14.25" x14ac:dyDescent="0.2">
      <c r="A121" s="155"/>
      <c r="B121" s="161"/>
      <c r="C121" s="162"/>
      <c r="D121" s="163"/>
      <c r="E121" s="164"/>
      <c r="F121" s="162">
        <f t="shared" si="11"/>
        <v>0</v>
      </c>
      <c r="G121" s="162"/>
      <c r="H121" s="162"/>
      <c r="I121" s="165">
        <f t="shared" si="10"/>
        <v>0</v>
      </c>
      <c r="J121" s="166"/>
      <c r="K121" s="116"/>
    </row>
    <row r="122" spans="1:41" s="117" customFormat="1" ht="14.25" x14ac:dyDescent="0.2">
      <c r="A122" s="155" t="s">
        <v>176</v>
      </c>
      <c r="B122" s="156" t="s">
        <v>177</v>
      </c>
      <c r="C122" s="162"/>
      <c r="D122" s="163"/>
      <c r="E122" s="164"/>
      <c r="F122" s="162">
        <f t="shared" si="11"/>
        <v>0</v>
      </c>
      <c r="G122" s="162"/>
      <c r="H122" s="162"/>
      <c r="I122" s="165">
        <f t="shared" si="10"/>
        <v>0</v>
      </c>
      <c r="J122" s="166"/>
      <c r="K122" s="116"/>
    </row>
    <row r="123" spans="1:41" s="117" customFormat="1" ht="14.25" x14ac:dyDescent="0.2">
      <c r="A123" s="155"/>
      <c r="B123" s="161"/>
      <c r="C123" s="162"/>
      <c r="D123" s="163"/>
      <c r="E123" s="164"/>
      <c r="F123" s="162">
        <f t="shared" si="11"/>
        <v>0</v>
      </c>
      <c r="G123" s="162"/>
      <c r="H123" s="162"/>
      <c r="I123" s="165">
        <f t="shared" si="10"/>
        <v>0</v>
      </c>
      <c r="J123" s="166"/>
      <c r="K123" s="116"/>
    </row>
    <row r="124" spans="1:41" s="117" customFormat="1" ht="14.25" x14ac:dyDescent="0.2">
      <c r="A124" s="155"/>
      <c r="B124" s="161"/>
      <c r="C124" s="162"/>
      <c r="D124" s="163"/>
      <c r="E124" s="164"/>
      <c r="F124" s="162">
        <f t="shared" si="11"/>
        <v>0</v>
      </c>
      <c r="G124" s="162"/>
      <c r="H124" s="162"/>
      <c r="I124" s="165">
        <f t="shared" si="10"/>
        <v>0</v>
      </c>
      <c r="J124" s="166"/>
      <c r="K124" s="116"/>
    </row>
    <row r="125" spans="1:41" s="117" customFormat="1" ht="14.25" x14ac:dyDescent="0.2">
      <c r="A125" s="155" t="s">
        <v>178</v>
      </c>
      <c r="B125" s="156" t="s">
        <v>179</v>
      </c>
      <c r="C125" s="162"/>
      <c r="D125" s="163"/>
      <c r="E125" s="164"/>
      <c r="F125" s="162">
        <f t="shared" si="11"/>
        <v>0</v>
      </c>
      <c r="G125" s="162"/>
      <c r="H125" s="162"/>
      <c r="I125" s="165">
        <f t="shared" si="10"/>
        <v>0</v>
      </c>
      <c r="J125" s="166"/>
      <c r="K125" s="116"/>
    </row>
    <row r="126" spans="1:41" s="117" customFormat="1" ht="14.25" x14ac:dyDescent="0.2">
      <c r="A126" s="155"/>
      <c r="B126" s="161"/>
      <c r="C126" s="162"/>
      <c r="D126" s="163"/>
      <c r="E126" s="164"/>
      <c r="F126" s="162">
        <f t="shared" si="11"/>
        <v>0</v>
      </c>
      <c r="G126" s="162"/>
      <c r="H126" s="162"/>
      <c r="I126" s="165">
        <f t="shared" si="10"/>
        <v>0</v>
      </c>
      <c r="J126" s="166"/>
      <c r="K126" s="116"/>
    </row>
    <row r="127" spans="1:41" s="117" customFormat="1" ht="14.25" x14ac:dyDescent="0.2">
      <c r="A127" s="155"/>
      <c r="B127" s="161"/>
      <c r="C127" s="162"/>
      <c r="D127" s="163"/>
      <c r="E127" s="164"/>
      <c r="F127" s="162">
        <f t="shared" si="11"/>
        <v>0</v>
      </c>
      <c r="G127" s="162"/>
      <c r="H127" s="162"/>
      <c r="I127" s="165">
        <f t="shared" si="10"/>
        <v>0</v>
      </c>
      <c r="J127" s="166"/>
      <c r="K127" s="116"/>
    </row>
    <row r="128" spans="1:41" s="117" customFormat="1" ht="14.25" x14ac:dyDescent="0.2">
      <c r="A128" s="155" t="s">
        <v>180</v>
      </c>
      <c r="B128" s="156" t="s">
        <v>181</v>
      </c>
      <c r="C128" s="162"/>
      <c r="D128" s="163"/>
      <c r="E128" s="164"/>
      <c r="F128" s="162">
        <f t="shared" si="11"/>
        <v>0</v>
      </c>
      <c r="G128" s="162"/>
      <c r="H128" s="162"/>
      <c r="I128" s="165">
        <f t="shared" si="10"/>
        <v>0</v>
      </c>
      <c r="J128" s="166"/>
      <c r="K128" s="116"/>
    </row>
    <row r="129" spans="1:11" s="117" customFormat="1" ht="14.25" x14ac:dyDescent="0.2">
      <c r="A129" s="155"/>
      <c r="B129" s="161"/>
      <c r="C129" s="162"/>
      <c r="D129" s="163"/>
      <c r="E129" s="164"/>
      <c r="F129" s="162">
        <f t="shared" si="11"/>
        <v>0</v>
      </c>
      <c r="G129" s="162"/>
      <c r="H129" s="162"/>
      <c r="I129" s="165">
        <f t="shared" si="10"/>
        <v>0</v>
      </c>
      <c r="J129" s="166"/>
      <c r="K129" s="116"/>
    </row>
    <row r="130" spans="1:11" s="117" customFormat="1" ht="14.25" x14ac:dyDescent="0.2">
      <c r="A130" s="155"/>
      <c r="B130" s="161"/>
      <c r="C130" s="162"/>
      <c r="D130" s="163"/>
      <c r="E130" s="164"/>
      <c r="F130" s="162">
        <f t="shared" si="11"/>
        <v>0</v>
      </c>
      <c r="G130" s="162"/>
      <c r="H130" s="162"/>
      <c r="I130" s="165">
        <f t="shared" si="10"/>
        <v>0</v>
      </c>
      <c r="J130" s="166"/>
      <c r="K130" s="116"/>
    </row>
    <row r="131" spans="1:11" s="117" customFormat="1" ht="14.25" x14ac:dyDescent="0.2">
      <c r="A131" s="155" t="s">
        <v>182</v>
      </c>
      <c r="B131" s="156" t="s">
        <v>183</v>
      </c>
      <c r="C131" s="162"/>
      <c r="D131" s="163"/>
      <c r="E131" s="164"/>
      <c r="F131" s="162">
        <f t="shared" si="11"/>
        <v>0</v>
      </c>
      <c r="G131" s="162"/>
      <c r="H131" s="162"/>
      <c r="I131" s="165">
        <f t="shared" si="10"/>
        <v>0</v>
      </c>
      <c r="J131" s="166"/>
      <c r="K131" s="116"/>
    </row>
    <row r="132" spans="1:11" s="117" customFormat="1" ht="14.25" x14ac:dyDescent="0.2">
      <c r="A132" s="155"/>
      <c r="B132" s="156"/>
      <c r="C132" s="162"/>
      <c r="D132" s="163"/>
      <c r="E132" s="164"/>
      <c r="F132" s="162">
        <f t="shared" si="11"/>
        <v>0</v>
      </c>
      <c r="G132" s="162"/>
      <c r="H132" s="162"/>
      <c r="I132" s="165">
        <f t="shared" si="10"/>
        <v>0</v>
      </c>
      <c r="J132" s="166"/>
      <c r="K132" s="116"/>
    </row>
    <row r="133" spans="1:11" s="117" customFormat="1" ht="14.25" x14ac:dyDescent="0.2">
      <c r="A133" s="155"/>
      <c r="B133" s="156"/>
      <c r="C133" s="162"/>
      <c r="D133" s="163"/>
      <c r="E133" s="164"/>
      <c r="F133" s="162">
        <f t="shared" si="11"/>
        <v>0</v>
      </c>
      <c r="G133" s="162"/>
      <c r="H133" s="162"/>
      <c r="I133" s="165">
        <f t="shared" si="10"/>
        <v>0</v>
      </c>
      <c r="J133" s="166"/>
      <c r="K133" s="116"/>
    </row>
    <row r="134" spans="1:11" s="117" customFormat="1" ht="14.25" x14ac:dyDescent="0.2">
      <c r="A134" s="155" t="s">
        <v>824</v>
      </c>
      <c r="B134" s="156" t="s">
        <v>829</v>
      </c>
      <c r="C134" s="162"/>
      <c r="D134" s="163"/>
      <c r="E134" s="164"/>
      <c r="F134" s="162">
        <f t="shared" si="11"/>
        <v>0</v>
      </c>
      <c r="G134" s="162"/>
      <c r="H134" s="162"/>
      <c r="I134" s="165">
        <f t="shared" si="10"/>
        <v>0</v>
      </c>
      <c r="J134" s="166"/>
      <c r="K134" s="116"/>
    </row>
    <row r="135" spans="1:11" s="117" customFormat="1" ht="14.25" x14ac:dyDescent="0.2">
      <c r="A135" s="155"/>
      <c r="B135" s="156"/>
      <c r="C135" s="162"/>
      <c r="D135" s="163"/>
      <c r="E135" s="164"/>
      <c r="F135" s="162">
        <f t="shared" si="11"/>
        <v>0</v>
      </c>
      <c r="G135" s="162"/>
      <c r="H135" s="162"/>
      <c r="I135" s="165">
        <f t="shared" si="10"/>
        <v>0</v>
      </c>
      <c r="J135" s="166"/>
      <c r="K135" s="116"/>
    </row>
    <row r="136" spans="1:11" s="117" customFormat="1" ht="14.25" x14ac:dyDescent="0.2">
      <c r="A136" s="155"/>
      <c r="B136" s="156"/>
      <c r="C136" s="162"/>
      <c r="D136" s="163"/>
      <c r="E136" s="164"/>
      <c r="F136" s="162">
        <f t="shared" si="11"/>
        <v>0</v>
      </c>
      <c r="G136" s="162"/>
      <c r="H136" s="162"/>
      <c r="I136" s="165">
        <f t="shared" si="10"/>
        <v>0</v>
      </c>
      <c r="J136" s="166"/>
      <c r="K136" s="116"/>
    </row>
    <row r="137" spans="1:11" s="117" customFormat="1" ht="14.25" x14ac:dyDescent="0.2">
      <c r="A137" s="155" t="s">
        <v>825</v>
      </c>
      <c r="B137" s="156" t="s">
        <v>830</v>
      </c>
      <c r="C137" s="162"/>
      <c r="D137" s="163"/>
      <c r="E137" s="164"/>
      <c r="F137" s="162">
        <f t="shared" si="11"/>
        <v>0</v>
      </c>
      <c r="G137" s="162"/>
      <c r="H137" s="162"/>
      <c r="I137" s="165">
        <f t="shared" si="10"/>
        <v>0</v>
      </c>
      <c r="J137" s="166"/>
      <c r="K137" s="116"/>
    </row>
    <row r="138" spans="1:11" s="117" customFormat="1" ht="14.25" x14ac:dyDescent="0.2">
      <c r="A138" s="155"/>
      <c r="B138" s="156"/>
      <c r="C138" s="162"/>
      <c r="D138" s="163"/>
      <c r="E138" s="164"/>
      <c r="F138" s="162">
        <f t="shared" si="11"/>
        <v>0</v>
      </c>
      <c r="G138" s="162"/>
      <c r="H138" s="162"/>
      <c r="I138" s="165">
        <f t="shared" si="10"/>
        <v>0</v>
      </c>
      <c r="J138" s="166"/>
      <c r="K138" s="116"/>
    </row>
    <row r="139" spans="1:11" s="117" customFormat="1" ht="14.25" x14ac:dyDescent="0.2">
      <c r="A139" s="155"/>
      <c r="B139" s="156"/>
      <c r="C139" s="162"/>
      <c r="D139" s="163"/>
      <c r="E139" s="164"/>
      <c r="F139" s="162">
        <f t="shared" si="11"/>
        <v>0</v>
      </c>
      <c r="G139" s="162"/>
      <c r="H139" s="162"/>
      <c r="I139" s="165">
        <f t="shared" si="10"/>
        <v>0</v>
      </c>
      <c r="J139" s="166"/>
      <c r="K139" s="116"/>
    </row>
    <row r="140" spans="1:11" s="117" customFormat="1" ht="14.25" x14ac:dyDescent="0.2">
      <c r="A140" s="155" t="s">
        <v>826</v>
      </c>
      <c r="B140" s="156" t="s">
        <v>833</v>
      </c>
      <c r="C140" s="162"/>
      <c r="D140" s="163"/>
      <c r="E140" s="164"/>
      <c r="F140" s="162">
        <f t="shared" si="11"/>
        <v>0</v>
      </c>
      <c r="G140" s="162"/>
      <c r="H140" s="162"/>
      <c r="I140" s="165">
        <f t="shared" si="10"/>
        <v>0</v>
      </c>
      <c r="J140" s="166"/>
      <c r="K140" s="116"/>
    </row>
    <row r="141" spans="1:11" s="117" customFormat="1" ht="14.25" x14ac:dyDescent="0.2">
      <c r="A141" s="155"/>
      <c r="B141" s="156"/>
      <c r="C141" s="162"/>
      <c r="D141" s="163"/>
      <c r="E141" s="164"/>
      <c r="F141" s="162">
        <f t="shared" si="11"/>
        <v>0</v>
      </c>
      <c r="G141" s="162"/>
      <c r="H141" s="162"/>
      <c r="I141" s="165">
        <f t="shared" si="10"/>
        <v>0</v>
      </c>
      <c r="J141" s="166"/>
      <c r="K141" s="116"/>
    </row>
    <row r="142" spans="1:11" s="117" customFormat="1" ht="14.25" x14ac:dyDescent="0.2">
      <c r="A142" s="155"/>
      <c r="B142" s="156"/>
      <c r="C142" s="162"/>
      <c r="D142" s="163"/>
      <c r="E142" s="164"/>
      <c r="F142" s="162">
        <f t="shared" si="11"/>
        <v>0</v>
      </c>
      <c r="G142" s="162"/>
      <c r="H142" s="162"/>
      <c r="I142" s="165">
        <f t="shared" si="10"/>
        <v>0</v>
      </c>
      <c r="J142" s="166"/>
      <c r="K142" s="116"/>
    </row>
    <row r="143" spans="1:11" s="117" customFormat="1" ht="14.25" x14ac:dyDescent="0.2">
      <c r="A143" s="155" t="s">
        <v>827</v>
      </c>
      <c r="B143" s="156" t="s">
        <v>831</v>
      </c>
      <c r="C143" s="162"/>
      <c r="D143" s="163"/>
      <c r="E143" s="164"/>
      <c r="F143" s="162">
        <f t="shared" si="11"/>
        <v>0</v>
      </c>
      <c r="G143" s="162"/>
      <c r="H143" s="162"/>
      <c r="I143" s="165">
        <f t="shared" si="10"/>
        <v>0</v>
      </c>
      <c r="J143" s="166"/>
      <c r="K143" s="116"/>
    </row>
    <row r="144" spans="1:11" s="117" customFormat="1" ht="14.25" x14ac:dyDescent="0.2">
      <c r="A144" s="155"/>
      <c r="B144" s="156"/>
      <c r="C144" s="162"/>
      <c r="D144" s="163"/>
      <c r="E144" s="164"/>
      <c r="F144" s="162">
        <f t="shared" si="11"/>
        <v>0</v>
      </c>
      <c r="G144" s="162"/>
      <c r="H144" s="162"/>
      <c r="I144" s="165">
        <f t="shared" si="10"/>
        <v>0</v>
      </c>
      <c r="J144" s="166"/>
      <c r="K144" s="116"/>
    </row>
    <row r="145" spans="1:41" s="117" customFormat="1" ht="14.25" x14ac:dyDescent="0.2">
      <c r="A145" s="155"/>
      <c r="B145" s="156"/>
      <c r="C145" s="162"/>
      <c r="D145" s="163"/>
      <c r="E145" s="164"/>
      <c r="F145" s="162">
        <f t="shared" si="11"/>
        <v>0</v>
      </c>
      <c r="G145" s="162"/>
      <c r="H145" s="162"/>
      <c r="I145" s="165">
        <f t="shared" si="10"/>
        <v>0</v>
      </c>
      <c r="J145" s="166"/>
      <c r="K145" s="116"/>
    </row>
    <row r="146" spans="1:41" s="117" customFormat="1" ht="14.25" x14ac:dyDescent="0.2">
      <c r="A146" s="155" t="s">
        <v>828</v>
      </c>
      <c r="B146" s="161" t="s">
        <v>832</v>
      </c>
      <c r="C146" s="162"/>
      <c r="D146" s="163"/>
      <c r="E146" s="164"/>
      <c r="F146" s="162">
        <f t="shared" si="11"/>
        <v>0</v>
      </c>
      <c r="G146" s="162"/>
      <c r="H146" s="162"/>
      <c r="I146" s="165">
        <f t="shared" si="10"/>
        <v>0</v>
      </c>
      <c r="J146" s="166"/>
      <c r="K146" s="116"/>
    </row>
    <row r="147" spans="1:41" s="117" customFormat="1" ht="14.25" x14ac:dyDescent="0.2">
      <c r="A147" s="155"/>
      <c r="B147" s="161"/>
      <c r="C147" s="162"/>
      <c r="D147" s="163"/>
      <c r="E147" s="164"/>
      <c r="F147" s="162">
        <f t="shared" si="11"/>
        <v>0</v>
      </c>
      <c r="G147" s="162"/>
      <c r="H147" s="162"/>
      <c r="I147" s="165">
        <f t="shared" si="10"/>
        <v>0</v>
      </c>
      <c r="J147" s="166"/>
      <c r="K147" s="116"/>
    </row>
    <row r="148" spans="1:41" s="117" customFormat="1" ht="14.25" x14ac:dyDescent="0.2">
      <c r="A148" s="155"/>
      <c r="B148" s="161"/>
      <c r="C148" s="162"/>
      <c r="D148" s="163"/>
      <c r="E148" s="164"/>
      <c r="F148" s="162">
        <f t="shared" si="11"/>
        <v>0</v>
      </c>
      <c r="G148" s="162"/>
      <c r="H148" s="162"/>
      <c r="I148" s="165">
        <f t="shared" si="10"/>
        <v>0</v>
      </c>
      <c r="J148" s="166"/>
      <c r="K148" s="116"/>
    </row>
    <row r="149" spans="1:41" s="202" customFormat="1" ht="15" customHeight="1" x14ac:dyDescent="0.2">
      <c r="A149" s="195"/>
      <c r="B149" s="196" t="s">
        <v>184</v>
      </c>
      <c r="C149" s="197"/>
      <c r="D149" s="198"/>
      <c r="E149" s="199"/>
      <c r="F149" s="200">
        <f>SUM(F115:F148)</f>
        <v>0</v>
      </c>
      <c r="G149" s="200">
        <f>SUM(G115:G148)</f>
        <v>0</v>
      </c>
      <c r="H149" s="200">
        <f>SUM(H115:H148)</f>
        <v>0</v>
      </c>
      <c r="I149" s="200">
        <f>F149-G149-H149</f>
        <v>0</v>
      </c>
      <c r="J149" s="256"/>
      <c r="K149" s="245"/>
      <c r="L149" s="201"/>
      <c r="M149" s="201"/>
      <c r="N149" s="201"/>
      <c r="O149" s="201"/>
      <c r="P149" s="201"/>
      <c r="Q149" s="201"/>
      <c r="R149" s="201"/>
      <c r="S149" s="201"/>
      <c r="T149" s="201"/>
      <c r="U149" s="201"/>
      <c r="V149" s="201"/>
      <c r="W149" s="201"/>
      <c r="X149" s="201"/>
      <c r="Y149" s="201"/>
      <c r="Z149" s="201"/>
      <c r="AA149" s="201"/>
      <c r="AB149" s="201"/>
      <c r="AC149" s="201"/>
      <c r="AD149" s="201"/>
      <c r="AE149" s="201"/>
      <c r="AF149" s="201"/>
      <c r="AG149" s="201"/>
      <c r="AH149" s="201"/>
      <c r="AI149" s="201"/>
      <c r="AJ149" s="201"/>
      <c r="AK149" s="201"/>
      <c r="AL149" s="201"/>
      <c r="AM149" s="201"/>
      <c r="AN149" s="201"/>
      <c r="AO149" s="201"/>
    </row>
    <row r="150" spans="1:41" s="146" customFormat="1" ht="20.100000000000001" customHeight="1" x14ac:dyDescent="0.2">
      <c r="A150" s="254" t="s">
        <v>54</v>
      </c>
      <c r="B150" s="152" t="s">
        <v>55</v>
      </c>
      <c r="C150" s="152"/>
      <c r="D150" s="152"/>
      <c r="E150" s="153"/>
      <c r="F150" s="154"/>
      <c r="G150" s="154"/>
      <c r="H150" s="154"/>
      <c r="I150" s="154"/>
      <c r="J150" s="255"/>
      <c r="K150" s="244"/>
    </row>
    <row r="151" spans="1:41" s="117" customFormat="1" ht="14.25" x14ac:dyDescent="0.2">
      <c r="A151" s="155" t="s">
        <v>185</v>
      </c>
      <c r="B151" s="156" t="s">
        <v>834</v>
      </c>
      <c r="C151" s="162"/>
      <c r="D151" s="163"/>
      <c r="E151" s="164"/>
      <c r="F151" s="162">
        <f>C151*D151</f>
        <v>0</v>
      </c>
      <c r="G151" s="162"/>
      <c r="H151" s="162"/>
      <c r="I151" s="165">
        <f t="shared" ref="I151:I179" si="12">F151-G151-H151</f>
        <v>0</v>
      </c>
      <c r="J151" s="166"/>
      <c r="K151" s="116"/>
    </row>
    <row r="152" spans="1:41" s="117" customFormat="1" ht="14.25" x14ac:dyDescent="0.2">
      <c r="A152" s="155"/>
      <c r="B152" s="156" t="s">
        <v>159</v>
      </c>
      <c r="C152" s="162"/>
      <c r="D152" s="163"/>
      <c r="E152" s="164"/>
      <c r="F152" s="162">
        <f t="shared" ref="F152:F179" si="13">C152*D152</f>
        <v>0</v>
      </c>
      <c r="G152" s="162"/>
      <c r="H152" s="162"/>
      <c r="I152" s="165">
        <f t="shared" si="12"/>
        <v>0</v>
      </c>
      <c r="J152" s="166"/>
      <c r="K152" s="116"/>
    </row>
    <row r="153" spans="1:41" s="117" customFormat="1" ht="14.25" x14ac:dyDescent="0.2">
      <c r="A153" s="155"/>
      <c r="B153" s="156" t="s">
        <v>160</v>
      </c>
      <c r="C153" s="162"/>
      <c r="D153" s="163"/>
      <c r="E153" s="164"/>
      <c r="F153" s="162">
        <f t="shared" si="13"/>
        <v>0</v>
      </c>
      <c r="G153" s="162"/>
      <c r="H153" s="162"/>
      <c r="I153" s="165">
        <f t="shared" si="12"/>
        <v>0</v>
      </c>
      <c r="J153" s="166"/>
      <c r="K153" s="116"/>
    </row>
    <row r="154" spans="1:41" s="117" customFormat="1" ht="14.25" x14ac:dyDescent="0.2">
      <c r="A154" s="155"/>
      <c r="B154" s="156" t="s">
        <v>161</v>
      </c>
      <c r="C154" s="162"/>
      <c r="D154" s="163"/>
      <c r="E154" s="164"/>
      <c r="F154" s="162">
        <f t="shared" si="13"/>
        <v>0</v>
      </c>
      <c r="G154" s="162"/>
      <c r="H154" s="162"/>
      <c r="I154" s="165">
        <f t="shared" si="12"/>
        <v>0</v>
      </c>
      <c r="J154" s="166"/>
      <c r="K154" s="116"/>
    </row>
    <row r="155" spans="1:41" s="117" customFormat="1" ht="14.25" x14ac:dyDescent="0.2">
      <c r="A155" s="155"/>
      <c r="B155" s="161"/>
      <c r="C155" s="162"/>
      <c r="D155" s="163"/>
      <c r="E155" s="164"/>
      <c r="F155" s="162">
        <f t="shared" si="13"/>
        <v>0</v>
      </c>
      <c r="G155" s="162"/>
      <c r="H155" s="162"/>
      <c r="I155" s="165">
        <f t="shared" si="12"/>
        <v>0</v>
      </c>
      <c r="J155" s="166"/>
      <c r="K155" s="116"/>
    </row>
    <row r="156" spans="1:41" s="117" customFormat="1" ht="14.25" x14ac:dyDescent="0.2">
      <c r="A156" s="155" t="s">
        <v>186</v>
      </c>
      <c r="B156" s="156" t="s">
        <v>697</v>
      </c>
      <c r="C156" s="162"/>
      <c r="D156" s="163"/>
      <c r="E156" s="164"/>
      <c r="F156" s="162">
        <f t="shared" si="13"/>
        <v>0</v>
      </c>
      <c r="G156" s="162"/>
      <c r="H156" s="162"/>
      <c r="I156" s="165">
        <f t="shared" si="12"/>
        <v>0</v>
      </c>
      <c r="J156" s="166"/>
      <c r="K156" s="116"/>
    </row>
    <row r="157" spans="1:41" s="117" customFormat="1" ht="14.25" x14ac:dyDescent="0.2">
      <c r="A157" s="155"/>
      <c r="B157" s="161" t="s">
        <v>142</v>
      </c>
      <c r="C157" s="162"/>
      <c r="D157" s="163"/>
      <c r="E157" s="164"/>
      <c r="F157" s="162">
        <f t="shared" si="13"/>
        <v>0</v>
      </c>
      <c r="G157" s="162"/>
      <c r="H157" s="162"/>
      <c r="I157" s="165">
        <f t="shared" si="12"/>
        <v>0</v>
      </c>
      <c r="J157" s="166"/>
      <c r="K157" s="116"/>
    </row>
    <row r="158" spans="1:41" s="117" customFormat="1" ht="14.25" x14ac:dyDescent="0.2">
      <c r="A158" s="155"/>
      <c r="B158" s="161"/>
      <c r="C158" s="162"/>
      <c r="D158" s="163"/>
      <c r="E158" s="164"/>
      <c r="F158" s="162">
        <f t="shared" si="13"/>
        <v>0</v>
      </c>
      <c r="G158" s="162"/>
      <c r="H158" s="162"/>
      <c r="I158" s="165">
        <f t="shared" si="12"/>
        <v>0</v>
      </c>
      <c r="J158" s="166"/>
      <c r="K158" s="116"/>
    </row>
    <row r="159" spans="1:41" s="117" customFormat="1" ht="14.25" x14ac:dyDescent="0.2">
      <c r="A159" s="155" t="s">
        <v>187</v>
      </c>
      <c r="B159" s="156" t="s">
        <v>698</v>
      </c>
      <c r="C159" s="162"/>
      <c r="D159" s="163"/>
      <c r="E159" s="164"/>
      <c r="F159" s="162">
        <f t="shared" si="13"/>
        <v>0</v>
      </c>
      <c r="G159" s="162"/>
      <c r="H159" s="162"/>
      <c r="I159" s="165">
        <f t="shared" si="12"/>
        <v>0</v>
      </c>
      <c r="J159" s="166"/>
      <c r="K159" s="116"/>
    </row>
    <row r="160" spans="1:41" s="117" customFormat="1" ht="14.25" x14ac:dyDescent="0.2">
      <c r="A160" s="155"/>
      <c r="B160" s="161"/>
      <c r="C160" s="162"/>
      <c r="D160" s="163"/>
      <c r="E160" s="164"/>
      <c r="F160" s="162">
        <f t="shared" si="13"/>
        <v>0</v>
      </c>
      <c r="G160" s="162"/>
      <c r="H160" s="162"/>
      <c r="I160" s="165">
        <f t="shared" si="12"/>
        <v>0</v>
      </c>
      <c r="J160" s="166"/>
      <c r="K160" s="116"/>
    </row>
    <row r="161" spans="1:11" s="117" customFormat="1" ht="14.25" x14ac:dyDescent="0.2">
      <c r="A161" s="155"/>
      <c r="B161" s="161"/>
      <c r="C161" s="162"/>
      <c r="D161" s="163"/>
      <c r="E161" s="164"/>
      <c r="F161" s="162">
        <f t="shared" si="13"/>
        <v>0</v>
      </c>
      <c r="G161" s="162"/>
      <c r="H161" s="162"/>
      <c r="I161" s="165">
        <f t="shared" si="12"/>
        <v>0</v>
      </c>
      <c r="J161" s="166"/>
      <c r="K161" s="116"/>
    </row>
    <row r="162" spans="1:11" s="117" customFormat="1" ht="14.25" x14ac:dyDescent="0.2">
      <c r="A162" s="155" t="s">
        <v>188</v>
      </c>
      <c r="B162" s="156" t="s">
        <v>699</v>
      </c>
      <c r="C162" s="162"/>
      <c r="D162" s="163"/>
      <c r="E162" s="164"/>
      <c r="F162" s="162">
        <f t="shared" si="13"/>
        <v>0</v>
      </c>
      <c r="G162" s="162"/>
      <c r="H162" s="162"/>
      <c r="I162" s="165">
        <f t="shared" si="12"/>
        <v>0</v>
      </c>
      <c r="J162" s="166"/>
      <c r="K162" s="116"/>
    </row>
    <row r="163" spans="1:11" s="117" customFormat="1" ht="14.25" x14ac:dyDescent="0.2">
      <c r="A163" s="155"/>
      <c r="B163" s="156"/>
      <c r="C163" s="162"/>
      <c r="D163" s="163"/>
      <c r="E163" s="164"/>
      <c r="F163" s="162">
        <f t="shared" si="13"/>
        <v>0</v>
      </c>
      <c r="G163" s="162"/>
      <c r="H163" s="162"/>
      <c r="I163" s="165">
        <f t="shared" si="12"/>
        <v>0</v>
      </c>
      <c r="J163" s="166"/>
      <c r="K163" s="116"/>
    </row>
    <row r="164" spans="1:11" s="117" customFormat="1" ht="14.25" x14ac:dyDescent="0.2">
      <c r="A164" s="155"/>
      <c r="B164" s="156"/>
      <c r="C164" s="162"/>
      <c r="D164" s="163"/>
      <c r="E164" s="164"/>
      <c r="F164" s="162">
        <f t="shared" si="13"/>
        <v>0</v>
      </c>
      <c r="G164" s="162"/>
      <c r="H164" s="162"/>
      <c r="I164" s="165">
        <f t="shared" si="12"/>
        <v>0</v>
      </c>
      <c r="J164" s="166"/>
      <c r="K164" s="116"/>
    </row>
    <row r="165" spans="1:11" s="117" customFormat="1" ht="14.25" x14ac:dyDescent="0.2">
      <c r="A165" s="155" t="s">
        <v>700</v>
      </c>
      <c r="B165" s="156" t="s">
        <v>701</v>
      </c>
      <c r="C165" s="162"/>
      <c r="D165" s="163"/>
      <c r="E165" s="164"/>
      <c r="F165" s="162">
        <f t="shared" si="13"/>
        <v>0</v>
      </c>
      <c r="G165" s="162"/>
      <c r="H165" s="162"/>
      <c r="I165" s="165">
        <f t="shared" si="12"/>
        <v>0</v>
      </c>
      <c r="J165" s="166"/>
      <c r="K165" s="116"/>
    </row>
    <row r="166" spans="1:11" s="117" customFormat="1" ht="14.25" x14ac:dyDescent="0.2">
      <c r="A166" s="155"/>
      <c r="B166" s="161"/>
      <c r="C166" s="162"/>
      <c r="D166" s="163"/>
      <c r="E166" s="164"/>
      <c r="F166" s="162">
        <f t="shared" si="13"/>
        <v>0</v>
      </c>
      <c r="G166" s="162"/>
      <c r="H166" s="162"/>
      <c r="I166" s="165">
        <f t="shared" si="12"/>
        <v>0</v>
      </c>
      <c r="J166" s="166"/>
      <c r="K166" s="116"/>
    </row>
    <row r="167" spans="1:11" s="117" customFormat="1" ht="14.25" x14ac:dyDescent="0.2">
      <c r="A167" s="155"/>
      <c r="B167" s="161"/>
      <c r="C167" s="162"/>
      <c r="D167" s="163"/>
      <c r="E167" s="164"/>
      <c r="F167" s="162">
        <f t="shared" si="13"/>
        <v>0</v>
      </c>
      <c r="G167" s="162"/>
      <c r="H167" s="162"/>
      <c r="I167" s="165">
        <f t="shared" si="12"/>
        <v>0</v>
      </c>
      <c r="J167" s="166"/>
      <c r="K167" s="116"/>
    </row>
    <row r="168" spans="1:11" s="117" customFormat="1" ht="14.25" x14ac:dyDescent="0.2">
      <c r="A168" s="155" t="s">
        <v>189</v>
      </c>
      <c r="B168" s="156" t="s">
        <v>702</v>
      </c>
      <c r="C168" s="162"/>
      <c r="D168" s="163"/>
      <c r="E168" s="164"/>
      <c r="F168" s="162">
        <f t="shared" si="13"/>
        <v>0</v>
      </c>
      <c r="G168" s="162"/>
      <c r="H168" s="162"/>
      <c r="I168" s="165">
        <f t="shared" si="12"/>
        <v>0</v>
      </c>
      <c r="J168" s="166"/>
      <c r="K168" s="116"/>
    </row>
    <row r="169" spans="1:11" s="117" customFormat="1" ht="14.25" x14ac:dyDescent="0.2">
      <c r="A169" s="155"/>
      <c r="B169" s="156" t="s">
        <v>190</v>
      </c>
      <c r="C169" s="162"/>
      <c r="D169" s="163"/>
      <c r="E169" s="164"/>
      <c r="F169" s="162">
        <f t="shared" si="13"/>
        <v>0</v>
      </c>
      <c r="G169" s="162"/>
      <c r="H169" s="162"/>
      <c r="I169" s="165">
        <f t="shared" si="12"/>
        <v>0</v>
      </c>
      <c r="J169" s="166"/>
      <c r="K169" s="116"/>
    </row>
    <row r="170" spans="1:11" s="117" customFormat="1" ht="14.25" x14ac:dyDescent="0.2">
      <c r="A170" s="155"/>
      <c r="B170" s="156" t="s">
        <v>836</v>
      </c>
      <c r="C170" s="162"/>
      <c r="D170" s="163"/>
      <c r="E170" s="164"/>
      <c r="F170" s="162">
        <f t="shared" si="13"/>
        <v>0</v>
      </c>
      <c r="G170" s="162"/>
      <c r="H170" s="162"/>
      <c r="I170" s="165">
        <f t="shared" si="12"/>
        <v>0</v>
      </c>
      <c r="J170" s="166"/>
      <c r="K170" s="116"/>
    </row>
    <row r="171" spans="1:11" s="117" customFormat="1" ht="14.25" x14ac:dyDescent="0.2">
      <c r="A171" s="155"/>
      <c r="B171" s="156" t="s">
        <v>835</v>
      </c>
      <c r="C171" s="162"/>
      <c r="D171" s="163"/>
      <c r="E171" s="164"/>
      <c r="F171" s="162">
        <f t="shared" si="13"/>
        <v>0</v>
      </c>
      <c r="G171" s="162"/>
      <c r="H171" s="162"/>
      <c r="I171" s="165">
        <f t="shared" si="12"/>
        <v>0</v>
      </c>
      <c r="J171" s="166"/>
      <c r="K171" s="116"/>
    </row>
    <row r="172" spans="1:11" s="117" customFormat="1" ht="14.25" x14ac:dyDescent="0.2">
      <c r="A172" s="155"/>
      <c r="B172" s="161"/>
      <c r="C172" s="162"/>
      <c r="D172" s="163"/>
      <c r="E172" s="164"/>
      <c r="F172" s="162">
        <f t="shared" si="13"/>
        <v>0</v>
      </c>
      <c r="G172" s="162"/>
      <c r="H172" s="162"/>
      <c r="I172" s="165">
        <f t="shared" si="12"/>
        <v>0</v>
      </c>
      <c r="J172" s="166"/>
      <c r="K172" s="116"/>
    </row>
    <row r="173" spans="1:11" s="117" customFormat="1" ht="14.25" x14ac:dyDescent="0.2">
      <c r="A173" s="155"/>
      <c r="B173" s="161"/>
      <c r="C173" s="162"/>
      <c r="D173" s="163"/>
      <c r="E173" s="164"/>
      <c r="F173" s="162">
        <f t="shared" si="13"/>
        <v>0</v>
      </c>
      <c r="G173" s="162"/>
      <c r="H173" s="162"/>
      <c r="I173" s="165">
        <f t="shared" si="12"/>
        <v>0</v>
      </c>
      <c r="J173" s="166"/>
      <c r="K173" s="116"/>
    </row>
    <row r="174" spans="1:11" s="117" customFormat="1" ht="14.25" x14ac:dyDescent="0.2">
      <c r="A174" s="155" t="s">
        <v>191</v>
      </c>
      <c r="B174" s="156" t="s">
        <v>192</v>
      </c>
      <c r="C174" s="162"/>
      <c r="D174" s="163"/>
      <c r="E174" s="164"/>
      <c r="F174" s="162">
        <f t="shared" si="13"/>
        <v>0</v>
      </c>
      <c r="G174" s="162"/>
      <c r="H174" s="162"/>
      <c r="I174" s="165">
        <f t="shared" si="12"/>
        <v>0</v>
      </c>
      <c r="J174" s="166"/>
      <c r="K174" s="116"/>
    </row>
    <row r="175" spans="1:11" s="117" customFormat="1" ht="14.25" x14ac:dyDescent="0.2">
      <c r="A175" s="155"/>
      <c r="B175" s="161"/>
      <c r="C175" s="162"/>
      <c r="D175" s="163"/>
      <c r="E175" s="164"/>
      <c r="F175" s="162">
        <f t="shared" si="13"/>
        <v>0</v>
      </c>
      <c r="G175" s="162"/>
      <c r="H175" s="162"/>
      <c r="I175" s="165">
        <f t="shared" si="12"/>
        <v>0</v>
      </c>
      <c r="J175" s="166"/>
      <c r="K175" s="116"/>
    </row>
    <row r="176" spans="1:11" s="117" customFormat="1" ht="14.25" x14ac:dyDescent="0.2">
      <c r="A176" s="155"/>
      <c r="B176" s="161"/>
      <c r="C176" s="162"/>
      <c r="D176" s="163"/>
      <c r="E176" s="164"/>
      <c r="F176" s="162">
        <f t="shared" si="13"/>
        <v>0</v>
      </c>
      <c r="G176" s="162"/>
      <c r="H176" s="162"/>
      <c r="I176" s="165">
        <f t="shared" si="12"/>
        <v>0</v>
      </c>
      <c r="J176" s="166"/>
      <c r="K176" s="116"/>
    </row>
    <row r="177" spans="1:41" s="117" customFormat="1" ht="14.25" x14ac:dyDescent="0.2">
      <c r="A177" s="155" t="s">
        <v>837</v>
      </c>
      <c r="B177" s="156" t="s">
        <v>703</v>
      </c>
      <c r="C177" s="162"/>
      <c r="D177" s="163"/>
      <c r="E177" s="164"/>
      <c r="F177" s="162">
        <f t="shared" si="13"/>
        <v>0</v>
      </c>
      <c r="G177" s="162"/>
      <c r="H177" s="162"/>
      <c r="I177" s="165">
        <f t="shared" si="12"/>
        <v>0</v>
      </c>
      <c r="J177" s="166"/>
      <c r="K177" s="116"/>
    </row>
    <row r="178" spans="1:41" s="117" customFormat="1" ht="14.25" x14ac:dyDescent="0.2">
      <c r="A178" s="155"/>
      <c r="B178" s="161"/>
      <c r="C178" s="162"/>
      <c r="D178" s="163"/>
      <c r="E178" s="164"/>
      <c r="F178" s="162">
        <f t="shared" si="13"/>
        <v>0</v>
      </c>
      <c r="G178" s="162"/>
      <c r="H178" s="162"/>
      <c r="I178" s="165">
        <f t="shared" si="12"/>
        <v>0</v>
      </c>
      <c r="J178" s="166"/>
      <c r="K178" s="116"/>
    </row>
    <row r="179" spans="1:41" s="117" customFormat="1" ht="14.25" x14ac:dyDescent="0.2">
      <c r="A179" s="155"/>
      <c r="B179" s="161"/>
      <c r="C179" s="162"/>
      <c r="D179" s="163"/>
      <c r="E179" s="164"/>
      <c r="F179" s="162">
        <f t="shared" si="13"/>
        <v>0</v>
      </c>
      <c r="G179" s="162"/>
      <c r="H179" s="162"/>
      <c r="I179" s="165">
        <f t="shared" si="12"/>
        <v>0</v>
      </c>
      <c r="J179" s="166"/>
      <c r="K179" s="116"/>
    </row>
    <row r="180" spans="1:41" s="202" customFormat="1" ht="15" customHeight="1" x14ac:dyDescent="0.2">
      <c r="A180" s="195"/>
      <c r="B180" s="196" t="s">
        <v>193</v>
      </c>
      <c r="C180" s="197"/>
      <c r="D180" s="198"/>
      <c r="E180" s="199"/>
      <c r="F180" s="200">
        <f>SUM(F151:F179)</f>
        <v>0</v>
      </c>
      <c r="G180" s="200">
        <f>SUM(G151:G179)</f>
        <v>0</v>
      </c>
      <c r="H180" s="200">
        <f>SUM(H151:H179)</f>
        <v>0</v>
      </c>
      <c r="I180" s="200">
        <f>F180-G180-H180</f>
        <v>0</v>
      </c>
      <c r="J180" s="256"/>
      <c r="K180" s="245"/>
      <c r="L180" s="201"/>
      <c r="M180" s="201"/>
      <c r="N180" s="201"/>
      <c r="O180" s="201"/>
      <c r="P180" s="201"/>
      <c r="Q180" s="201"/>
      <c r="R180" s="201"/>
      <c r="S180" s="201"/>
      <c r="T180" s="201"/>
      <c r="U180" s="201"/>
      <c r="V180" s="201"/>
      <c r="W180" s="201"/>
      <c r="X180" s="201"/>
      <c r="Y180" s="201"/>
      <c r="Z180" s="201"/>
      <c r="AA180" s="201"/>
      <c r="AB180" s="201"/>
      <c r="AC180" s="201"/>
      <c r="AD180" s="201"/>
      <c r="AE180" s="201"/>
      <c r="AF180" s="201"/>
      <c r="AG180" s="201"/>
      <c r="AH180" s="201"/>
      <c r="AI180" s="201"/>
      <c r="AJ180" s="201"/>
      <c r="AK180" s="201"/>
      <c r="AL180" s="201"/>
      <c r="AM180" s="201"/>
      <c r="AN180" s="201"/>
      <c r="AO180" s="201"/>
    </row>
    <row r="181" spans="1:41" s="146" customFormat="1" ht="20.100000000000001" customHeight="1" x14ac:dyDescent="0.2">
      <c r="A181" s="254" t="s">
        <v>56</v>
      </c>
      <c r="B181" s="152" t="s">
        <v>57</v>
      </c>
      <c r="C181" s="152"/>
      <c r="D181" s="152"/>
      <c r="E181" s="153"/>
      <c r="F181" s="154"/>
      <c r="G181" s="154"/>
      <c r="H181" s="154"/>
      <c r="I181" s="154"/>
      <c r="J181" s="255"/>
      <c r="K181" s="244"/>
    </row>
    <row r="182" spans="1:41" s="117" customFormat="1" ht="14.25" x14ac:dyDescent="0.2">
      <c r="A182" s="155" t="s">
        <v>194</v>
      </c>
      <c r="B182" s="156" t="s">
        <v>195</v>
      </c>
      <c r="C182" s="162"/>
      <c r="D182" s="163"/>
      <c r="E182" s="164"/>
      <c r="F182" s="162">
        <f>C182*D182</f>
        <v>0</v>
      </c>
      <c r="G182" s="162"/>
      <c r="H182" s="162"/>
      <c r="I182" s="165">
        <f t="shared" ref="I182:I189" si="14">F182-G182-H182</f>
        <v>0</v>
      </c>
      <c r="J182" s="166"/>
      <c r="K182" s="116"/>
    </row>
    <row r="183" spans="1:41" s="117" customFormat="1" ht="14.25" x14ac:dyDescent="0.2">
      <c r="A183" s="155"/>
      <c r="B183" s="156" t="s">
        <v>160</v>
      </c>
      <c r="C183" s="162"/>
      <c r="D183" s="163"/>
      <c r="E183" s="164"/>
      <c r="F183" s="162">
        <f>C183*D183</f>
        <v>0</v>
      </c>
      <c r="G183" s="162"/>
      <c r="H183" s="162"/>
      <c r="I183" s="165">
        <f t="shared" si="14"/>
        <v>0</v>
      </c>
      <c r="J183" s="166"/>
      <c r="K183" s="116"/>
    </row>
    <row r="184" spans="1:41" s="117" customFormat="1" ht="14.25" x14ac:dyDescent="0.2">
      <c r="A184" s="155"/>
      <c r="B184" s="156" t="s">
        <v>161</v>
      </c>
      <c r="C184" s="162"/>
      <c r="D184" s="163"/>
      <c r="E184" s="164"/>
      <c r="F184" s="162">
        <f t="shared" ref="F184:F189" si="15">C184*D184</f>
        <v>0</v>
      </c>
      <c r="G184" s="162"/>
      <c r="H184" s="162"/>
      <c r="I184" s="165">
        <f t="shared" si="14"/>
        <v>0</v>
      </c>
      <c r="J184" s="166"/>
      <c r="K184" s="116"/>
    </row>
    <row r="185" spans="1:41" s="117" customFormat="1" ht="14.25" x14ac:dyDescent="0.2">
      <c r="A185" s="155"/>
      <c r="B185" s="161"/>
      <c r="C185" s="162"/>
      <c r="D185" s="163"/>
      <c r="E185" s="164"/>
      <c r="F185" s="162">
        <f t="shared" si="15"/>
        <v>0</v>
      </c>
      <c r="G185" s="162"/>
      <c r="H185" s="162"/>
      <c r="I185" s="165">
        <f t="shared" si="14"/>
        <v>0</v>
      </c>
      <c r="J185" s="166"/>
      <c r="K185" s="116"/>
    </row>
    <row r="186" spans="1:41" s="117" customFormat="1" ht="14.25" x14ac:dyDescent="0.2">
      <c r="A186" s="155"/>
      <c r="B186" s="161"/>
      <c r="C186" s="162"/>
      <c r="D186" s="163"/>
      <c r="E186" s="164"/>
      <c r="F186" s="162">
        <f t="shared" si="15"/>
        <v>0</v>
      </c>
      <c r="G186" s="162"/>
      <c r="H186" s="162"/>
      <c r="I186" s="165">
        <f t="shared" si="14"/>
        <v>0</v>
      </c>
      <c r="J186" s="166"/>
      <c r="K186" s="116"/>
    </row>
    <row r="187" spans="1:41" s="117" customFormat="1" ht="14.25" x14ac:dyDescent="0.2">
      <c r="A187" s="155" t="s">
        <v>196</v>
      </c>
      <c r="B187" s="156" t="s">
        <v>704</v>
      </c>
      <c r="C187" s="162"/>
      <c r="D187" s="163"/>
      <c r="E187" s="164"/>
      <c r="F187" s="162">
        <f t="shared" si="15"/>
        <v>0</v>
      </c>
      <c r="G187" s="162"/>
      <c r="H187" s="162"/>
      <c r="I187" s="165">
        <f t="shared" si="14"/>
        <v>0</v>
      </c>
      <c r="J187" s="166"/>
      <c r="K187" s="116"/>
    </row>
    <row r="188" spans="1:41" s="117" customFormat="1" ht="14.25" x14ac:dyDescent="0.2">
      <c r="A188" s="155"/>
      <c r="B188" s="161" t="s">
        <v>142</v>
      </c>
      <c r="C188" s="162"/>
      <c r="D188" s="163"/>
      <c r="E188" s="164"/>
      <c r="F188" s="162">
        <f t="shared" si="15"/>
        <v>0</v>
      </c>
      <c r="G188" s="162"/>
      <c r="H188" s="162"/>
      <c r="I188" s="165">
        <f t="shared" si="14"/>
        <v>0</v>
      </c>
      <c r="J188" s="166"/>
      <c r="K188" s="116"/>
    </row>
    <row r="189" spans="1:41" s="117" customFormat="1" ht="14.25" x14ac:dyDescent="0.2">
      <c r="A189" s="155"/>
      <c r="B189" s="161"/>
      <c r="C189" s="162"/>
      <c r="D189" s="163"/>
      <c r="E189" s="164"/>
      <c r="F189" s="162">
        <f t="shared" si="15"/>
        <v>0</v>
      </c>
      <c r="G189" s="162"/>
      <c r="H189" s="162"/>
      <c r="I189" s="165">
        <f t="shared" si="14"/>
        <v>0</v>
      </c>
      <c r="J189" s="166"/>
      <c r="K189" s="116"/>
    </row>
    <row r="190" spans="1:41" s="118" customFormat="1" ht="15" customHeight="1" x14ac:dyDescent="0.2">
      <c r="A190" s="259"/>
      <c r="B190" s="111" t="s">
        <v>197</v>
      </c>
      <c r="C190" s="112"/>
      <c r="D190" s="113"/>
      <c r="E190" s="114"/>
      <c r="F190" s="115">
        <f>SUM(F182:F189)</f>
        <v>0</v>
      </c>
      <c r="G190" s="115">
        <f>SUM(G182:G189)</f>
        <v>0</v>
      </c>
      <c r="H190" s="115">
        <f>SUM(H182:H189)</f>
        <v>0</v>
      </c>
      <c r="I190" s="115">
        <f>F190-G190-H190</f>
        <v>0</v>
      </c>
      <c r="J190" s="260"/>
      <c r="K190" s="116"/>
    </row>
    <row r="191" spans="1:41" s="146" customFormat="1" ht="20.100000000000001" customHeight="1" x14ac:dyDescent="0.2">
      <c r="A191" s="254" t="s">
        <v>58</v>
      </c>
      <c r="B191" s="152" t="s">
        <v>791</v>
      </c>
      <c r="C191" s="152"/>
      <c r="D191" s="152"/>
      <c r="E191" s="153"/>
      <c r="F191" s="154"/>
      <c r="G191" s="154"/>
      <c r="H191" s="154"/>
      <c r="I191" s="154"/>
      <c r="J191" s="255"/>
      <c r="K191" s="244"/>
    </row>
    <row r="192" spans="1:41" s="117" customFormat="1" ht="14.25" x14ac:dyDescent="0.2">
      <c r="A192" s="155" t="s">
        <v>838</v>
      </c>
      <c r="B192" s="156" t="s">
        <v>594</v>
      </c>
      <c r="C192" s="162"/>
      <c r="D192" s="163"/>
      <c r="E192" s="164"/>
      <c r="F192" s="162">
        <f t="shared" ref="F192:F241" si="16">C192*D192</f>
        <v>0</v>
      </c>
      <c r="G192" s="162"/>
      <c r="H192" s="162"/>
      <c r="I192" s="165">
        <f t="shared" ref="I192:I241" si="17">F192-G192-H192</f>
        <v>0</v>
      </c>
      <c r="J192" s="166"/>
      <c r="K192" s="116"/>
    </row>
    <row r="193" spans="1:11" s="117" customFormat="1" ht="14.25" x14ac:dyDescent="0.2">
      <c r="A193" s="155"/>
      <c r="B193" s="156"/>
      <c r="C193" s="162"/>
      <c r="D193" s="163"/>
      <c r="E193" s="164"/>
      <c r="F193" s="162">
        <f t="shared" si="16"/>
        <v>0</v>
      </c>
      <c r="G193" s="162"/>
      <c r="H193" s="162"/>
      <c r="I193" s="165">
        <f t="shared" si="17"/>
        <v>0</v>
      </c>
      <c r="J193" s="166"/>
      <c r="K193" s="116"/>
    </row>
    <row r="194" spans="1:11" s="117" customFormat="1" ht="14.25" x14ac:dyDescent="0.2">
      <c r="A194" s="155" t="s">
        <v>839</v>
      </c>
      <c r="B194" s="161" t="s">
        <v>840</v>
      </c>
      <c r="C194" s="162"/>
      <c r="D194" s="163"/>
      <c r="E194" s="164"/>
      <c r="F194" s="162">
        <f t="shared" si="16"/>
        <v>0</v>
      </c>
      <c r="G194" s="162"/>
      <c r="H194" s="162"/>
      <c r="I194" s="165">
        <f t="shared" si="17"/>
        <v>0</v>
      </c>
      <c r="J194" s="166"/>
      <c r="K194" s="116"/>
    </row>
    <row r="195" spans="1:11" s="117" customFormat="1" ht="14.25" x14ac:dyDescent="0.2">
      <c r="A195" s="155"/>
      <c r="B195" s="161" t="s">
        <v>843</v>
      </c>
      <c r="C195" s="162"/>
      <c r="D195" s="163"/>
      <c r="E195" s="164"/>
      <c r="F195" s="162">
        <f t="shared" si="16"/>
        <v>0</v>
      </c>
      <c r="G195" s="162"/>
      <c r="H195" s="162"/>
      <c r="I195" s="165">
        <f t="shared" si="17"/>
        <v>0</v>
      </c>
      <c r="J195" s="166"/>
      <c r="K195" s="116"/>
    </row>
    <row r="196" spans="1:11" s="117" customFormat="1" ht="14.25" x14ac:dyDescent="0.2">
      <c r="A196" s="155"/>
      <c r="B196" s="161" t="s">
        <v>841</v>
      </c>
      <c r="C196" s="162"/>
      <c r="D196" s="163"/>
      <c r="E196" s="164"/>
      <c r="F196" s="162">
        <f t="shared" si="16"/>
        <v>0</v>
      </c>
      <c r="G196" s="162"/>
      <c r="H196" s="162"/>
      <c r="I196" s="165">
        <f t="shared" si="17"/>
        <v>0</v>
      </c>
      <c r="J196" s="166"/>
      <c r="K196" s="116"/>
    </row>
    <row r="197" spans="1:11" s="117" customFormat="1" ht="14.25" x14ac:dyDescent="0.2">
      <c r="A197" s="155"/>
      <c r="B197" s="161" t="s">
        <v>842</v>
      </c>
      <c r="C197" s="162"/>
      <c r="D197" s="163"/>
      <c r="E197" s="164"/>
      <c r="F197" s="162">
        <f t="shared" si="16"/>
        <v>0</v>
      </c>
      <c r="G197" s="162"/>
      <c r="H197" s="162"/>
      <c r="I197" s="165">
        <f t="shared" si="17"/>
        <v>0</v>
      </c>
      <c r="J197" s="166"/>
      <c r="K197" s="116"/>
    </row>
    <row r="198" spans="1:11" s="117" customFormat="1" ht="14.25" x14ac:dyDescent="0.2">
      <c r="A198" s="155"/>
      <c r="B198" s="161"/>
      <c r="C198" s="162"/>
      <c r="D198" s="163"/>
      <c r="E198" s="164"/>
      <c r="F198" s="162">
        <f t="shared" si="16"/>
        <v>0</v>
      </c>
      <c r="G198" s="162"/>
      <c r="H198" s="162"/>
      <c r="I198" s="165">
        <f t="shared" si="17"/>
        <v>0</v>
      </c>
      <c r="J198" s="166"/>
      <c r="K198" s="116"/>
    </row>
    <row r="199" spans="1:11" s="117" customFormat="1" ht="14.25" x14ac:dyDescent="0.2">
      <c r="A199" s="155" t="s">
        <v>844</v>
      </c>
      <c r="B199" s="161" t="s">
        <v>845</v>
      </c>
      <c r="C199" s="162"/>
      <c r="D199" s="163"/>
      <c r="E199" s="164"/>
      <c r="F199" s="162">
        <f t="shared" si="16"/>
        <v>0</v>
      </c>
      <c r="G199" s="162"/>
      <c r="H199" s="162"/>
      <c r="I199" s="165">
        <f t="shared" si="17"/>
        <v>0</v>
      </c>
      <c r="J199" s="166"/>
      <c r="K199" s="116"/>
    </row>
    <row r="200" spans="1:11" s="117" customFormat="1" ht="14.25" x14ac:dyDescent="0.2">
      <c r="A200" s="155"/>
      <c r="B200" s="161"/>
      <c r="C200" s="162"/>
      <c r="D200" s="163"/>
      <c r="E200" s="164"/>
      <c r="F200" s="162">
        <f t="shared" si="16"/>
        <v>0</v>
      </c>
      <c r="G200" s="162"/>
      <c r="H200" s="162"/>
      <c r="I200" s="165">
        <f t="shared" si="17"/>
        <v>0</v>
      </c>
      <c r="J200" s="166"/>
      <c r="K200" s="116"/>
    </row>
    <row r="201" spans="1:11" s="117" customFormat="1" ht="14.25" x14ac:dyDescent="0.2">
      <c r="A201" s="155" t="s">
        <v>846</v>
      </c>
      <c r="B201" s="161" t="s">
        <v>847</v>
      </c>
      <c r="C201" s="162"/>
      <c r="D201" s="163"/>
      <c r="E201" s="164"/>
      <c r="F201" s="162">
        <f t="shared" si="16"/>
        <v>0</v>
      </c>
      <c r="G201" s="162"/>
      <c r="H201" s="162"/>
      <c r="I201" s="165">
        <f t="shared" si="17"/>
        <v>0</v>
      </c>
      <c r="J201" s="166"/>
      <c r="K201" s="116"/>
    </row>
    <row r="202" spans="1:11" s="117" customFormat="1" ht="14.25" x14ac:dyDescent="0.2">
      <c r="A202" s="155"/>
      <c r="B202" s="161" t="s">
        <v>848</v>
      </c>
      <c r="C202" s="162"/>
      <c r="D202" s="163"/>
      <c r="E202" s="164"/>
      <c r="F202" s="162">
        <f t="shared" si="16"/>
        <v>0</v>
      </c>
      <c r="G202" s="162"/>
      <c r="H202" s="162"/>
      <c r="I202" s="165">
        <f t="shared" si="17"/>
        <v>0</v>
      </c>
      <c r="J202" s="166"/>
      <c r="K202" s="116"/>
    </row>
    <row r="203" spans="1:11" s="117" customFormat="1" ht="14.25" x14ac:dyDescent="0.2">
      <c r="A203" s="155"/>
      <c r="B203" s="161"/>
      <c r="C203" s="162"/>
      <c r="D203" s="163"/>
      <c r="E203" s="164"/>
      <c r="F203" s="162">
        <f t="shared" si="16"/>
        <v>0</v>
      </c>
      <c r="G203" s="162"/>
      <c r="H203" s="162"/>
      <c r="I203" s="165">
        <f t="shared" si="17"/>
        <v>0</v>
      </c>
      <c r="J203" s="166"/>
      <c r="K203" s="116"/>
    </row>
    <row r="204" spans="1:11" s="117" customFormat="1" ht="14.25" x14ac:dyDescent="0.2">
      <c r="A204" s="155" t="s">
        <v>579</v>
      </c>
      <c r="B204" s="161" t="s">
        <v>849</v>
      </c>
      <c r="C204" s="162"/>
      <c r="D204" s="163"/>
      <c r="E204" s="164"/>
      <c r="F204" s="162">
        <f t="shared" si="16"/>
        <v>0</v>
      </c>
      <c r="G204" s="162"/>
      <c r="H204" s="162"/>
      <c r="I204" s="165">
        <f t="shared" si="17"/>
        <v>0</v>
      </c>
      <c r="J204" s="166"/>
      <c r="K204" s="116"/>
    </row>
    <row r="205" spans="1:11" s="117" customFormat="1" ht="14.25" x14ac:dyDescent="0.2">
      <c r="A205" s="155"/>
      <c r="B205" s="161"/>
      <c r="C205" s="162"/>
      <c r="D205" s="163"/>
      <c r="E205" s="164"/>
      <c r="F205" s="162">
        <f t="shared" si="16"/>
        <v>0</v>
      </c>
      <c r="G205" s="162"/>
      <c r="H205" s="162"/>
      <c r="I205" s="165">
        <f t="shared" si="17"/>
        <v>0</v>
      </c>
      <c r="J205" s="166"/>
      <c r="K205" s="116"/>
    </row>
    <row r="206" spans="1:11" s="117" customFormat="1" ht="14.25" x14ac:dyDescent="0.2">
      <c r="A206" s="155" t="s">
        <v>580</v>
      </c>
      <c r="B206" s="161" t="s">
        <v>595</v>
      </c>
      <c r="C206" s="162"/>
      <c r="D206" s="163"/>
      <c r="E206" s="164"/>
      <c r="F206" s="162">
        <f t="shared" si="16"/>
        <v>0</v>
      </c>
      <c r="G206" s="162"/>
      <c r="H206" s="162"/>
      <c r="I206" s="165">
        <f t="shared" si="17"/>
        <v>0</v>
      </c>
      <c r="J206" s="166"/>
      <c r="K206" s="116"/>
    </row>
    <row r="207" spans="1:11" s="117" customFormat="1" ht="14.25" x14ac:dyDescent="0.2">
      <c r="A207" s="155"/>
      <c r="B207" s="161"/>
      <c r="C207" s="162"/>
      <c r="D207" s="163"/>
      <c r="E207" s="164"/>
      <c r="F207" s="162">
        <f t="shared" si="16"/>
        <v>0</v>
      </c>
      <c r="G207" s="162"/>
      <c r="H207" s="162"/>
      <c r="I207" s="165">
        <f t="shared" si="17"/>
        <v>0</v>
      </c>
      <c r="J207" s="166"/>
      <c r="K207" s="116"/>
    </row>
    <row r="208" spans="1:11" s="117" customFormat="1" ht="14.25" x14ac:dyDescent="0.2">
      <c r="A208" s="155" t="s">
        <v>581</v>
      </c>
      <c r="B208" s="161" t="s">
        <v>596</v>
      </c>
      <c r="C208" s="162"/>
      <c r="D208" s="163"/>
      <c r="E208" s="164"/>
      <c r="F208" s="162">
        <f t="shared" si="16"/>
        <v>0</v>
      </c>
      <c r="G208" s="162"/>
      <c r="H208" s="162"/>
      <c r="I208" s="165">
        <f t="shared" si="17"/>
        <v>0</v>
      </c>
      <c r="J208" s="166"/>
      <c r="K208" s="116"/>
    </row>
    <row r="209" spans="1:11" s="117" customFormat="1" ht="14.25" x14ac:dyDescent="0.2">
      <c r="A209" s="155"/>
      <c r="B209" s="161"/>
      <c r="C209" s="162"/>
      <c r="D209" s="163"/>
      <c r="E209" s="164"/>
      <c r="F209" s="162">
        <f t="shared" si="16"/>
        <v>0</v>
      </c>
      <c r="G209" s="162"/>
      <c r="H209" s="162"/>
      <c r="I209" s="165">
        <f t="shared" si="17"/>
        <v>0</v>
      </c>
      <c r="J209" s="166"/>
      <c r="K209" s="116"/>
    </row>
    <row r="210" spans="1:11" s="117" customFormat="1" ht="14.25" x14ac:dyDescent="0.2">
      <c r="A210" s="155" t="s">
        <v>582</v>
      </c>
      <c r="B210" s="161" t="s">
        <v>597</v>
      </c>
      <c r="C210" s="162"/>
      <c r="D210" s="163"/>
      <c r="E210" s="164"/>
      <c r="F210" s="162">
        <f t="shared" si="16"/>
        <v>0</v>
      </c>
      <c r="G210" s="162"/>
      <c r="H210" s="162"/>
      <c r="I210" s="165">
        <f t="shared" si="17"/>
        <v>0</v>
      </c>
      <c r="J210" s="166"/>
      <c r="K210" s="116"/>
    </row>
    <row r="211" spans="1:11" s="117" customFormat="1" ht="14.25" x14ac:dyDescent="0.2">
      <c r="A211" s="155"/>
      <c r="B211" s="161"/>
      <c r="C211" s="162"/>
      <c r="D211" s="163"/>
      <c r="E211" s="164"/>
      <c r="F211" s="162">
        <f t="shared" si="16"/>
        <v>0</v>
      </c>
      <c r="G211" s="162"/>
      <c r="H211" s="162"/>
      <c r="I211" s="165">
        <f t="shared" si="17"/>
        <v>0</v>
      </c>
      <c r="J211" s="166"/>
      <c r="K211" s="116"/>
    </row>
    <row r="212" spans="1:11" s="117" customFormat="1" ht="14.25" x14ac:dyDescent="0.2">
      <c r="A212" s="155" t="s">
        <v>583</v>
      </c>
      <c r="B212" s="161" t="s">
        <v>598</v>
      </c>
      <c r="C212" s="162"/>
      <c r="D212" s="163"/>
      <c r="E212" s="164"/>
      <c r="F212" s="162">
        <f t="shared" si="16"/>
        <v>0</v>
      </c>
      <c r="G212" s="162"/>
      <c r="H212" s="162"/>
      <c r="I212" s="165">
        <f t="shared" si="17"/>
        <v>0</v>
      </c>
      <c r="J212" s="166"/>
      <c r="K212" s="116"/>
    </row>
    <row r="213" spans="1:11" s="117" customFormat="1" ht="14.25" x14ac:dyDescent="0.2">
      <c r="A213" s="155"/>
      <c r="B213" s="161"/>
      <c r="C213" s="162"/>
      <c r="D213" s="163"/>
      <c r="E213" s="164"/>
      <c r="F213" s="162">
        <f t="shared" si="16"/>
        <v>0</v>
      </c>
      <c r="G213" s="162"/>
      <c r="H213" s="162"/>
      <c r="I213" s="165">
        <f t="shared" si="17"/>
        <v>0</v>
      </c>
      <c r="J213" s="166"/>
      <c r="K213" s="116"/>
    </row>
    <row r="214" spans="1:11" s="117" customFormat="1" ht="14.25" x14ac:dyDescent="0.2">
      <c r="A214" s="155" t="s">
        <v>584</v>
      </c>
      <c r="B214" s="161" t="s">
        <v>599</v>
      </c>
      <c r="C214" s="162"/>
      <c r="D214" s="163"/>
      <c r="E214" s="164"/>
      <c r="F214" s="162">
        <f t="shared" si="16"/>
        <v>0</v>
      </c>
      <c r="G214" s="162"/>
      <c r="H214" s="162"/>
      <c r="I214" s="165">
        <f t="shared" si="17"/>
        <v>0</v>
      </c>
      <c r="J214" s="166"/>
      <c r="K214" s="116"/>
    </row>
    <row r="215" spans="1:11" s="117" customFormat="1" ht="14.25" x14ac:dyDescent="0.2">
      <c r="A215" s="155"/>
      <c r="B215" s="161"/>
      <c r="C215" s="162"/>
      <c r="D215" s="163"/>
      <c r="E215" s="164"/>
      <c r="F215" s="162">
        <f t="shared" si="16"/>
        <v>0</v>
      </c>
      <c r="G215" s="162"/>
      <c r="H215" s="162"/>
      <c r="I215" s="165">
        <f t="shared" si="17"/>
        <v>0</v>
      </c>
      <c r="J215" s="166"/>
      <c r="K215" s="116"/>
    </row>
    <row r="216" spans="1:11" s="117" customFormat="1" ht="14.25" x14ac:dyDescent="0.2">
      <c r="A216" s="155"/>
      <c r="B216" s="161"/>
      <c r="C216" s="162"/>
      <c r="D216" s="163"/>
      <c r="E216" s="164"/>
      <c r="F216" s="162">
        <f t="shared" si="16"/>
        <v>0</v>
      </c>
      <c r="G216" s="162"/>
      <c r="H216" s="162"/>
      <c r="I216" s="165">
        <f t="shared" si="17"/>
        <v>0</v>
      </c>
      <c r="J216" s="166"/>
      <c r="K216" s="116"/>
    </row>
    <row r="217" spans="1:11" s="117" customFormat="1" ht="14.25" x14ac:dyDescent="0.2">
      <c r="A217" s="155" t="s">
        <v>577</v>
      </c>
      <c r="B217" s="161" t="s">
        <v>600</v>
      </c>
      <c r="C217" s="162"/>
      <c r="D217" s="163"/>
      <c r="E217" s="164"/>
      <c r="F217" s="162">
        <f t="shared" si="16"/>
        <v>0</v>
      </c>
      <c r="G217" s="162"/>
      <c r="H217" s="162"/>
      <c r="I217" s="165">
        <f t="shared" si="17"/>
        <v>0</v>
      </c>
      <c r="J217" s="166"/>
      <c r="K217" s="116"/>
    </row>
    <row r="218" spans="1:11" s="117" customFormat="1" ht="14.25" x14ac:dyDescent="0.2">
      <c r="A218" s="155"/>
      <c r="B218" s="161"/>
      <c r="C218" s="162"/>
      <c r="D218" s="163"/>
      <c r="E218" s="164"/>
      <c r="F218" s="162">
        <f t="shared" si="16"/>
        <v>0</v>
      </c>
      <c r="G218" s="162"/>
      <c r="H218" s="162"/>
      <c r="I218" s="165">
        <f t="shared" si="17"/>
        <v>0</v>
      </c>
      <c r="J218" s="166"/>
      <c r="K218" s="116"/>
    </row>
    <row r="219" spans="1:11" s="117" customFormat="1" ht="14.25" x14ac:dyDescent="0.2">
      <c r="A219" s="155" t="s">
        <v>585</v>
      </c>
      <c r="B219" s="161" t="s">
        <v>601</v>
      </c>
      <c r="C219" s="162"/>
      <c r="D219" s="163"/>
      <c r="E219" s="164"/>
      <c r="F219" s="162">
        <f t="shared" si="16"/>
        <v>0</v>
      </c>
      <c r="G219" s="162"/>
      <c r="H219" s="162"/>
      <c r="I219" s="165">
        <f t="shared" si="17"/>
        <v>0</v>
      </c>
      <c r="J219" s="166"/>
      <c r="K219" s="116"/>
    </row>
    <row r="220" spans="1:11" s="117" customFormat="1" ht="14.25" x14ac:dyDescent="0.2">
      <c r="A220" s="155"/>
      <c r="B220" s="161"/>
      <c r="C220" s="162"/>
      <c r="D220" s="163"/>
      <c r="E220" s="164"/>
      <c r="F220" s="162">
        <f t="shared" si="16"/>
        <v>0</v>
      </c>
      <c r="G220" s="162"/>
      <c r="H220" s="162"/>
      <c r="I220" s="165">
        <f t="shared" si="17"/>
        <v>0</v>
      </c>
      <c r="J220" s="166"/>
      <c r="K220" s="116"/>
    </row>
    <row r="221" spans="1:11" s="117" customFormat="1" ht="14.25" x14ac:dyDescent="0.2">
      <c r="A221" s="155" t="s">
        <v>586</v>
      </c>
      <c r="B221" s="161" t="s">
        <v>602</v>
      </c>
      <c r="C221" s="162"/>
      <c r="D221" s="163"/>
      <c r="E221" s="164"/>
      <c r="F221" s="162">
        <f t="shared" si="16"/>
        <v>0</v>
      </c>
      <c r="G221" s="162"/>
      <c r="H221" s="162"/>
      <c r="I221" s="165">
        <f t="shared" si="17"/>
        <v>0</v>
      </c>
      <c r="J221" s="166"/>
      <c r="K221" s="116"/>
    </row>
    <row r="222" spans="1:11" s="117" customFormat="1" ht="14.25" x14ac:dyDescent="0.2">
      <c r="A222" s="155"/>
      <c r="B222" s="161"/>
      <c r="C222" s="162"/>
      <c r="D222" s="163"/>
      <c r="E222" s="164"/>
      <c r="F222" s="162">
        <f t="shared" si="16"/>
        <v>0</v>
      </c>
      <c r="G222" s="162"/>
      <c r="H222" s="162"/>
      <c r="I222" s="165">
        <f t="shared" si="17"/>
        <v>0</v>
      </c>
      <c r="J222" s="166"/>
      <c r="K222" s="116"/>
    </row>
    <row r="223" spans="1:11" s="117" customFormat="1" ht="14.25" x14ac:dyDescent="0.2">
      <c r="A223" s="155" t="s">
        <v>587</v>
      </c>
      <c r="B223" s="161" t="s">
        <v>850</v>
      </c>
      <c r="C223" s="162"/>
      <c r="D223" s="163"/>
      <c r="E223" s="164"/>
      <c r="F223" s="162">
        <f t="shared" si="16"/>
        <v>0</v>
      </c>
      <c r="G223" s="162"/>
      <c r="H223" s="162"/>
      <c r="I223" s="165">
        <f t="shared" si="17"/>
        <v>0</v>
      </c>
      <c r="J223" s="166"/>
      <c r="K223" s="116"/>
    </row>
    <row r="224" spans="1:11" s="117" customFormat="1" ht="14.25" x14ac:dyDescent="0.2">
      <c r="A224" s="155"/>
      <c r="B224" s="161"/>
      <c r="C224" s="162"/>
      <c r="D224" s="163"/>
      <c r="E224" s="164"/>
      <c r="F224" s="162">
        <f t="shared" si="16"/>
        <v>0</v>
      </c>
      <c r="G224" s="162"/>
      <c r="H224" s="162"/>
      <c r="I224" s="165">
        <f t="shared" si="17"/>
        <v>0</v>
      </c>
      <c r="J224" s="166"/>
      <c r="K224" s="116"/>
    </row>
    <row r="225" spans="1:11" s="117" customFormat="1" ht="14.25" x14ac:dyDescent="0.2">
      <c r="A225" s="155" t="s">
        <v>588</v>
      </c>
      <c r="B225" s="161" t="s">
        <v>603</v>
      </c>
      <c r="C225" s="162"/>
      <c r="D225" s="163"/>
      <c r="E225" s="164"/>
      <c r="F225" s="162">
        <f t="shared" si="16"/>
        <v>0</v>
      </c>
      <c r="G225" s="162"/>
      <c r="H225" s="162"/>
      <c r="I225" s="165">
        <f t="shared" si="17"/>
        <v>0</v>
      </c>
      <c r="J225" s="166"/>
      <c r="K225" s="116"/>
    </row>
    <row r="226" spans="1:11" s="117" customFormat="1" ht="14.25" x14ac:dyDescent="0.2">
      <c r="A226" s="155"/>
      <c r="B226" s="161"/>
      <c r="C226" s="162"/>
      <c r="D226" s="163"/>
      <c r="E226" s="164"/>
      <c r="F226" s="162">
        <f t="shared" si="16"/>
        <v>0</v>
      </c>
      <c r="G226" s="162"/>
      <c r="H226" s="162"/>
      <c r="I226" s="165">
        <f t="shared" si="17"/>
        <v>0</v>
      </c>
      <c r="J226" s="166"/>
      <c r="K226" s="116"/>
    </row>
    <row r="227" spans="1:11" s="117" customFormat="1" ht="14.25" x14ac:dyDescent="0.2">
      <c r="A227" s="155" t="s">
        <v>589</v>
      </c>
      <c r="B227" s="161" t="s">
        <v>604</v>
      </c>
      <c r="C227" s="162"/>
      <c r="D227" s="163"/>
      <c r="E227" s="164"/>
      <c r="F227" s="162">
        <f t="shared" si="16"/>
        <v>0</v>
      </c>
      <c r="G227" s="162"/>
      <c r="H227" s="162"/>
      <c r="I227" s="165">
        <f t="shared" si="17"/>
        <v>0</v>
      </c>
      <c r="J227" s="166"/>
      <c r="K227" s="116"/>
    </row>
    <row r="228" spans="1:11" s="117" customFormat="1" ht="14.25" x14ac:dyDescent="0.2">
      <c r="A228" s="155"/>
      <c r="B228" s="161"/>
      <c r="C228" s="162"/>
      <c r="D228" s="163"/>
      <c r="E228" s="164"/>
      <c r="F228" s="162">
        <f t="shared" si="16"/>
        <v>0</v>
      </c>
      <c r="G228" s="162"/>
      <c r="H228" s="162"/>
      <c r="I228" s="165">
        <f t="shared" si="17"/>
        <v>0</v>
      </c>
      <c r="J228" s="166"/>
      <c r="K228" s="116"/>
    </row>
    <row r="229" spans="1:11" s="117" customFormat="1" ht="14.25" x14ac:dyDescent="0.2">
      <c r="A229" s="155" t="s">
        <v>590</v>
      </c>
      <c r="B229" s="161" t="s">
        <v>605</v>
      </c>
      <c r="C229" s="162"/>
      <c r="D229" s="163"/>
      <c r="E229" s="164"/>
      <c r="F229" s="162">
        <f t="shared" si="16"/>
        <v>0</v>
      </c>
      <c r="G229" s="162"/>
      <c r="H229" s="162"/>
      <c r="I229" s="165">
        <f t="shared" si="17"/>
        <v>0</v>
      </c>
      <c r="J229" s="166"/>
      <c r="K229" s="116"/>
    </row>
    <row r="230" spans="1:11" s="117" customFormat="1" ht="14.25" x14ac:dyDescent="0.2">
      <c r="A230" s="155"/>
      <c r="B230" s="161"/>
      <c r="C230" s="162"/>
      <c r="D230" s="163"/>
      <c r="E230" s="164"/>
      <c r="F230" s="162">
        <f t="shared" si="16"/>
        <v>0</v>
      </c>
      <c r="G230" s="162"/>
      <c r="H230" s="162"/>
      <c r="I230" s="165">
        <f t="shared" si="17"/>
        <v>0</v>
      </c>
      <c r="J230" s="166"/>
      <c r="K230" s="116"/>
    </row>
    <row r="231" spans="1:11" s="117" customFormat="1" ht="14.25" x14ac:dyDescent="0.2">
      <c r="A231" s="155" t="s">
        <v>591</v>
      </c>
      <c r="B231" s="161" t="s">
        <v>851</v>
      </c>
      <c r="C231" s="162"/>
      <c r="D231" s="163"/>
      <c r="E231" s="164"/>
      <c r="F231" s="162">
        <f t="shared" si="16"/>
        <v>0</v>
      </c>
      <c r="G231" s="162"/>
      <c r="H231" s="162"/>
      <c r="I231" s="165">
        <f t="shared" si="17"/>
        <v>0</v>
      </c>
      <c r="J231" s="166"/>
      <c r="K231" s="116"/>
    </row>
    <row r="232" spans="1:11" s="117" customFormat="1" ht="14.25" x14ac:dyDescent="0.2">
      <c r="A232" s="155"/>
      <c r="B232" s="161"/>
      <c r="C232" s="162"/>
      <c r="D232" s="163"/>
      <c r="E232" s="164"/>
      <c r="F232" s="162">
        <f t="shared" si="16"/>
        <v>0</v>
      </c>
      <c r="G232" s="162"/>
      <c r="H232" s="162"/>
      <c r="I232" s="165">
        <f t="shared" si="17"/>
        <v>0</v>
      </c>
      <c r="J232" s="166"/>
      <c r="K232" s="116"/>
    </row>
    <row r="233" spans="1:11" s="117" customFormat="1" ht="14.25" x14ac:dyDescent="0.2">
      <c r="A233" s="155" t="s">
        <v>592</v>
      </c>
      <c r="B233" s="161" t="s">
        <v>852</v>
      </c>
      <c r="C233" s="162"/>
      <c r="D233" s="163"/>
      <c r="E233" s="164"/>
      <c r="F233" s="162">
        <f t="shared" si="16"/>
        <v>0</v>
      </c>
      <c r="G233" s="162"/>
      <c r="H233" s="162"/>
      <c r="I233" s="165">
        <f t="shared" si="17"/>
        <v>0</v>
      </c>
      <c r="J233" s="166"/>
      <c r="K233" s="116"/>
    </row>
    <row r="234" spans="1:11" s="117" customFormat="1" ht="14.25" x14ac:dyDescent="0.2">
      <c r="A234" s="155"/>
      <c r="B234" s="161"/>
      <c r="C234" s="162"/>
      <c r="D234" s="163"/>
      <c r="E234" s="164"/>
      <c r="F234" s="162">
        <f t="shared" si="16"/>
        <v>0</v>
      </c>
      <c r="G234" s="162"/>
      <c r="H234" s="162"/>
      <c r="I234" s="165">
        <f t="shared" si="17"/>
        <v>0</v>
      </c>
      <c r="J234" s="166"/>
      <c r="K234" s="116"/>
    </row>
    <row r="235" spans="1:11" s="117" customFormat="1" ht="14.25" x14ac:dyDescent="0.2">
      <c r="A235" s="155" t="s">
        <v>593</v>
      </c>
      <c r="B235" s="161" t="s">
        <v>606</v>
      </c>
      <c r="C235" s="162"/>
      <c r="D235" s="163"/>
      <c r="E235" s="164"/>
      <c r="F235" s="162">
        <f t="shared" si="16"/>
        <v>0</v>
      </c>
      <c r="G235" s="162"/>
      <c r="H235" s="162"/>
      <c r="I235" s="165">
        <f t="shared" si="17"/>
        <v>0</v>
      </c>
      <c r="J235" s="166"/>
      <c r="K235" s="116"/>
    </row>
    <row r="236" spans="1:11" s="117" customFormat="1" ht="14.25" x14ac:dyDescent="0.2">
      <c r="A236" s="155"/>
      <c r="B236" s="161"/>
      <c r="C236" s="162"/>
      <c r="D236" s="163"/>
      <c r="E236" s="164"/>
      <c r="F236" s="162">
        <f t="shared" si="16"/>
        <v>0</v>
      </c>
      <c r="G236" s="162"/>
      <c r="H236" s="162"/>
      <c r="I236" s="165">
        <f t="shared" si="17"/>
        <v>0</v>
      </c>
      <c r="J236" s="166"/>
      <c r="K236" s="116"/>
    </row>
    <row r="237" spans="1:11" s="117" customFormat="1" ht="14.25" x14ac:dyDescent="0.2">
      <c r="A237" s="155" t="s">
        <v>578</v>
      </c>
      <c r="B237" s="161" t="s">
        <v>607</v>
      </c>
      <c r="C237" s="162"/>
      <c r="D237" s="163"/>
      <c r="E237" s="164"/>
      <c r="F237" s="162">
        <f t="shared" si="16"/>
        <v>0</v>
      </c>
      <c r="G237" s="162"/>
      <c r="H237" s="162"/>
      <c r="I237" s="165">
        <f t="shared" si="17"/>
        <v>0</v>
      </c>
      <c r="J237" s="166"/>
      <c r="K237" s="116"/>
    </row>
    <row r="238" spans="1:11" s="117" customFormat="1" ht="14.25" x14ac:dyDescent="0.2">
      <c r="A238" s="155"/>
      <c r="B238" s="161"/>
      <c r="C238" s="162"/>
      <c r="D238" s="163"/>
      <c r="E238" s="164"/>
      <c r="F238" s="162">
        <f t="shared" si="16"/>
        <v>0</v>
      </c>
      <c r="G238" s="162"/>
      <c r="H238" s="162"/>
      <c r="I238" s="165">
        <f t="shared" si="17"/>
        <v>0</v>
      </c>
      <c r="J238" s="166"/>
      <c r="K238" s="116"/>
    </row>
    <row r="239" spans="1:11" s="117" customFormat="1" ht="14.25" x14ac:dyDescent="0.2">
      <c r="A239" s="155"/>
      <c r="B239" s="161"/>
      <c r="C239" s="162"/>
      <c r="D239" s="163"/>
      <c r="E239" s="164"/>
      <c r="F239" s="162">
        <f t="shared" si="16"/>
        <v>0</v>
      </c>
      <c r="G239" s="162"/>
      <c r="H239" s="162"/>
      <c r="I239" s="165">
        <f t="shared" si="17"/>
        <v>0</v>
      </c>
      <c r="J239" s="166"/>
      <c r="K239" s="116"/>
    </row>
    <row r="240" spans="1:11" s="117" customFormat="1" ht="14.25" x14ac:dyDescent="0.2">
      <c r="A240" s="155"/>
      <c r="B240" s="161" t="s">
        <v>142</v>
      </c>
      <c r="C240" s="162"/>
      <c r="D240" s="163"/>
      <c r="E240" s="164"/>
      <c r="F240" s="162">
        <f t="shared" si="16"/>
        <v>0</v>
      </c>
      <c r="G240" s="162"/>
      <c r="H240" s="162"/>
      <c r="I240" s="165">
        <f t="shared" si="17"/>
        <v>0</v>
      </c>
      <c r="J240" s="166"/>
      <c r="K240" s="116"/>
    </row>
    <row r="241" spans="1:256" s="117" customFormat="1" ht="14.25" x14ac:dyDescent="0.2">
      <c r="A241" s="155"/>
      <c r="B241" s="161"/>
      <c r="C241" s="162"/>
      <c r="D241" s="163"/>
      <c r="E241" s="164"/>
      <c r="F241" s="162">
        <f t="shared" si="16"/>
        <v>0</v>
      </c>
      <c r="G241" s="162"/>
      <c r="H241" s="162"/>
      <c r="I241" s="165">
        <f t="shared" si="17"/>
        <v>0</v>
      </c>
      <c r="J241" s="166"/>
      <c r="K241" s="116"/>
    </row>
    <row r="242" spans="1:256" s="202" customFormat="1" ht="15" customHeight="1" x14ac:dyDescent="0.2">
      <c r="A242" s="195"/>
      <c r="B242" s="196" t="s">
        <v>198</v>
      </c>
      <c r="C242" s="197"/>
      <c r="D242" s="198"/>
      <c r="E242" s="199"/>
      <c r="F242" s="200">
        <f>SUM(F192:F241)</f>
        <v>0</v>
      </c>
      <c r="G242" s="200">
        <f>SUM(G192:G241)</f>
        <v>0</v>
      </c>
      <c r="H242" s="200">
        <f>SUM(H192:H241)</f>
        <v>0</v>
      </c>
      <c r="I242" s="200">
        <f>F242-G242-H242</f>
        <v>0</v>
      </c>
      <c r="J242" s="256"/>
      <c r="K242" s="245"/>
      <c r="L242" s="201"/>
      <c r="M242" s="201"/>
      <c r="N242" s="201"/>
      <c r="O242" s="201"/>
      <c r="P242" s="201"/>
      <c r="Q242" s="201"/>
      <c r="R242" s="201"/>
      <c r="S242" s="201"/>
      <c r="T242" s="201"/>
      <c r="U242" s="201"/>
      <c r="V242" s="201"/>
      <c r="W242" s="201"/>
      <c r="X242" s="201"/>
      <c r="Y242" s="201"/>
      <c r="Z242" s="201"/>
      <c r="AA242" s="201"/>
      <c r="AB242" s="201"/>
      <c r="AC242" s="201"/>
      <c r="AD242" s="201"/>
      <c r="AE242" s="201"/>
      <c r="AF242" s="201"/>
      <c r="AG242" s="201"/>
      <c r="AH242" s="201"/>
      <c r="AI242" s="201"/>
      <c r="AJ242" s="201"/>
      <c r="AK242" s="201"/>
      <c r="AL242" s="201"/>
      <c r="AM242" s="201"/>
      <c r="AN242" s="201"/>
      <c r="AO242" s="201"/>
    </row>
    <row r="243" spans="1:256" s="146" customFormat="1" ht="20.100000000000001" customHeight="1" x14ac:dyDescent="0.2">
      <c r="A243" s="254" t="s">
        <v>59</v>
      </c>
      <c r="B243" s="152" t="s">
        <v>60</v>
      </c>
      <c r="C243" s="152"/>
      <c r="D243" s="152"/>
      <c r="E243" s="153"/>
      <c r="F243" s="154"/>
      <c r="G243" s="154"/>
      <c r="H243" s="154"/>
      <c r="I243" s="154"/>
      <c r="J243" s="255"/>
      <c r="K243" s="244"/>
    </row>
    <row r="244" spans="1:256" s="117" customFormat="1" ht="14.25" x14ac:dyDescent="0.2">
      <c r="A244" s="155" t="s">
        <v>199</v>
      </c>
      <c r="B244" s="156" t="s">
        <v>200</v>
      </c>
      <c r="C244" s="162"/>
      <c r="D244" s="163"/>
      <c r="E244" s="164"/>
      <c r="F244" s="162">
        <f>C244*D244</f>
        <v>0</v>
      </c>
      <c r="G244" s="162"/>
      <c r="H244" s="162"/>
      <c r="I244" s="165">
        <f t="shared" ref="I244:I258" si="18">F244-G244-H244</f>
        <v>0</v>
      </c>
      <c r="J244" s="166"/>
      <c r="K244" s="116"/>
    </row>
    <row r="245" spans="1:256" s="117" customFormat="1" ht="14.25" x14ac:dyDescent="0.2">
      <c r="A245" s="155"/>
      <c r="B245" s="161"/>
      <c r="C245" s="162"/>
      <c r="D245" s="163"/>
      <c r="E245" s="164"/>
      <c r="F245" s="162">
        <f t="shared" ref="F245:F258" si="19">C245*D245</f>
        <v>0</v>
      </c>
      <c r="G245" s="162"/>
      <c r="H245" s="162"/>
      <c r="I245" s="165">
        <f t="shared" si="18"/>
        <v>0</v>
      </c>
      <c r="J245" s="166"/>
      <c r="K245" s="116"/>
    </row>
    <row r="246" spans="1:256" s="117" customFormat="1" ht="14.25" x14ac:dyDescent="0.2">
      <c r="A246" s="155"/>
      <c r="B246" s="161"/>
      <c r="C246" s="162"/>
      <c r="D246" s="163"/>
      <c r="E246" s="164"/>
      <c r="F246" s="162">
        <f t="shared" si="19"/>
        <v>0</v>
      </c>
      <c r="G246" s="162"/>
      <c r="H246" s="162"/>
      <c r="I246" s="165">
        <f t="shared" si="18"/>
        <v>0</v>
      </c>
      <c r="J246" s="166"/>
      <c r="K246" s="116"/>
    </row>
    <row r="247" spans="1:256" s="117" customFormat="1" ht="14.25" x14ac:dyDescent="0.2">
      <c r="A247" s="155" t="s">
        <v>201</v>
      </c>
      <c r="B247" s="156" t="s">
        <v>853</v>
      </c>
      <c r="C247" s="162"/>
      <c r="D247" s="163"/>
      <c r="E247" s="164"/>
      <c r="F247" s="162">
        <f t="shared" si="19"/>
        <v>0</v>
      </c>
      <c r="G247" s="162"/>
      <c r="H247" s="162"/>
      <c r="I247" s="165">
        <f t="shared" si="18"/>
        <v>0</v>
      </c>
      <c r="J247" s="166"/>
      <c r="K247" s="116"/>
    </row>
    <row r="248" spans="1:256" s="117" customFormat="1" ht="14.25" x14ac:dyDescent="0.2">
      <c r="A248" s="155"/>
      <c r="B248" s="161"/>
      <c r="C248" s="162"/>
      <c r="D248" s="163"/>
      <c r="E248" s="164"/>
      <c r="F248" s="162">
        <f t="shared" si="19"/>
        <v>0</v>
      </c>
      <c r="G248" s="162"/>
      <c r="H248" s="162"/>
      <c r="I248" s="165">
        <f t="shared" si="18"/>
        <v>0</v>
      </c>
      <c r="J248" s="166"/>
      <c r="K248" s="116"/>
    </row>
    <row r="249" spans="1:256" s="117" customFormat="1" ht="14.25" x14ac:dyDescent="0.2">
      <c r="A249" s="155"/>
      <c r="B249" s="161"/>
      <c r="C249" s="162"/>
      <c r="D249" s="163"/>
      <c r="E249" s="164"/>
      <c r="F249" s="162">
        <f t="shared" si="19"/>
        <v>0</v>
      </c>
      <c r="G249" s="162"/>
      <c r="H249" s="162"/>
      <c r="I249" s="165">
        <f t="shared" si="18"/>
        <v>0</v>
      </c>
      <c r="J249" s="166"/>
      <c r="K249" s="116"/>
    </row>
    <row r="250" spans="1:256" s="117" customFormat="1" ht="14.25" x14ac:dyDescent="0.2">
      <c r="A250" s="155" t="s">
        <v>202</v>
      </c>
      <c r="B250" s="156" t="s">
        <v>854</v>
      </c>
      <c r="C250" s="162"/>
      <c r="D250" s="163"/>
      <c r="E250" s="164"/>
      <c r="F250" s="162">
        <f t="shared" si="19"/>
        <v>0</v>
      </c>
      <c r="G250" s="162"/>
      <c r="H250" s="162"/>
      <c r="I250" s="165">
        <f t="shared" si="18"/>
        <v>0</v>
      </c>
      <c r="J250" s="166"/>
      <c r="K250" s="116"/>
    </row>
    <row r="251" spans="1:256" s="117" customFormat="1" ht="14.25" x14ac:dyDescent="0.2">
      <c r="A251" s="155"/>
      <c r="B251" s="161"/>
      <c r="C251" s="162"/>
      <c r="D251" s="163"/>
      <c r="E251" s="164"/>
      <c r="F251" s="162">
        <f t="shared" si="19"/>
        <v>0</v>
      </c>
      <c r="G251" s="162"/>
      <c r="H251" s="162"/>
      <c r="I251" s="165">
        <f t="shared" si="18"/>
        <v>0</v>
      </c>
      <c r="J251" s="166"/>
      <c r="K251" s="116"/>
    </row>
    <row r="252" spans="1:256" s="117" customFormat="1" ht="14.25" x14ac:dyDescent="0.2">
      <c r="A252" s="155"/>
      <c r="B252" s="161"/>
      <c r="C252" s="162"/>
      <c r="D252" s="163"/>
      <c r="E252" s="164"/>
      <c r="F252" s="162">
        <f t="shared" si="19"/>
        <v>0</v>
      </c>
      <c r="G252" s="162"/>
      <c r="H252" s="162"/>
      <c r="I252" s="165">
        <f t="shared" si="18"/>
        <v>0</v>
      </c>
      <c r="J252" s="166"/>
      <c r="K252" s="116"/>
    </row>
    <row r="253" spans="1:256" s="117" customFormat="1" ht="14.25" x14ac:dyDescent="0.2">
      <c r="A253" s="155" t="s">
        <v>203</v>
      </c>
      <c r="B253" s="156" t="s">
        <v>204</v>
      </c>
      <c r="C253" s="162"/>
      <c r="D253" s="163"/>
      <c r="E253" s="164"/>
      <c r="F253" s="162">
        <f t="shared" si="19"/>
        <v>0</v>
      </c>
      <c r="G253" s="162"/>
      <c r="H253" s="162"/>
      <c r="I253" s="165">
        <f t="shared" si="18"/>
        <v>0</v>
      </c>
      <c r="J253" s="166"/>
      <c r="K253" s="116"/>
    </row>
    <row r="254" spans="1:256" s="117" customFormat="1" ht="14.25" x14ac:dyDescent="0.2">
      <c r="A254" s="155"/>
      <c r="B254" s="161"/>
      <c r="C254" s="162"/>
      <c r="D254" s="163"/>
      <c r="E254" s="164"/>
      <c r="F254" s="162">
        <f t="shared" si="19"/>
        <v>0</v>
      </c>
      <c r="G254" s="162"/>
      <c r="H254" s="162"/>
      <c r="I254" s="165">
        <f t="shared" si="18"/>
        <v>0</v>
      </c>
      <c r="J254" s="166"/>
      <c r="K254" s="116"/>
    </row>
    <row r="255" spans="1:256" s="117" customFormat="1" ht="14.25" x14ac:dyDescent="0.2">
      <c r="A255" s="155"/>
      <c r="B255" s="161"/>
      <c r="C255" s="162"/>
      <c r="D255" s="163"/>
      <c r="E255" s="164"/>
      <c r="F255" s="162">
        <f t="shared" si="19"/>
        <v>0</v>
      </c>
      <c r="G255" s="162"/>
      <c r="H255" s="162"/>
      <c r="I255" s="165">
        <f t="shared" si="18"/>
        <v>0</v>
      </c>
      <c r="J255" s="166"/>
      <c r="K255" s="116"/>
    </row>
    <row r="256" spans="1:256" s="117" customFormat="1" ht="14.25" x14ac:dyDescent="0.2">
      <c r="A256" s="155" t="s">
        <v>205</v>
      </c>
      <c r="B256" s="156" t="s">
        <v>206</v>
      </c>
      <c r="C256" s="162"/>
      <c r="D256" s="163"/>
      <c r="E256" s="164"/>
      <c r="F256" s="162">
        <f t="shared" si="19"/>
        <v>0</v>
      </c>
      <c r="G256" s="162"/>
      <c r="H256" s="162"/>
      <c r="I256" s="165">
        <f t="shared" si="18"/>
        <v>0</v>
      </c>
      <c r="J256" s="166"/>
      <c r="K256" s="119"/>
      <c r="L256" s="120"/>
      <c r="M256" s="121"/>
      <c r="N256" s="121"/>
      <c r="O256" s="122"/>
      <c r="P256" s="119"/>
      <c r="Q256" s="120"/>
      <c r="R256" s="121"/>
      <c r="S256" s="121"/>
      <c r="T256" s="122"/>
      <c r="U256" s="119"/>
      <c r="V256" s="120"/>
      <c r="W256" s="121"/>
      <c r="X256" s="121"/>
      <c r="Y256" s="122"/>
      <c r="Z256" s="119"/>
      <c r="AA256" s="120"/>
      <c r="AB256" s="121"/>
      <c r="AC256" s="121"/>
      <c r="AD256" s="122"/>
      <c r="AE256" s="119"/>
      <c r="AF256" s="120"/>
      <c r="AG256" s="121"/>
      <c r="AH256" s="121"/>
      <c r="AI256" s="122"/>
      <c r="AJ256" s="119"/>
      <c r="AK256" s="120"/>
      <c r="AL256" s="121"/>
      <c r="AM256" s="121"/>
      <c r="AN256" s="122"/>
      <c r="AO256" s="119"/>
      <c r="AP256" s="120"/>
      <c r="AQ256" s="121"/>
      <c r="AR256" s="121"/>
      <c r="AS256" s="122"/>
      <c r="AT256" s="119"/>
      <c r="AU256" s="120"/>
      <c r="AV256" s="121"/>
      <c r="AW256" s="121"/>
      <c r="AX256" s="122"/>
      <c r="AY256" s="119"/>
      <c r="AZ256" s="120"/>
      <c r="BA256" s="121"/>
      <c r="BB256" s="121"/>
      <c r="BC256" s="122"/>
      <c r="BD256" s="119"/>
      <c r="BE256" s="120"/>
      <c r="BF256" s="121"/>
      <c r="BG256" s="121"/>
      <c r="BH256" s="122"/>
      <c r="BI256" s="119"/>
      <c r="BJ256" s="120"/>
      <c r="BK256" s="121"/>
      <c r="BL256" s="121"/>
      <c r="BM256" s="122"/>
      <c r="BN256" s="119"/>
      <c r="BO256" s="120"/>
      <c r="BP256" s="121"/>
      <c r="BQ256" s="121"/>
      <c r="BR256" s="122"/>
      <c r="BS256" s="119"/>
      <c r="BT256" s="120"/>
      <c r="BU256" s="121"/>
      <c r="BV256" s="121"/>
      <c r="BW256" s="122"/>
      <c r="BX256" s="119"/>
      <c r="BY256" s="120"/>
      <c r="BZ256" s="121"/>
      <c r="CA256" s="121"/>
      <c r="CB256" s="122"/>
      <c r="CC256" s="119"/>
      <c r="CD256" s="120"/>
      <c r="CE256" s="121"/>
      <c r="CF256" s="121"/>
      <c r="CG256" s="122"/>
      <c r="CH256" s="119"/>
      <c r="CI256" s="120"/>
      <c r="CJ256" s="121"/>
      <c r="CK256" s="121"/>
      <c r="CL256" s="122"/>
      <c r="CM256" s="119"/>
      <c r="CN256" s="120"/>
      <c r="CO256" s="121"/>
      <c r="CP256" s="121"/>
      <c r="CQ256" s="122"/>
      <c r="CR256" s="119"/>
      <c r="CS256" s="120"/>
      <c r="CT256" s="121"/>
      <c r="CU256" s="121"/>
      <c r="CV256" s="122"/>
      <c r="CW256" s="119"/>
      <c r="CX256" s="120"/>
      <c r="CY256" s="121"/>
      <c r="CZ256" s="121"/>
      <c r="DA256" s="122"/>
      <c r="DB256" s="119"/>
      <c r="DC256" s="120"/>
      <c r="DD256" s="121"/>
      <c r="DE256" s="121"/>
      <c r="DF256" s="122"/>
      <c r="DG256" s="119"/>
      <c r="DH256" s="120"/>
      <c r="DI256" s="121"/>
      <c r="DJ256" s="121"/>
      <c r="DK256" s="122"/>
      <c r="DL256" s="119"/>
      <c r="DM256" s="120"/>
      <c r="DN256" s="121"/>
      <c r="DO256" s="121"/>
      <c r="DP256" s="122"/>
      <c r="DQ256" s="119"/>
      <c r="DR256" s="120"/>
      <c r="DS256" s="121"/>
      <c r="DT256" s="121"/>
      <c r="DU256" s="122"/>
      <c r="DV256" s="119"/>
      <c r="DW256" s="120"/>
      <c r="DX256" s="121"/>
      <c r="DY256" s="121"/>
      <c r="DZ256" s="122"/>
      <c r="EA256" s="119"/>
      <c r="EB256" s="120"/>
      <c r="EC256" s="121"/>
      <c r="ED256" s="121"/>
      <c r="EE256" s="122"/>
      <c r="EF256" s="119"/>
      <c r="EG256" s="120"/>
      <c r="EH256" s="121"/>
      <c r="EI256" s="121"/>
      <c r="EJ256" s="122"/>
      <c r="EK256" s="119"/>
      <c r="EL256" s="120"/>
      <c r="EM256" s="121"/>
      <c r="EN256" s="121"/>
      <c r="EO256" s="122"/>
      <c r="EP256" s="119"/>
      <c r="EQ256" s="120"/>
      <c r="ER256" s="121"/>
      <c r="ES256" s="121"/>
      <c r="ET256" s="122"/>
      <c r="EU256" s="119"/>
      <c r="EV256" s="120"/>
      <c r="EW256" s="121"/>
      <c r="EX256" s="121"/>
      <c r="EY256" s="122"/>
      <c r="EZ256" s="119"/>
      <c r="FA256" s="120"/>
      <c r="FB256" s="121"/>
      <c r="FC256" s="121"/>
      <c r="FD256" s="122"/>
      <c r="FE256" s="119"/>
      <c r="FF256" s="120"/>
      <c r="FG256" s="121"/>
      <c r="FH256" s="121"/>
      <c r="FI256" s="122"/>
      <c r="FJ256" s="119"/>
      <c r="FK256" s="120"/>
      <c r="FL256" s="121"/>
      <c r="FM256" s="121"/>
      <c r="FN256" s="122"/>
      <c r="FO256" s="119"/>
      <c r="FP256" s="120"/>
      <c r="FQ256" s="121"/>
      <c r="FR256" s="121"/>
      <c r="FS256" s="122"/>
      <c r="FT256" s="119"/>
      <c r="FU256" s="120"/>
      <c r="FV256" s="121"/>
      <c r="FW256" s="121"/>
      <c r="FX256" s="122"/>
      <c r="FY256" s="119"/>
      <c r="FZ256" s="120"/>
      <c r="GA256" s="121"/>
      <c r="GB256" s="121"/>
      <c r="GC256" s="122"/>
      <c r="GD256" s="119"/>
      <c r="GE256" s="120"/>
      <c r="GF256" s="121"/>
      <c r="GG256" s="121"/>
      <c r="GH256" s="122"/>
      <c r="GI256" s="119"/>
      <c r="GJ256" s="120"/>
      <c r="GK256" s="121"/>
      <c r="GL256" s="121"/>
      <c r="GM256" s="122"/>
      <c r="GN256" s="119"/>
      <c r="GO256" s="120"/>
      <c r="GP256" s="121"/>
      <c r="GQ256" s="121"/>
      <c r="GR256" s="122"/>
      <c r="GS256" s="119"/>
      <c r="GT256" s="120"/>
      <c r="GU256" s="121"/>
      <c r="GV256" s="121"/>
      <c r="GW256" s="122"/>
      <c r="GX256" s="119"/>
      <c r="GY256" s="120"/>
      <c r="GZ256" s="121"/>
      <c r="HA256" s="121"/>
      <c r="HB256" s="122"/>
      <c r="HC256" s="119"/>
      <c r="HD256" s="120"/>
      <c r="HE256" s="121"/>
      <c r="HF256" s="121"/>
      <c r="HG256" s="122"/>
      <c r="HH256" s="119"/>
      <c r="HI256" s="120"/>
      <c r="HJ256" s="121"/>
      <c r="HK256" s="121"/>
      <c r="HL256" s="122"/>
      <c r="HM256" s="119"/>
      <c r="HN256" s="120"/>
      <c r="HO256" s="121"/>
      <c r="HP256" s="121"/>
      <c r="HQ256" s="122"/>
      <c r="HR256" s="119"/>
      <c r="HS256" s="120"/>
      <c r="HT256" s="121"/>
      <c r="HU256" s="121"/>
      <c r="HV256" s="122"/>
      <c r="HW256" s="119"/>
      <c r="HX256" s="120"/>
      <c r="HY256" s="121"/>
      <c r="HZ256" s="121"/>
      <c r="IA256" s="122"/>
      <c r="IB256" s="119"/>
      <c r="IC256" s="120"/>
      <c r="ID256" s="121"/>
      <c r="IE256" s="121"/>
      <c r="IF256" s="122"/>
      <c r="IG256" s="119"/>
      <c r="IH256" s="120"/>
      <c r="II256" s="121"/>
      <c r="IJ256" s="121"/>
      <c r="IK256" s="122"/>
      <c r="IL256" s="119"/>
      <c r="IM256" s="120"/>
      <c r="IN256" s="121"/>
      <c r="IO256" s="121"/>
      <c r="IP256" s="122"/>
      <c r="IQ256" s="119"/>
      <c r="IR256" s="120"/>
      <c r="IS256" s="121"/>
      <c r="IT256" s="121"/>
      <c r="IU256" s="122"/>
      <c r="IV256" s="119"/>
    </row>
    <row r="257" spans="1:256" s="117" customFormat="1" ht="14.25" x14ac:dyDescent="0.2">
      <c r="A257" s="155"/>
      <c r="B257" s="161" t="s">
        <v>142</v>
      </c>
      <c r="C257" s="162"/>
      <c r="D257" s="163"/>
      <c r="E257" s="164"/>
      <c r="F257" s="162">
        <f t="shared" si="19"/>
        <v>0</v>
      </c>
      <c r="G257" s="162"/>
      <c r="H257" s="162"/>
      <c r="I257" s="165">
        <f t="shared" si="18"/>
        <v>0</v>
      </c>
      <c r="J257" s="166"/>
      <c r="K257" s="119"/>
      <c r="L257" s="120"/>
      <c r="M257" s="121"/>
      <c r="N257" s="121"/>
      <c r="O257" s="122"/>
      <c r="P257" s="119"/>
      <c r="Q257" s="120"/>
      <c r="R257" s="121"/>
      <c r="S257" s="121"/>
      <c r="T257" s="122"/>
      <c r="U257" s="119"/>
      <c r="V257" s="120"/>
      <c r="W257" s="121"/>
      <c r="X257" s="121"/>
      <c r="Y257" s="122"/>
      <c r="Z257" s="119"/>
      <c r="AA257" s="120"/>
      <c r="AB257" s="121"/>
      <c r="AC257" s="121"/>
      <c r="AD257" s="122"/>
      <c r="AE257" s="119"/>
      <c r="AF257" s="120"/>
      <c r="AG257" s="121"/>
      <c r="AH257" s="121"/>
      <c r="AI257" s="122"/>
      <c r="AJ257" s="119"/>
      <c r="AK257" s="120"/>
      <c r="AL257" s="121"/>
      <c r="AM257" s="121"/>
      <c r="AN257" s="122"/>
      <c r="AO257" s="119"/>
      <c r="AP257" s="120"/>
      <c r="AQ257" s="121"/>
      <c r="AR257" s="121"/>
      <c r="AS257" s="122"/>
      <c r="AT257" s="119"/>
      <c r="AU257" s="120"/>
      <c r="AV257" s="121"/>
      <c r="AW257" s="121"/>
      <c r="AX257" s="122"/>
      <c r="AY257" s="119"/>
      <c r="AZ257" s="120"/>
      <c r="BA257" s="121"/>
      <c r="BB257" s="121"/>
      <c r="BC257" s="122"/>
      <c r="BD257" s="119"/>
      <c r="BE257" s="120"/>
      <c r="BF257" s="121"/>
      <c r="BG257" s="121"/>
      <c r="BH257" s="122"/>
      <c r="BI257" s="119"/>
      <c r="BJ257" s="120"/>
      <c r="BK257" s="121"/>
      <c r="BL257" s="121"/>
      <c r="BM257" s="122"/>
      <c r="BN257" s="119"/>
      <c r="BO257" s="120"/>
      <c r="BP257" s="121"/>
      <c r="BQ257" s="121"/>
      <c r="BR257" s="122"/>
      <c r="BS257" s="119"/>
      <c r="BT257" s="120"/>
      <c r="BU257" s="121"/>
      <c r="BV257" s="121"/>
      <c r="BW257" s="122"/>
      <c r="BX257" s="119"/>
      <c r="BY257" s="120"/>
      <c r="BZ257" s="121"/>
      <c r="CA257" s="121"/>
      <c r="CB257" s="122"/>
      <c r="CC257" s="119"/>
      <c r="CD257" s="120"/>
      <c r="CE257" s="121"/>
      <c r="CF257" s="121"/>
      <c r="CG257" s="122"/>
      <c r="CH257" s="119"/>
      <c r="CI257" s="120"/>
      <c r="CJ257" s="121"/>
      <c r="CK257" s="121"/>
      <c r="CL257" s="122"/>
      <c r="CM257" s="119"/>
      <c r="CN257" s="120"/>
      <c r="CO257" s="121"/>
      <c r="CP257" s="121"/>
      <c r="CQ257" s="122"/>
      <c r="CR257" s="119"/>
      <c r="CS257" s="120"/>
      <c r="CT257" s="121"/>
      <c r="CU257" s="121"/>
      <c r="CV257" s="122"/>
      <c r="CW257" s="119"/>
      <c r="CX257" s="120"/>
      <c r="CY257" s="121"/>
      <c r="CZ257" s="121"/>
      <c r="DA257" s="122"/>
      <c r="DB257" s="119"/>
      <c r="DC257" s="120"/>
      <c r="DD257" s="121"/>
      <c r="DE257" s="121"/>
      <c r="DF257" s="122"/>
      <c r="DG257" s="119"/>
      <c r="DH257" s="120"/>
      <c r="DI257" s="121"/>
      <c r="DJ257" s="121"/>
      <c r="DK257" s="122"/>
      <c r="DL257" s="119"/>
      <c r="DM257" s="120"/>
      <c r="DN257" s="121"/>
      <c r="DO257" s="121"/>
      <c r="DP257" s="122"/>
      <c r="DQ257" s="119"/>
      <c r="DR257" s="120"/>
      <c r="DS257" s="121"/>
      <c r="DT257" s="121"/>
      <c r="DU257" s="122"/>
      <c r="DV257" s="119"/>
      <c r="DW257" s="120"/>
      <c r="DX257" s="121"/>
      <c r="DY257" s="121"/>
      <c r="DZ257" s="122"/>
      <c r="EA257" s="119"/>
      <c r="EB257" s="120"/>
      <c r="EC257" s="121"/>
      <c r="ED257" s="121"/>
      <c r="EE257" s="122"/>
      <c r="EF257" s="119"/>
      <c r="EG257" s="120"/>
      <c r="EH257" s="121"/>
      <c r="EI257" s="121"/>
      <c r="EJ257" s="122"/>
      <c r="EK257" s="119"/>
      <c r="EL257" s="120"/>
      <c r="EM257" s="121"/>
      <c r="EN257" s="121"/>
      <c r="EO257" s="122"/>
      <c r="EP257" s="119"/>
      <c r="EQ257" s="120"/>
      <c r="ER257" s="121"/>
      <c r="ES257" s="121"/>
      <c r="ET257" s="122"/>
      <c r="EU257" s="119"/>
      <c r="EV257" s="120"/>
      <c r="EW257" s="121"/>
      <c r="EX257" s="121"/>
      <c r="EY257" s="122"/>
      <c r="EZ257" s="119"/>
      <c r="FA257" s="120"/>
      <c r="FB257" s="121"/>
      <c r="FC257" s="121"/>
      <c r="FD257" s="122"/>
      <c r="FE257" s="119"/>
      <c r="FF257" s="120"/>
      <c r="FG257" s="121"/>
      <c r="FH257" s="121"/>
      <c r="FI257" s="122"/>
      <c r="FJ257" s="119"/>
      <c r="FK257" s="120"/>
      <c r="FL257" s="121"/>
      <c r="FM257" s="121"/>
      <c r="FN257" s="122"/>
      <c r="FO257" s="119"/>
      <c r="FP257" s="120"/>
      <c r="FQ257" s="121"/>
      <c r="FR257" s="121"/>
      <c r="FS257" s="122"/>
      <c r="FT257" s="119"/>
      <c r="FU257" s="120"/>
      <c r="FV257" s="121"/>
      <c r="FW257" s="121"/>
      <c r="FX257" s="122"/>
      <c r="FY257" s="119"/>
      <c r="FZ257" s="120"/>
      <c r="GA257" s="121"/>
      <c r="GB257" s="121"/>
      <c r="GC257" s="122"/>
      <c r="GD257" s="119"/>
      <c r="GE257" s="120"/>
      <c r="GF257" s="121"/>
      <c r="GG257" s="121"/>
      <c r="GH257" s="122"/>
      <c r="GI257" s="119"/>
      <c r="GJ257" s="120"/>
      <c r="GK257" s="121"/>
      <c r="GL257" s="121"/>
      <c r="GM257" s="122"/>
      <c r="GN257" s="119"/>
      <c r="GO257" s="120"/>
      <c r="GP257" s="121"/>
      <c r="GQ257" s="121"/>
      <c r="GR257" s="122"/>
      <c r="GS257" s="119"/>
      <c r="GT257" s="120"/>
      <c r="GU257" s="121"/>
      <c r="GV257" s="121"/>
      <c r="GW257" s="122"/>
      <c r="GX257" s="119"/>
      <c r="GY257" s="120"/>
      <c r="GZ257" s="121"/>
      <c r="HA257" s="121"/>
      <c r="HB257" s="122"/>
      <c r="HC257" s="119"/>
      <c r="HD257" s="120"/>
      <c r="HE257" s="121"/>
      <c r="HF257" s="121"/>
      <c r="HG257" s="122"/>
      <c r="HH257" s="119"/>
      <c r="HI257" s="120"/>
      <c r="HJ257" s="121"/>
      <c r="HK257" s="121"/>
      <c r="HL257" s="122"/>
      <c r="HM257" s="119"/>
      <c r="HN257" s="120"/>
      <c r="HO257" s="121"/>
      <c r="HP257" s="121"/>
      <c r="HQ257" s="122"/>
      <c r="HR257" s="119"/>
      <c r="HS257" s="120"/>
      <c r="HT257" s="121"/>
      <c r="HU257" s="121"/>
      <c r="HV257" s="122"/>
      <c r="HW257" s="119"/>
      <c r="HX257" s="120"/>
      <c r="HY257" s="121"/>
      <c r="HZ257" s="121"/>
      <c r="IA257" s="122"/>
      <c r="IB257" s="119"/>
      <c r="IC257" s="120"/>
      <c r="ID257" s="121"/>
      <c r="IE257" s="121"/>
      <c r="IF257" s="122"/>
      <c r="IG257" s="119"/>
      <c r="IH257" s="120"/>
      <c r="II257" s="121"/>
      <c r="IJ257" s="121"/>
      <c r="IK257" s="122"/>
      <c r="IL257" s="119"/>
      <c r="IM257" s="120"/>
      <c r="IN257" s="121"/>
      <c r="IO257" s="121"/>
      <c r="IP257" s="122"/>
      <c r="IQ257" s="119"/>
      <c r="IR257" s="120"/>
      <c r="IS257" s="121"/>
      <c r="IT257" s="121"/>
      <c r="IU257" s="122"/>
      <c r="IV257" s="119"/>
    </row>
    <row r="258" spans="1:256" s="117" customFormat="1" ht="14.25" x14ac:dyDescent="0.2">
      <c r="A258" s="155"/>
      <c r="B258" s="161"/>
      <c r="C258" s="162"/>
      <c r="D258" s="163"/>
      <c r="E258" s="164"/>
      <c r="F258" s="162">
        <f t="shared" si="19"/>
        <v>0</v>
      </c>
      <c r="G258" s="162"/>
      <c r="H258" s="162"/>
      <c r="I258" s="165">
        <f t="shared" si="18"/>
        <v>0</v>
      </c>
      <c r="J258" s="166"/>
      <c r="K258" s="119"/>
      <c r="L258" s="120"/>
      <c r="M258" s="121"/>
      <c r="N258" s="121"/>
      <c r="O258" s="122"/>
      <c r="P258" s="119"/>
      <c r="Q258" s="120"/>
      <c r="R258" s="121"/>
      <c r="S258" s="121"/>
      <c r="T258" s="122"/>
      <c r="U258" s="119"/>
      <c r="V258" s="120"/>
      <c r="W258" s="121"/>
      <c r="X258" s="121"/>
      <c r="Y258" s="122"/>
      <c r="Z258" s="119"/>
      <c r="AA258" s="120"/>
      <c r="AB258" s="121"/>
      <c r="AC258" s="121"/>
      <c r="AD258" s="122"/>
      <c r="AE258" s="119"/>
      <c r="AF258" s="120"/>
      <c r="AG258" s="121"/>
      <c r="AH258" s="121"/>
      <c r="AI258" s="122"/>
      <c r="AJ258" s="119"/>
      <c r="AK258" s="120"/>
      <c r="AL258" s="121"/>
      <c r="AM258" s="121"/>
      <c r="AN258" s="122"/>
      <c r="AO258" s="119"/>
      <c r="AP258" s="120"/>
      <c r="AQ258" s="121"/>
      <c r="AR258" s="121"/>
      <c r="AS258" s="122"/>
      <c r="AT258" s="119"/>
      <c r="AU258" s="120"/>
      <c r="AV258" s="121"/>
      <c r="AW258" s="121"/>
      <c r="AX258" s="122"/>
      <c r="AY258" s="119"/>
      <c r="AZ258" s="120"/>
      <c r="BA258" s="121"/>
      <c r="BB258" s="121"/>
      <c r="BC258" s="122"/>
      <c r="BD258" s="119"/>
      <c r="BE258" s="120"/>
      <c r="BF258" s="121"/>
      <c r="BG258" s="121"/>
      <c r="BH258" s="122"/>
      <c r="BI258" s="119"/>
      <c r="BJ258" s="120"/>
      <c r="BK258" s="121"/>
      <c r="BL258" s="121"/>
      <c r="BM258" s="122"/>
      <c r="BN258" s="119"/>
      <c r="BO258" s="120"/>
      <c r="BP258" s="121"/>
      <c r="BQ258" s="121"/>
      <c r="BR258" s="122"/>
      <c r="BS258" s="119"/>
      <c r="BT258" s="120"/>
      <c r="BU258" s="121"/>
      <c r="BV258" s="121"/>
      <c r="BW258" s="122"/>
      <c r="BX258" s="119"/>
      <c r="BY258" s="120"/>
      <c r="BZ258" s="121"/>
      <c r="CA258" s="121"/>
      <c r="CB258" s="122"/>
      <c r="CC258" s="119"/>
      <c r="CD258" s="120"/>
      <c r="CE258" s="121"/>
      <c r="CF258" s="121"/>
      <c r="CG258" s="122"/>
      <c r="CH258" s="119"/>
      <c r="CI258" s="120"/>
      <c r="CJ258" s="121"/>
      <c r="CK258" s="121"/>
      <c r="CL258" s="122"/>
      <c r="CM258" s="119"/>
      <c r="CN258" s="120"/>
      <c r="CO258" s="121"/>
      <c r="CP258" s="121"/>
      <c r="CQ258" s="122"/>
      <c r="CR258" s="119"/>
      <c r="CS258" s="120"/>
      <c r="CT258" s="121"/>
      <c r="CU258" s="121"/>
      <c r="CV258" s="122"/>
      <c r="CW258" s="119"/>
      <c r="CX258" s="120"/>
      <c r="CY258" s="121"/>
      <c r="CZ258" s="121"/>
      <c r="DA258" s="122"/>
      <c r="DB258" s="119"/>
      <c r="DC258" s="120"/>
      <c r="DD258" s="121"/>
      <c r="DE258" s="121"/>
      <c r="DF258" s="122"/>
      <c r="DG258" s="119"/>
      <c r="DH258" s="120"/>
      <c r="DI258" s="121"/>
      <c r="DJ258" s="121"/>
      <c r="DK258" s="122"/>
      <c r="DL258" s="119"/>
      <c r="DM258" s="120"/>
      <c r="DN258" s="121"/>
      <c r="DO258" s="121"/>
      <c r="DP258" s="122"/>
      <c r="DQ258" s="119"/>
      <c r="DR258" s="120"/>
      <c r="DS258" s="121"/>
      <c r="DT258" s="121"/>
      <c r="DU258" s="122"/>
      <c r="DV258" s="119"/>
      <c r="DW258" s="120"/>
      <c r="DX258" s="121"/>
      <c r="DY258" s="121"/>
      <c r="DZ258" s="122"/>
      <c r="EA258" s="119"/>
      <c r="EB258" s="120"/>
      <c r="EC258" s="121"/>
      <c r="ED258" s="121"/>
      <c r="EE258" s="122"/>
      <c r="EF258" s="119"/>
      <c r="EG258" s="120"/>
      <c r="EH258" s="121"/>
      <c r="EI258" s="121"/>
      <c r="EJ258" s="122"/>
      <c r="EK258" s="119"/>
      <c r="EL258" s="120"/>
      <c r="EM258" s="121"/>
      <c r="EN258" s="121"/>
      <c r="EO258" s="122"/>
      <c r="EP258" s="119"/>
      <c r="EQ258" s="120"/>
      <c r="ER258" s="121"/>
      <c r="ES258" s="121"/>
      <c r="ET258" s="122"/>
      <c r="EU258" s="119"/>
      <c r="EV258" s="120"/>
      <c r="EW258" s="121"/>
      <c r="EX258" s="121"/>
      <c r="EY258" s="122"/>
      <c r="EZ258" s="119"/>
      <c r="FA258" s="120"/>
      <c r="FB258" s="121"/>
      <c r="FC258" s="121"/>
      <c r="FD258" s="122"/>
      <c r="FE258" s="119"/>
      <c r="FF258" s="120"/>
      <c r="FG258" s="121"/>
      <c r="FH258" s="121"/>
      <c r="FI258" s="122"/>
      <c r="FJ258" s="119"/>
      <c r="FK258" s="120"/>
      <c r="FL258" s="121"/>
      <c r="FM258" s="121"/>
      <c r="FN258" s="122"/>
      <c r="FO258" s="119"/>
      <c r="FP258" s="120"/>
      <c r="FQ258" s="121"/>
      <c r="FR258" s="121"/>
      <c r="FS258" s="122"/>
      <c r="FT258" s="119"/>
      <c r="FU258" s="120"/>
      <c r="FV258" s="121"/>
      <c r="FW258" s="121"/>
      <c r="FX258" s="122"/>
      <c r="FY258" s="119"/>
      <c r="FZ258" s="120"/>
      <c r="GA258" s="121"/>
      <c r="GB258" s="121"/>
      <c r="GC258" s="122"/>
      <c r="GD258" s="119"/>
      <c r="GE258" s="120"/>
      <c r="GF258" s="121"/>
      <c r="GG258" s="121"/>
      <c r="GH258" s="122"/>
      <c r="GI258" s="119"/>
      <c r="GJ258" s="120"/>
      <c r="GK258" s="121"/>
      <c r="GL258" s="121"/>
      <c r="GM258" s="122"/>
      <c r="GN258" s="119"/>
      <c r="GO258" s="120"/>
      <c r="GP258" s="121"/>
      <c r="GQ258" s="121"/>
      <c r="GR258" s="122"/>
      <c r="GS258" s="119"/>
      <c r="GT258" s="120"/>
      <c r="GU258" s="121"/>
      <c r="GV258" s="121"/>
      <c r="GW258" s="122"/>
      <c r="GX258" s="119"/>
      <c r="GY258" s="120"/>
      <c r="GZ258" s="121"/>
      <c r="HA258" s="121"/>
      <c r="HB258" s="122"/>
      <c r="HC258" s="119"/>
      <c r="HD258" s="120"/>
      <c r="HE258" s="121"/>
      <c r="HF258" s="121"/>
      <c r="HG258" s="122"/>
      <c r="HH258" s="119"/>
      <c r="HI258" s="120"/>
      <c r="HJ258" s="121"/>
      <c r="HK258" s="121"/>
      <c r="HL258" s="122"/>
      <c r="HM258" s="119"/>
      <c r="HN258" s="120"/>
      <c r="HO258" s="121"/>
      <c r="HP258" s="121"/>
      <c r="HQ258" s="122"/>
      <c r="HR258" s="119"/>
      <c r="HS258" s="120"/>
      <c r="HT258" s="121"/>
      <c r="HU258" s="121"/>
      <c r="HV258" s="122"/>
      <c r="HW258" s="119"/>
      <c r="HX258" s="120"/>
      <c r="HY258" s="121"/>
      <c r="HZ258" s="121"/>
      <c r="IA258" s="122"/>
      <c r="IB258" s="119"/>
      <c r="IC258" s="120"/>
      <c r="ID258" s="121"/>
      <c r="IE258" s="121"/>
      <c r="IF258" s="122"/>
      <c r="IG258" s="119"/>
      <c r="IH258" s="120"/>
      <c r="II258" s="121"/>
      <c r="IJ258" s="121"/>
      <c r="IK258" s="122"/>
      <c r="IL258" s="119"/>
      <c r="IM258" s="120"/>
      <c r="IN258" s="121"/>
      <c r="IO258" s="121"/>
      <c r="IP258" s="122"/>
      <c r="IQ258" s="119"/>
      <c r="IR258" s="120"/>
      <c r="IS258" s="121"/>
      <c r="IT258" s="121"/>
      <c r="IU258" s="122"/>
      <c r="IV258" s="119"/>
    </row>
    <row r="259" spans="1:256" s="202" customFormat="1" ht="15" customHeight="1" x14ac:dyDescent="0.2">
      <c r="A259" s="195"/>
      <c r="B259" s="196" t="s">
        <v>207</v>
      </c>
      <c r="C259" s="197"/>
      <c r="D259" s="198"/>
      <c r="E259" s="199"/>
      <c r="F259" s="200">
        <f>SUM(F244:F258)</f>
        <v>0</v>
      </c>
      <c r="G259" s="200">
        <f>SUM(G244:G258)</f>
        <v>0</v>
      </c>
      <c r="H259" s="200">
        <f>SUM(H244:H258)</f>
        <v>0</v>
      </c>
      <c r="I259" s="200">
        <f>F259-G259-H259</f>
        <v>0</v>
      </c>
      <c r="J259" s="256"/>
      <c r="K259" s="245"/>
      <c r="L259" s="201"/>
      <c r="M259" s="201"/>
      <c r="N259" s="201"/>
      <c r="O259" s="201"/>
      <c r="P259" s="201"/>
      <c r="Q259" s="201"/>
      <c r="R259" s="201"/>
      <c r="S259" s="201"/>
      <c r="T259" s="201"/>
      <c r="U259" s="201"/>
      <c r="V259" s="201"/>
      <c r="W259" s="201"/>
      <c r="X259" s="201"/>
      <c r="Y259" s="201"/>
      <c r="Z259" s="201"/>
      <c r="AA259" s="201"/>
      <c r="AB259" s="201"/>
      <c r="AC259" s="201"/>
      <c r="AD259" s="201"/>
      <c r="AE259" s="201"/>
      <c r="AF259" s="201"/>
      <c r="AG259" s="201"/>
      <c r="AH259" s="201"/>
      <c r="AI259" s="201"/>
      <c r="AJ259" s="201"/>
      <c r="AK259" s="201"/>
      <c r="AL259" s="201"/>
      <c r="AM259" s="201"/>
      <c r="AN259" s="201"/>
      <c r="AO259" s="201"/>
    </row>
    <row r="260" spans="1:256" s="146" customFormat="1" ht="20.100000000000001" customHeight="1" x14ac:dyDescent="0.2">
      <c r="A260" s="254" t="s">
        <v>61</v>
      </c>
      <c r="B260" s="152" t="s">
        <v>62</v>
      </c>
      <c r="C260" s="152"/>
      <c r="D260" s="152"/>
      <c r="E260" s="153"/>
      <c r="F260" s="154"/>
      <c r="G260" s="154"/>
      <c r="H260" s="154"/>
      <c r="I260" s="154"/>
      <c r="J260" s="255"/>
      <c r="K260" s="244"/>
    </row>
    <row r="261" spans="1:256" s="117" customFormat="1" ht="14.25" x14ac:dyDescent="0.2">
      <c r="A261" s="155" t="s">
        <v>208</v>
      </c>
      <c r="B261" s="156" t="s">
        <v>209</v>
      </c>
      <c r="C261" s="162"/>
      <c r="D261" s="163"/>
      <c r="E261" s="164"/>
      <c r="F261" s="162">
        <f>C261*D261</f>
        <v>0</v>
      </c>
      <c r="G261" s="162"/>
      <c r="H261" s="162"/>
      <c r="I261" s="165">
        <f t="shared" ref="I261:I276" si="20">F261-G261-H261</f>
        <v>0</v>
      </c>
      <c r="J261" s="166"/>
      <c r="K261" s="116"/>
    </row>
    <row r="262" spans="1:256" s="117" customFormat="1" ht="14.25" x14ac:dyDescent="0.2">
      <c r="A262" s="155"/>
      <c r="B262" s="161"/>
      <c r="C262" s="162"/>
      <c r="D262" s="163"/>
      <c r="E262" s="164"/>
      <c r="F262" s="162">
        <f t="shared" ref="F262:F276" si="21">C262*D262</f>
        <v>0</v>
      </c>
      <c r="G262" s="162"/>
      <c r="H262" s="162"/>
      <c r="I262" s="165">
        <f t="shared" si="20"/>
        <v>0</v>
      </c>
      <c r="J262" s="166"/>
      <c r="K262" s="116"/>
    </row>
    <row r="263" spans="1:256" s="117" customFormat="1" ht="14.25" x14ac:dyDescent="0.2">
      <c r="A263" s="155"/>
      <c r="B263" s="161"/>
      <c r="C263" s="162"/>
      <c r="D263" s="163"/>
      <c r="E263" s="164"/>
      <c r="F263" s="162">
        <f t="shared" si="21"/>
        <v>0</v>
      </c>
      <c r="G263" s="162"/>
      <c r="H263" s="162"/>
      <c r="I263" s="165">
        <f t="shared" si="20"/>
        <v>0</v>
      </c>
      <c r="J263" s="166"/>
      <c r="K263" s="116"/>
    </row>
    <row r="264" spans="1:256" s="117" customFormat="1" ht="14.25" x14ac:dyDescent="0.2">
      <c r="A264" s="155" t="s">
        <v>210</v>
      </c>
      <c r="B264" s="156" t="s">
        <v>855</v>
      </c>
      <c r="C264" s="162"/>
      <c r="D264" s="163"/>
      <c r="E264" s="164"/>
      <c r="F264" s="162">
        <f t="shared" si="21"/>
        <v>0</v>
      </c>
      <c r="G264" s="162"/>
      <c r="H264" s="162"/>
      <c r="I264" s="165">
        <f t="shared" si="20"/>
        <v>0</v>
      </c>
      <c r="J264" s="166"/>
      <c r="K264" s="116"/>
    </row>
    <row r="265" spans="1:256" s="117" customFormat="1" ht="14.25" x14ac:dyDescent="0.2">
      <c r="A265" s="155"/>
      <c r="B265" s="161"/>
      <c r="C265" s="162"/>
      <c r="D265" s="163"/>
      <c r="E265" s="164"/>
      <c r="F265" s="162">
        <f t="shared" si="21"/>
        <v>0</v>
      </c>
      <c r="G265" s="162"/>
      <c r="H265" s="162"/>
      <c r="I265" s="165">
        <f t="shared" si="20"/>
        <v>0</v>
      </c>
      <c r="J265" s="166"/>
      <c r="K265" s="116"/>
    </row>
    <row r="266" spans="1:256" s="117" customFormat="1" ht="14.25" x14ac:dyDescent="0.2">
      <c r="A266" s="155"/>
      <c r="B266" s="161"/>
      <c r="C266" s="162"/>
      <c r="D266" s="163"/>
      <c r="E266" s="164"/>
      <c r="F266" s="162">
        <f t="shared" si="21"/>
        <v>0</v>
      </c>
      <c r="G266" s="162"/>
      <c r="H266" s="162"/>
      <c r="I266" s="165">
        <f t="shared" si="20"/>
        <v>0</v>
      </c>
      <c r="J266" s="166"/>
      <c r="K266" s="116"/>
    </row>
    <row r="267" spans="1:256" s="117" customFormat="1" ht="14.25" x14ac:dyDescent="0.2">
      <c r="A267" s="155" t="s">
        <v>211</v>
      </c>
      <c r="B267" s="156" t="s">
        <v>212</v>
      </c>
      <c r="C267" s="162"/>
      <c r="D267" s="163"/>
      <c r="E267" s="164"/>
      <c r="F267" s="162">
        <f t="shared" si="21"/>
        <v>0</v>
      </c>
      <c r="G267" s="162"/>
      <c r="H267" s="162"/>
      <c r="I267" s="165">
        <f t="shared" si="20"/>
        <v>0</v>
      </c>
      <c r="J267" s="166"/>
      <c r="K267" s="116"/>
    </row>
    <row r="268" spans="1:256" s="117" customFormat="1" ht="14.25" x14ac:dyDescent="0.2">
      <c r="A268" s="155"/>
      <c r="B268" s="161"/>
      <c r="C268" s="162"/>
      <c r="D268" s="163"/>
      <c r="E268" s="164"/>
      <c r="F268" s="162">
        <f t="shared" si="21"/>
        <v>0</v>
      </c>
      <c r="G268" s="162"/>
      <c r="H268" s="162"/>
      <c r="I268" s="165">
        <f t="shared" si="20"/>
        <v>0</v>
      </c>
      <c r="J268" s="166"/>
      <c r="K268" s="116"/>
    </row>
    <row r="269" spans="1:256" s="117" customFormat="1" ht="14.25" x14ac:dyDescent="0.2">
      <c r="A269" s="155"/>
      <c r="B269" s="161"/>
      <c r="C269" s="162"/>
      <c r="D269" s="163"/>
      <c r="E269" s="164"/>
      <c r="F269" s="162">
        <f t="shared" si="21"/>
        <v>0</v>
      </c>
      <c r="G269" s="162"/>
      <c r="H269" s="162"/>
      <c r="I269" s="165">
        <f t="shared" si="20"/>
        <v>0</v>
      </c>
      <c r="J269" s="166"/>
      <c r="K269" s="116"/>
    </row>
    <row r="270" spans="1:256" s="117" customFormat="1" ht="14.25" x14ac:dyDescent="0.2">
      <c r="A270" s="155" t="s">
        <v>213</v>
      </c>
      <c r="B270" s="156" t="s">
        <v>856</v>
      </c>
      <c r="C270" s="162"/>
      <c r="D270" s="163"/>
      <c r="E270" s="164"/>
      <c r="F270" s="162">
        <f t="shared" si="21"/>
        <v>0</v>
      </c>
      <c r="G270" s="162"/>
      <c r="H270" s="162"/>
      <c r="I270" s="165">
        <f t="shared" si="20"/>
        <v>0</v>
      </c>
      <c r="J270" s="166"/>
      <c r="K270" s="116"/>
    </row>
    <row r="271" spans="1:256" s="117" customFormat="1" ht="14.25" x14ac:dyDescent="0.2">
      <c r="A271" s="155"/>
      <c r="B271" s="161"/>
      <c r="C271" s="162"/>
      <c r="D271" s="163"/>
      <c r="E271" s="164"/>
      <c r="F271" s="162">
        <f t="shared" si="21"/>
        <v>0</v>
      </c>
      <c r="G271" s="162"/>
      <c r="H271" s="162"/>
      <c r="I271" s="165">
        <f t="shared" si="20"/>
        <v>0</v>
      </c>
      <c r="J271" s="166"/>
      <c r="K271" s="116"/>
    </row>
    <row r="272" spans="1:256" s="117" customFormat="1" ht="14.25" x14ac:dyDescent="0.2">
      <c r="A272" s="155"/>
      <c r="B272" s="161"/>
      <c r="C272" s="162"/>
      <c r="D272" s="163"/>
      <c r="E272" s="164"/>
      <c r="F272" s="162">
        <f t="shared" si="21"/>
        <v>0</v>
      </c>
      <c r="G272" s="162"/>
      <c r="H272" s="162"/>
      <c r="I272" s="165">
        <f t="shared" si="20"/>
        <v>0</v>
      </c>
      <c r="J272" s="166"/>
      <c r="K272" s="116"/>
    </row>
    <row r="273" spans="1:41" s="117" customFormat="1" ht="14.25" x14ac:dyDescent="0.2">
      <c r="A273" s="155" t="s">
        <v>927</v>
      </c>
      <c r="B273" s="156" t="s">
        <v>928</v>
      </c>
      <c r="C273" s="162"/>
      <c r="D273" s="163"/>
      <c r="E273" s="164"/>
      <c r="F273" s="162">
        <f t="shared" si="21"/>
        <v>0</v>
      </c>
      <c r="G273" s="162"/>
      <c r="H273" s="162"/>
      <c r="I273" s="165">
        <f t="shared" si="20"/>
        <v>0</v>
      </c>
      <c r="J273" s="166"/>
      <c r="K273" s="116"/>
    </row>
    <row r="274" spans="1:41" s="117" customFormat="1" ht="14.25" x14ac:dyDescent="0.2">
      <c r="A274" s="155"/>
      <c r="B274" s="161"/>
      <c r="C274" s="162"/>
      <c r="D274" s="163"/>
      <c r="E274" s="164"/>
      <c r="F274" s="162">
        <f t="shared" si="21"/>
        <v>0</v>
      </c>
      <c r="G274" s="162"/>
      <c r="H274" s="162"/>
      <c r="I274" s="165">
        <f t="shared" si="20"/>
        <v>0</v>
      </c>
      <c r="J274" s="166"/>
      <c r="K274" s="116"/>
    </row>
    <row r="275" spans="1:41" s="117" customFormat="1" ht="14.25" x14ac:dyDescent="0.2">
      <c r="A275" s="155"/>
      <c r="B275" s="161" t="s">
        <v>142</v>
      </c>
      <c r="C275" s="162"/>
      <c r="D275" s="163"/>
      <c r="E275" s="164"/>
      <c r="F275" s="162">
        <f t="shared" si="21"/>
        <v>0</v>
      </c>
      <c r="G275" s="162"/>
      <c r="H275" s="162"/>
      <c r="I275" s="165">
        <f t="shared" si="20"/>
        <v>0</v>
      </c>
      <c r="J275" s="166"/>
      <c r="K275" s="116"/>
    </row>
    <row r="276" spans="1:41" s="117" customFormat="1" ht="14.25" x14ac:dyDescent="0.2">
      <c r="A276" s="155"/>
      <c r="B276" s="161"/>
      <c r="C276" s="162"/>
      <c r="D276" s="163"/>
      <c r="E276" s="164"/>
      <c r="F276" s="162">
        <f t="shared" si="21"/>
        <v>0</v>
      </c>
      <c r="G276" s="162"/>
      <c r="H276" s="162"/>
      <c r="I276" s="165">
        <f t="shared" si="20"/>
        <v>0</v>
      </c>
      <c r="J276" s="166"/>
      <c r="K276" s="116"/>
    </row>
    <row r="277" spans="1:41" s="202" customFormat="1" ht="15" customHeight="1" x14ac:dyDescent="0.2">
      <c r="A277" s="195"/>
      <c r="B277" s="196" t="s">
        <v>214</v>
      </c>
      <c r="C277" s="197"/>
      <c r="D277" s="198"/>
      <c r="E277" s="199"/>
      <c r="F277" s="200">
        <f>SUM(F261:F276)</f>
        <v>0</v>
      </c>
      <c r="G277" s="200">
        <f>SUM(G261:G276)</f>
        <v>0</v>
      </c>
      <c r="H277" s="200">
        <f>SUM(H261:H276)</f>
        <v>0</v>
      </c>
      <c r="I277" s="200">
        <f>F277-G277-H277</f>
        <v>0</v>
      </c>
      <c r="J277" s="256"/>
      <c r="K277" s="245"/>
      <c r="L277" s="201"/>
      <c r="M277" s="201"/>
      <c r="N277" s="201"/>
      <c r="O277" s="201"/>
      <c r="P277" s="201"/>
      <c r="Q277" s="201"/>
      <c r="R277" s="201"/>
      <c r="S277" s="201"/>
      <c r="T277" s="201"/>
      <c r="U277" s="201"/>
      <c r="V277" s="201"/>
      <c r="W277" s="201"/>
      <c r="X277" s="201"/>
      <c r="Y277" s="201"/>
      <c r="Z277" s="201"/>
      <c r="AA277" s="201"/>
      <c r="AB277" s="201"/>
      <c r="AC277" s="201"/>
      <c r="AD277" s="201"/>
      <c r="AE277" s="201"/>
      <c r="AF277" s="201"/>
      <c r="AG277" s="201"/>
      <c r="AH277" s="201"/>
      <c r="AI277" s="201"/>
      <c r="AJ277" s="201"/>
      <c r="AK277" s="201"/>
      <c r="AL277" s="201"/>
      <c r="AM277" s="201"/>
      <c r="AN277" s="201"/>
      <c r="AO277" s="201"/>
    </row>
    <row r="278" spans="1:41" s="146" customFormat="1" ht="20.100000000000001" customHeight="1" x14ac:dyDescent="0.2">
      <c r="A278" s="254" t="s">
        <v>63</v>
      </c>
      <c r="B278" s="152" t="s">
        <v>64</v>
      </c>
      <c r="C278" s="152"/>
      <c r="D278" s="152"/>
      <c r="E278" s="153"/>
      <c r="F278" s="154"/>
      <c r="G278" s="154"/>
      <c r="H278" s="154"/>
      <c r="I278" s="154"/>
      <c r="J278" s="255"/>
      <c r="K278" s="244"/>
    </row>
    <row r="279" spans="1:41" s="117" customFormat="1" ht="14.25" x14ac:dyDescent="0.2">
      <c r="A279" s="155" t="s">
        <v>215</v>
      </c>
      <c r="B279" s="156" t="s">
        <v>216</v>
      </c>
      <c r="C279" s="162"/>
      <c r="D279" s="163"/>
      <c r="E279" s="164"/>
      <c r="F279" s="162">
        <f>C279*D279</f>
        <v>0</v>
      </c>
      <c r="G279" s="162"/>
      <c r="H279" s="162"/>
      <c r="I279" s="165">
        <f>F279-G279-H279</f>
        <v>0</v>
      </c>
      <c r="J279" s="166"/>
      <c r="K279" s="116"/>
    </row>
    <row r="280" spans="1:41" s="117" customFormat="1" ht="14.25" x14ac:dyDescent="0.2">
      <c r="A280" s="155"/>
      <c r="B280" s="161"/>
      <c r="C280" s="162"/>
      <c r="D280" s="163"/>
      <c r="E280" s="164"/>
      <c r="F280" s="162">
        <f t="shared" ref="F280:F305" si="22">C280*D280</f>
        <v>0</v>
      </c>
      <c r="G280" s="162"/>
      <c r="H280" s="162"/>
      <c r="I280" s="165">
        <f>F280-G280-H280</f>
        <v>0</v>
      </c>
      <c r="J280" s="166"/>
      <c r="K280" s="116"/>
    </row>
    <row r="281" spans="1:41" s="117" customFormat="1" ht="14.25" x14ac:dyDescent="0.2">
      <c r="A281" s="155"/>
      <c r="B281" s="161"/>
      <c r="C281" s="162"/>
      <c r="D281" s="163"/>
      <c r="E281" s="164"/>
      <c r="F281" s="162">
        <f t="shared" si="22"/>
        <v>0</v>
      </c>
      <c r="G281" s="162"/>
      <c r="H281" s="162"/>
      <c r="I281" s="165">
        <f t="shared" ref="I281:I305" si="23">F281-G281-H281</f>
        <v>0</v>
      </c>
      <c r="J281" s="166"/>
      <c r="K281" s="116"/>
    </row>
    <row r="282" spans="1:41" s="117" customFormat="1" ht="14.25" x14ac:dyDescent="0.2">
      <c r="A282" s="155" t="s">
        <v>217</v>
      </c>
      <c r="B282" s="156" t="s">
        <v>218</v>
      </c>
      <c r="C282" s="162"/>
      <c r="D282" s="163"/>
      <c r="E282" s="164"/>
      <c r="F282" s="162">
        <f t="shared" si="22"/>
        <v>0</v>
      </c>
      <c r="G282" s="162"/>
      <c r="H282" s="162"/>
      <c r="I282" s="165">
        <f t="shared" si="23"/>
        <v>0</v>
      </c>
      <c r="J282" s="166"/>
      <c r="K282" s="116"/>
    </row>
    <row r="283" spans="1:41" s="117" customFormat="1" ht="14.25" x14ac:dyDescent="0.2">
      <c r="A283" s="155"/>
      <c r="B283" s="161"/>
      <c r="C283" s="162"/>
      <c r="D283" s="163"/>
      <c r="E283" s="164"/>
      <c r="F283" s="162">
        <f t="shared" si="22"/>
        <v>0</v>
      </c>
      <c r="G283" s="162"/>
      <c r="H283" s="162"/>
      <c r="I283" s="165">
        <f t="shared" si="23"/>
        <v>0</v>
      </c>
      <c r="J283" s="166"/>
      <c r="K283" s="116"/>
    </row>
    <row r="284" spans="1:41" s="117" customFormat="1" ht="14.25" x14ac:dyDescent="0.2">
      <c r="A284" s="155"/>
      <c r="B284" s="161"/>
      <c r="C284" s="162"/>
      <c r="D284" s="163"/>
      <c r="E284" s="164"/>
      <c r="F284" s="162">
        <f t="shared" si="22"/>
        <v>0</v>
      </c>
      <c r="G284" s="162"/>
      <c r="H284" s="162"/>
      <c r="I284" s="165">
        <f t="shared" si="23"/>
        <v>0</v>
      </c>
      <c r="J284" s="166"/>
      <c r="K284" s="116"/>
    </row>
    <row r="285" spans="1:41" s="117" customFormat="1" ht="14.25" x14ac:dyDescent="0.2">
      <c r="A285" s="155" t="s">
        <v>219</v>
      </c>
      <c r="B285" s="156" t="s">
        <v>220</v>
      </c>
      <c r="C285" s="162"/>
      <c r="D285" s="163"/>
      <c r="E285" s="164"/>
      <c r="F285" s="162">
        <f t="shared" si="22"/>
        <v>0</v>
      </c>
      <c r="G285" s="162"/>
      <c r="H285" s="162"/>
      <c r="I285" s="165">
        <f t="shared" si="23"/>
        <v>0</v>
      </c>
      <c r="J285" s="166"/>
      <c r="K285" s="116"/>
    </row>
    <row r="286" spans="1:41" s="117" customFormat="1" ht="14.25" x14ac:dyDescent="0.2">
      <c r="A286" s="155"/>
      <c r="B286" s="161"/>
      <c r="C286" s="162"/>
      <c r="D286" s="163"/>
      <c r="E286" s="164"/>
      <c r="F286" s="162">
        <f t="shared" si="22"/>
        <v>0</v>
      </c>
      <c r="G286" s="162"/>
      <c r="H286" s="162"/>
      <c r="I286" s="165">
        <f t="shared" si="23"/>
        <v>0</v>
      </c>
      <c r="J286" s="166"/>
      <c r="K286" s="116"/>
    </row>
    <row r="287" spans="1:41" s="117" customFormat="1" ht="14.25" x14ac:dyDescent="0.2">
      <c r="A287" s="155"/>
      <c r="B287" s="161"/>
      <c r="C287" s="162"/>
      <c r="D287" s="163"/>
      <c r="E287" s="164"/>
      <c r="F287" s="162">
        <f t="shared" si="22"/>
        <v>0</v>
      </c>
      <c r="G287" s="162"/>
      <c r="H287" s="162"/>
      <c r="I287" s="165">
        <f t="shared" si="23"/>
        <v>0</v>
      </c>
      <c r="J287" s="166"/>
      <c r="K287" s="116"/>
    </row>
    <row r="288" spans="1:41" s="117" customFormat="1" ht="14.25" x14ac:dyDescent="0.2">
      <c r="A288" s="155" t="s">
        <v>221</v>
      </c>
      <c r="B288" s="156" t="s">
        <v>222</v>
      </c>
      <c r="C288" s="162"/>
      <c r="D288" s="163"/>
      <c r="E288" s="164"/>
      <c r="F288" s="162">
        <f t="shared" si="22"/>
        <v>0</v>
      </c>
      <c r="G288" s="162"/>
      <c r="H288" s="162"/>
      <c r="I288" s="165">
        <f t="shared" si="23"/>
        <v>0</v>
      </c>
      <c r="J288" s="166"/>
      <c r="K288" s="116"/>
    </row>
    <row r="289" spans="1:11" s="117" customFormat="1" ht="14.25" x14ac:dyDescent="0.2">
      <c r="A289" s="155"/>
      <c r="B289" s="161"/>
      <c r="C289" s="162"/>
      <c r="D289" s="163"/>
      <c r="E289" s="164"/>
      <c r="F289" s="162">
        <f t="shared" si="22"/>
        <v>0</v>
      </c>
      <c r="G289" s="162"/>
      <c r="H289" s="162"/>
      <c r="I289" s="165">
        <f t="shared" si="23"/>
        <v>0</v>
      </c>
      <c r="J289" s="166"/>
      <c r="K289" s="116"/>
    </row>
    <row r="290" spans="1:11" s="117" customFormat="1" ht="14.25" x14ac:dyDescent="0.2">
      <c r="A290" s="155"/>
      <c r="B290" s="161"/>
      <c r="C290" s="162"/>
      <c r="D290" s="163"/>
      <c r="E290" s="164"/>
      <c r="F290" s="162">
        <f t="shared" si="22"/>
        <v>0</v>
      </c>
      <c r="G290" s="162"/>
      <c r="H290" s="162"/>
      <c r="I290" s="165">
        <f t="shared" si="23"/>
        <v>0</v>
      </c>
      <c r="J290" s="166"/>
      <c r="K290" s="116"/>
    </row>
    <row r="291" spans="1:11" s="117" customFormat="1" ht="14.25" x14ac:dyDescent="0.2">
      <c r="A291" s="155" t="s">
        <v>223</v>
      </c>
      <c r="B291" s="156" t="s">
        <v>857</v>
      </c>
      <c r="C291" s="162"/>
      <c r="D291" s="163"/>
      <c r="E291" s="164"/>
      <c r="F291" s="162">
        <f t="shared" si="22"/>
        <v>0</v>
      </c>
      <c r="G291" s="162"/>
      <c r="H291" s="162"/>
      <c r="I291" s="165">
        <f t="shared" si="23"/>
        <v>0</v>
      </c>
      <c r="J291" s="166"/>
      <c r="K291" s="116"/>
    </row>
    <row r="292" spans="1:11" s="117" customFormat="1" ht="14.25" x14ac:dyDescent="0.2">
      <c r="A292" s="155"/>
      <c r="B292" s="161"/>
      <c r="C292" s="162"/>
      <c r="D292" s="163"/>
      <c r="E292" s="164"/>
      <c r="F292" s="162">
        <f t="shared" si="22"/>
        <v>0</v>
      </c>
      <c r="G292" s="162"/>
      <c r="H292" s="162"/>
      <c r="I292" s="165">
        <f t="shared" si="23"/>
        <v>0</v>
      </c>
      <c r="J292" s="166"/>
      <c r="K292" s="116"/>
    </row>
    <row r="293" spans="1:11" s="117" customFormat="1" ht="14.25" x14ac:dyDescent="0.2">
      <c r="A293" s="155"/>
      <c r="B293" s="161"/>
      <c r="C293" s="162"/>
      <c r="D293" s="163"/>
      <c r="E293" s="164"/>
      <c r="F293" s="162">
        <f t="shared" si="22"/>
        <v>0</v>
      </c>
      <c r="G293" s="162"/>
      <c r="H293" s="162"/>
      <c r="I293" s="165">
        <f t="shared" si="23"/>
        <v>0</v>
      </c>
      <c r="J293" s="166"/>
      <c r="K293" s="116"/>
    </row>
    <row r="294" spans="1:11" s="117" customFormat="1" ht="14.25" x14ac:dyDescent="0.2">
      <c r="A294" s="155" t="s">
        <v>224</v>
      </c>
      <c r="B294" s="156" t="s">
        <v>858</v>
      </c>
      <c r="C294" s="162"/>
      <c r="D294" s="163"/>
      <c r="E294" s="164"/>
      <c r="F294" s="162">
        <f t="shared" si="22"/>
        <v>0</v>
      </c>
      <c r="G294" s="162"/>
      <c r="H294" s="162"/>
      <c r="I294" s="165">
        <f t="shared" si="23"/>
        <v>0</v>
      </c>
      <c r="J294" s="166"/>
      <c r="K294" s="116"/>
    </row>
    <row r="295" spans="1:11" s="117" customFormat="1" ht="14.25" x14ac:dyDescent="0.2">
      <c r="A295" s="155"/>
      <c r="B295" s="161"/>
      <c r="C295" s="162"/>
      <c r="D295" s="163"/>
      <c r="E295" s="164"/>
      <c r="F295" s="162">
        <f t="shared" si="22"/>
        <v>0</v>
      </c>
      <c r="G295" s="162"/>
      <c r="H295" s="162"/>
      <c r="I295" s="165">
        <f t="shared" si="23"/>
        <v>0</v>
      </c>
      <c r="J295" s="166"/>
      <c r="K295" s="116"/>
    </row>
    <row r="296" spans="1:11" s="117" customFormat="1" ht="14.25" x14ac:dyDescent="0.2">
      <c r="A296" s="155"/>
      <c r="B296" s="161"/>
      <c r="C296" s="162"/>
      <c r="D296" s="163"/>
      <c r="E296" s="164"/>
      <c r="F296" s="162">
        <f t="shared" si="22"/>
        <v>0</v>
      </c>
      <c r="G296" s="162"/>
      <c r="H296" s="162"/>
      <c r="I296" s="165">
        <f t="shared" si="23"/>
        <v>0</v>
      </c>
      <c r="J296" s="166"/>
      <c r="K296" s="116"/>
    </row>
    <row r="297" spans="1:11" s="117" customFormat="1" ht="15" customHeight="1" x14ac:dyDescent="0.2">
      <c r="A297" s="155" t="s">
        <v>225</v>
      </c>
      <c r="B297" s="156" t="s">
        <v>920</v>
      </c>
      <c r="C297" s="162"/>
      <c r="D297" s="163"/>
      <c r="E297" s="164"/>
      <c r="F297" s="162">
        <f t="shared" si="22"/>
        <v>0</v>
      </c>
      <c r="G297" s="162"/>
      <c r="H297" s="162"/>
      <c r="I297" s="165">
        <f t="shared" si="23"/>
        <v>0</v>
      </c>
      <c r="J297" s="166"/>
      <c r="K297" s="116"/>
    </row>
    <row r="298" spans="1:11" s="117" customFormat="1" ht="14.25" x14ac:dyDescent="0.2">
      <c r="A298" s="155"/>
      <c r="B298" s="156"/>
      <c r="C298" s="162"/>
      <c r="D298" s="163"/>
      <c r="E298" s="164"/>
      <c r="F298" s="162">
        <f t="shared" si="22"/>
        <v>0</v>
      </c>
      <c r="G298" s="162"/>
      <c r="H298" s="162"/>
      <c r="I298" s="165">
        <f t="shared" si="23"/>
        <v>0</v>
      </c>
      <c r="J298" s="166"/>
      <c r="K298" s="116"/>
    </row>
    <row r="299" spans="1:11" s="117" customFormat="1" ht="14.25" x14ac:dyDescent="0.2">
      <c r="A299" s="155"/>
      <c r="B299" s="156"/>
      <c r="C299" s="162"/>
      <c r="D299" s="163"/>
      <c r="E299" s="164"/>
      <c r="F299" s="162">
        <f t="shared" si="22"/>
        <v>0</v>
      </c>
      <c r="G299" s="162"/>
      <c r="H299" s="162"/>
      <c r="I299" s="165">
        <f t="shared" si="23"/>
        <v>0</v>
      </c>
      <c r="J299" s="166"/>
      <c r="K299" s="116"/>
    </row>
    <row r="300" spans="1:11" s="117" customFormat="1" ht="14.25" x14ac:dyDescent="0.2">
      <c r="A300" s="155" t="s">
        <v>861</v>
      </c>
      <c r="B300" s="156" t="s">
        <v>859</v>
      </c>
      <c r="C300" s="162"/>
      <c r="D300" s="163"/>
      <c r="E300" s="164"/>
      <c r="F300" s="162">
        <f t="shared" si="22"/>
        <v>0</v>
      </c>
      <c r="G300" s="162"/>
      <c r="H300" s="162"/>
      <c r="I300" s="165">
        <f t="shared" si="23"/>
        <v>0</v>
      </c>
      <c r="J300" s="166"/>
      <c r="K300" s="116"/>
    </row>
    <row r="301" spans="1:11" s="117" customFormat="1" ht="14.25" x14ac:dyDescent="0.2">
      <c r="A301" s="155"/>
      <c r="B301" s="156"/>
      <c r="C301" s="162"/>
      <c r="D301" s="163"/>
      <c r="E301" s="164"/>
      <c r="F301" s="162">
        <f t="shared" si="22"/>
        <v>0</v>
      </c>
      <c r="G301" s="162"/>
      <c r="H301" s="162"/>
      <c r="I301" s="165">
        <f t="shared" si="23"/>
        <v>0</v>
      </c>
      <c r="J301" s="166"/>
      <c r="K301" s="116"/>
    </row>
    <row r="302" spans="1:11" s="117" customFormat="1" ht="14.25" x14ac:dyDescent="0.2">
      <c r="A302" s="155"/>
      <c r="B302" s="156"/>
      <c r="C302" s="162"/>
      <c r="D302" s="163"/>
      <c r="E302" s="164"/>
      <c r="F302" s="162">
        <f t="shared" si="22"/>
        <v>0</v>
      </c>
      <c r="G302" s="162"/>
      <c r="H302" s="162"/>
      <c r="I302" s="165">
        <f t="shared" si="23"/>
        <v>0</v>
      </c>
      <c r="J302" s="166"/>
      <c r="K302" s="116"/>
    </row>
    <row r="303" spans="1:11" s="117" customFormat="1" ht="14.25" x14ac:dyDescent="0.2">
      <c r="A303" s="155" t="s">
        <v>862</v>
      </c>
      <c r="B303" s="156" t="s">
        <v>860</v>
      </c>
      <c r="C303" s="162"/>
      <c r="D303" s="163"/>
      <c r="E303" s="164"/>
      <c r="F303" s="162">
        <f t="shared" si="22"/>
        <v>0</v>
      </c>
      <c r="G303" s="162"/>
      <c r="H303" s="162"/>
      <c r="I303" s="165">
        <f t="shared" si="23"/>
        <v>0</v>
      </c>
      <c r="J303" s="166"/>
      <c r="K303" s="116"/>
    </row>
    <row r="304" spans="1:11" s="117" customFormat="1" ht="14.25" x14ac:dyDescent="0.2">
      <c r="A304" s="155"/>
      <c r="B304" s="161" t="s">
        <v>142</v>
      </c>
      <c r="C304" s="162"/>
      <c r="D304" s="163"/>
      <c r="E304" s="164"/>
      <c r="F304" s="162">
        <f t="shared" si="22"/>
        <v>0</v>
      </c>
      <c r="G304" s="162"/>
      <c r="H304" s="162"/>
      <c r="I304" s="165">
        <f t="shared" si="23"/>
        <v>0</v>
      </c>
      <c r="J304" s="166"/>
      <c r="K304" s="116"/>
    </row>
    <row r="305" spans="1:41" s="117" customFormat="1" ht="14.25" x14ac:dyDescent="0.2">
      <c r="A305" s="155"/>
      <c r="B305" s="161"/>
      <c r="C305" s="162"/>
      <c r="D305" s="163"/>
      <c r="E305" s="164"/>
      <c r="F305" s="162">
        <f t="shared" si="22"/>
        <v>0</v>
      </c>
      <c r="G305" s="162"/>
      <c r="H305" s="162"/>
      <c r="I305" s="165">
        <f t="shared" si="23"/>
        <v>0</v>
      </c>
      <c r="J305" s="166"/>
      <c r="K305" s="116"/>
    </row>
    <row r="306" spans="1:41" s="202" customFormat="1" ht="15" customHeight="1" x14ac:dyDescent="0.2">
      <c r="A306" s="195"/>
      <c r="B306" s="196" t="s">
        <v>226</v>
      </c>
      <c r="C306" s="197"/>
      <c r="D306" s="198"/>
      <c r="E306" s="199"/>
      <c r="F306" s="200">
        <f>SUM(F279:F305)</f>
        <v>0</v>
      </c>
      <c r="G306" s="200">
        <f>SUM(G279:G305)</f>
        <v>0</v>
      </c>
      <c r="H306" s="200">
        <f>SUM(H279:H305)</f>
        <v>0</v>
      </c>
      <c r="I306" s="200">
        <f>F306-G306-H306</f>
        <v>0</v>
      </c>
      <c r="J306" s="256"/>
      <c r="K306" s="245"/>
      <c r="L306" s="201"/>
      <c r="M306" s="201"/>
      <c r="N306" s="201"/>
      <c r="O306" s="201"/>
      <c r="P306" s="201"/>
      <c r="Q306" s="201"/>
      <c r="R306" s="201"/>
      <c r="S306" s="201"/>
      <c r="T306" s="201"/>
      <c r="U306" s="201"/>
      <c r="V306" s="201"/>
      <c r="W306" s="201"/>
      <c r="X306" s="201"/>
      <c r="Y306" s="201"/>
      <c r="Z306" s="201"/>
      <c r="AA306" s="201"/>
      <c r="AB306" s="201"/>
      <c r="AC306" s="201"/>
      <c r="AD306" s="201"/>
      <c r="AE306" s="201"/>
      <c r="AF306" s="201"/>
      <c r="AG306" s="201"/>
      <c r="AH306" s="201"/>
      <c r="AI306" s="201"/>
      <c r="AJ306" s="201"/>
      <c r="AK306" s="201"/>
      <c r="AL306" s="201"/>
      <c r="AM306" s="201"/>
      <c r="AN306" s="201"/>
      <c r="AO306" s="201"/>
    </row>
    <row r="307" spans="1:41" s="146" customFormat="1" ht="20.100000000000001" customHeight="1" x14ac:dyDescent="0.2">
      <c r="A307" s="254" t="s">
        <v>65</v>
      </c>
      <c r="B307" s="152" t="s">
        <v>66</v>
      </c>
      <c r="C307" s="152"/>
      <c r="D307" s="152"/>
      <c r="E307" s="153"/>
      <c r="F307" s="154"/>
      <c r="G307" s="154"/>
      <c r="H307" s="154"/>
      <c r="I307" s="154"/>
      <c r="J307" s="255"/>
      <c r="K307" s="244"/>
    </row>
    <row r="308" spans="1:41" s="117" customFormat="1" ht="14.25" x14ac:dyDescent="0.2">
      <c r="A308" s="155" t="s">
        <v>227</v>
      </c>
      <c r="B308" s="156" t="s">
        <v>228</v>
      </c>
      <c r="C308" s="162"/>
      <c r="D308" s="163"/>
      <c r="E308" s="164"/>
      <c r="F308" s="162">
        <f t="shared" ref="F308:F313" si="24">C308*D308</f>
        <v>0</v>
      </c>
      <c r="G308" s="162"/>
      <c r="H308" s="162"/>
      <c r="I308" s="165">
        <f t="shared" ref="I308:I313" si="25">F308-G308-H308</f>
        <v>0</v>
      </c>
      <c r="J308" s="166"/>
      <c r="K308" s="116"/>
    </row>
    <row r="309" spans="1:41" s="117" customFormat="1" ht="14.25" x14ac:dyDescent="0.2">
      <c r="A309" s="155"/>
      <c r="B309" s="161"/>
      <c r="C309" s="162"/>
      <c r="D309" s="163"/>
      <c r="E309" s="164"/>
      <c r="F309" s="162">
        <f t="shared" si="24"/>
        <v>0</v>
      </c>
      <c r="G309" s="162"/>
      <c r="H309" s="162"/>
      <c r="I309" s="165">
        <f t="shared" si="25"/>
        <v>0</v>
      </c>
      <c r="J309" s="166"/>
      <c r="K309" s="116"/>
    </row>
    <row r="310" spans="1:41" s="117" customFormat="1" ht="14.25" x14ac:dyDescent="0.2">
      <c r="A310" s="155"/>
      <c r="B310" s="161"/>
      <c r="C310" s="162"/>
      <c r="D310" s="163"/>
      <c r="E310" s="164"/>
      <c r="F310" s="162">
        <f t="shared" si="24"/>
        <v>0</v>
      </c>
      <c r="G310" s="162"/>
      <c r="H310" s="162"/>
      <c r="I310" s="165">
        <f t="shared" si="25"/>
        <v>0</v>
      </c>
      <c r="J310" s="166"/>
      <c r="K310" s="116"/>
    </row>
    <row r="311" spans="1:41" s="117" customFormat="1" ht="14.25" x14ac:dyDescent="0.2">
      <c r="A311" s="155" t="s">
        <v>229</v>
      </c>
      <c r="B311" s="156" t="s">
        <v>230</v>
      </c>
      <c r="C311" s="162"/>
      <c r="D311" s="163"/>
      <c r="E311" s="164"/>
      <c r="F311" s="162">
        <f t="shared" si="24"/>
        <v>0</v>
      </c>
      <c r="G311" s="162"/>
      <c r="H311" s="162"/>
      <c r="I311" s="165">
        <f t="shared" si="25"/>
        <v>0</v>
      </c>
      <c r="J311" s="166"/>
      <c r="K311" s="116"/>
    </row>
    <row r="312" spans="1:41" s="117" customFormat="1" ht="14.25" x14ac:dyDescent="0.2">
      <c r="A312" s="155"/>
      <c r="B312" s="161" t="s">
        <v>142</v>
      </c>
      <c r="C312" s="162"/>
      <c r="D312" s="163"/>
      <c r="E312" s="164"/>
      <c r="F312" s="162">
        <f t="shared" si="24"/>
        <v>0</v>
      </c>
      <c r="G312" s="162"/>
      <c r="H312" s="162"/>
      <c r="I312" s="165">
        <f t="shared" si="25"/>
        <v>0</v>
      </c>
      <c r="J312" s="166"/>
      <c r="K312" s="116"/>
    </row>
    <row r="313" spans="1:41" s="117" customFormat="1" ht="14.25" x14ac:dyDescent="0.2">
      <c r="A313" s="155"/>
      <c r="B313" s="161"/>
      <c r="C313" s="162"/>
      <c r="D313" s="163"/>
      <c r="E313" s="164"/>
      <c r="F313" s="162">
        <f t="shared" si="24"/>
        <v>0</v>
      </c>
      <c r="G313" s="162"/>
      <c r="H313" s="162"/>
      <c r="I313" s="165">
        <f t="shared" si="25"/>
        <v>0</v>
      </c>
      <c r="J313" s="166"/>
      <c r="K313" s="116"/>
    </row>
    <row r="314" spans="1:41" s="202" customFormat="1" ht="15" customHeight="1" x14ac:dyDescent="0.2">
      <c r="A314" s="195"/>
      <c r="B314" s="196" t="s">
        <v>231</v>
      </c>
      <c r="C314" s="197"/>
      <c r="D314" s="198"/>
      <c r="E314" s="199"/>
      <c r="F314" s="200">
        <f>SUM(F308:F313)</f>
        <v>0</v>
      </c>
      <c r="G314" s="200">
        <f>SUM(G308:G313)</f>
        <v>0</v>
      </c>
      <c r="H314" s="200">
        <f>SUM(H308:H313)</f>
        <v>0</v>
      </c>
      <c r="I314" s="200">
        <f>F314-G314-H314</f>
        <v>0</v>
      </c>
      <c r="J314" s="256"/>
      <c r="K314" s="245"/>
      <c r="L314" s="201"/>
      <c r="M314" s="201"/>
      <c r="N314" s="201"/>
      <c r="O314" s="201"/>
      <c r="P314" s="201"/>
      <c r="Q314" s="201"/>
      <c r="R314" s="201"/>
      <c r="S314" s="201"/>
      <c r="T314" s="201"/>
      <c r="U314" s="201"/>
      <c r="V314" s="201"/>
      <c r="W314" s="201"/>
      <c r="X314" s="201"/>
      <c r="Y314" s="201"/>
      <c r="Z314" s="201"/>
      <c r="AA314" s="201"/>
      <c r="AB314" s="201"/>
      <c r="AC314" s="201"/>
      <c r="AD314" s="201"/>
      <c r="AE314" s="201"/>
      <c r="AF314" s="201"/>
      <c r="AG314" s="201"/>
      <c r="AH314" s="201"/>
      <c r="AI314" s="201"/>
      <c r="AJ314" s="201"/>
      <c r="AK314" s="201"/>
      <c r="AL314" s="201"/>
      <c r="AM314" s="201"/>
      <c r="AN314" s="201"/>
      <c r="AO314" s="201"/>
    </row>
    <row r="315" spans="1:41" s="146" customFormat="1" ht="20.100000000000001" customHeight="1" x14ac:dyDescent="0.2">
      <c r="A315" s="254" t="s">
        <v>67</v>
      </c>
      <c r="B315" s="152" t="s">
        <v>68</v>
      </c>
      <c r="C315" s="152"/>
      <c r="D315" s="152"/>
      <c r="E315" s="153"/>
      <c r="F315" s="154"/>
      <c r="G315" s="154"/>
      <c r="H315" s="154"/>
      <c r="I315" s="154"/>
      <c r="J315" s="255"/>
      <c r="K315" s="244"/>
    </row>
    <row r="316" spans="1:41" s="117" customFormat="1" ht="14.25" x14ac:dyDescent="0.2">
      <c r="A316" s="155" t="s">
        <v>232</v>
      </c>
      <c r="B316" s="156" t="s">
        <v>233</v>
      </c>
      <c r="C316" s="162"/>
      <c r="D316" s="163"/>
      <c r="E316" s="164"/>
      <c r="F316" s="162">
        <f>C316*D316</f>
        <v>0</v>
      </c>
      <c r="G316" s="162"/>
      <c r="H316" s="162"/>
      <c r="I316" s="165">
        <f t="shared" ref="I316:I330" si="26">F316-G316-H316</f>
        <v>0</v>
      </c>
      <c r="J316" s="166"/>
      <c r="K316" s="116"/>
    </row>
    <row r="317" spans="1:41" s="117" customFormat="1" ht="14.25" x14ac:dyDescent="0.2">
      <c r="A317" s="155"/>
      <c r="B317" s="161"/>
      <c r="C317" s="162"/>
      <c r="D317" s="163"/>
      <c r="E317" s="164"/>
      <c r="F317" s="162">
        <f t="shared" ref="F317:F330" si="27">C317*D317</f>
        <v>0</v>
      </c>
      <c r="G317" s="162"/>
      <c r="H317" s="162"/>
      <c r="I317" s="165">
        <f t="shared" si="26"/>
        <v>0</v>
      </c>
      <c r="J317" s="166"/>
      <c r="K317" s="116"/>
    </row>
    <row r="318" spans="1:41" s="117" customFormat="1" ht="14.25" x14ac:dyDescent="0.2">
      <c r="A318" s="155"/>
      <c r="B318" s="161" t="s">
        <v>142</v>
      </c>
      <c r="C318" s="162"/>
      <c r="D318" s="163"/>
      <c r="E318" s="164"/>
      <c r="F318" s="162">
        <f t="shared" si="27"/>
        <v>0</v>
      </c>
      <c r="G318" s="162"/>
      <c r="H318" s="162"/>
      <c r="I318" s="165">
        <f t="shared" si="26"/>
        <v>0</v>
      </c>
      <c r="J318" s="166"/>
      <c r="K318" s="116"/>
    </row>
    <row r="319" spans="1:41" s="117" customFormat="1" ht="14.25" x14ac:dyDescent="0.2">
      <c r="A319" s="155" t="s">
        <v>234</v>
      </c>
      <c r="B319" s="156" t="s">
        <v>235</v>
      </c>
      <c r="C319" s="162"/>
      <c r="D319" s="163"/>
      <c r="E319" s="164"/>
      <c r="F319" s="162">
        <f t="shared" si="27"/>
        <v>0</v>
      </c>
      <c r="G319" s="162"/>
      <c r="H319" s="162"/>
      <c r="I319" s="165">
        <f t="shared" si="26"/>
        <v>0</v>
      </c>
      <c r="J319" s="166"/>
      <c r="K319" s="116"/>
    </row>
    <row r="320" spans="1:41" s="117" customFormat="1" ht="14.25" x14ac:dyDescent="0.2">
      <c r="A320" s="155"/>
      <c r="B320" s="161"/>
      <c r="C320" s="162"/>
      <c r="D320" s="163"/>
      <c r="E320" s="164"/>
      <c r="F320" s="162">
        <f t="shared" si="27"/>
        <v>0</v>
      </c>
      <c r="G320" s="162"/>
      <c r="H320" s="162"/>
      <c r="I320" s="165">
        <f t="shared" si="26"/>
        <v>0</v>
      </c>
      <c r="J320" s="166"/>
      <c r="K320" s="116"/>
    </row>
    <row r="321" spans="1:41" s="117" customFormat="1" ht="14.25" x14ac:dyDescent="0.2">
      <c r="A321" s="155"/>
      <c r="B321" s="161" t="s">
        <v>142</v>
      </c>
      <c r="C321" s="162"/>
      <c r="D321" s="163"/>
      <c r="E321" s="164"/>
      <c r="F321" s="162">
        <f t="shared" si="27"/>
        <v>0</v>
      </c>
      <c r="G321" s="162"/>
      <c r="H321" s="162"/>
      <c r="I321" s="165">
        <f t="shared" si="26"/>
        <v>0</v>
      </c>
      <c r="J321" s="166"/>
      <c r="K321" s="116"/>
    </row>
    <row r="322" spans="1:41" s="117" customFormat="1" ht="14.25" x14ac:dyDescent="0.2">
      <c r="A322" s="155" t="s">
        <v>236</v>
      </c>
      <c r="B322" s="156" t="s">
        <v>237</v>
      </c>
      <c r="C322" s="162"/>
      <c r="D322" s="163"/>
      <c r="E322" s="164"/>
      <c r="F322" s="162">
        <f t="shared" si="27"/>
        <v>0</v>
      </c>
      <c r="G322" s="162"/>
      <c r="H322" s="162"/>
      <c r="I322" s="165">
        <f t="shared" si="26"/>
        <v>0</v>
      </c>
      <c r="J322" s="166"/>
      <c r="K322" s="116"/>
    </row>
    <row r="323" spans="1:41" s="117" customFormat="1" ht="14.25" x14ac:dyDescent="0.2">
      <c r="A323" s="155"/>
      <c r="B323" s="161"/>
      <c r="C323" s="162"/>
      <c r="D323" s="163"/>
      <c r="E323" s="164"/>
      <c r="F323" s="162">
        <f>C323*D323</f>
        <v>0</v>
      </c>
      <c r="G323" s="162"/>
      <c r="H323" s="162"/>
      <c r="I323" s="165">
        <f t="shared" si="26"/>
        <v>0</v>
      </c>
      <c r="J323" s="166"/>
      <c r="K323" s="116"/>
    </row>
    <row r="324" spans="1:41" s="117" customFormat="1" ht="14.25" x14ac:dyDescent="0.2">
      <c r="A324" s="155"/>
      <c r="B324" s="161"/>
      <c r="C324" s="162"/>
      <c r="D324" s="163"/>
      <c r="E324" s="164"/>
      <c r="F324" s="162">
        <f t="shared" si="27"/>
        <v>0</v>
      </c>
      <c r="G324" s="162"/>
      <c r="H324" s="162"/>
      <c r="I324" s="165">
        <f t="shared" si="26"/>
        <v>0</v>
      </c>
      <c r="J324" s="166"/>
      <c r="K324" s="116"/>
    </row>
    <row r="325" spans="1:41" s="117" customFormat="1" ht="14.25" x14ac:dyDescent="0.2">
      <c r="A325" s="155" t="s">
        <v>238</v>
      </c>
      <c r="B325" s="156" t="s">
        <v>761</v>
      </c>
      <c r="C325" s="162"/>
      <c r="D325" s="163"/>
      <c r="E325" s="164"/>
      <c r="F325" s="162">
        <f t="shared" si="27"/>
        <v>0</v>
      </c>
      <c r="G325" s="162"/>
      <c r="H325" s="162"/>
      <c r="I325" s="165">
        <f t="shared" si="26"/>
        <v>0</v>
      </c>
      <c r="J325" s="166"/>
      <c r="K325" s="116"/>
    </row>
    <row r="326" spans="1:41" s="117" customFormat="1" ht="14.25" x14ac:dyDescent="0.2">
      <c r="A326" s="155"/>
      <c r="B326" s="156"/>
      <c r="C326" s="162"/>
      <c r="D326" s="163"/>
      <c r="E326" s="164"/>
      <c r="F326" s="162">
        <f t="shared" si="27"/>
        <v>0</v>
      </c>
      <c r="G326" s="162"/>
      <c r="H326" s="162"/>
      <c r="I326" s="165">
        <f t="shared" si="26"/>
        <v>0</v>
      </c>
      <c r="J326" s="166"/>
      <c r="K326" s="116"/>
    </row>
    <row r="327" spans="1:41" s="117" customFormat="1" ht="14.25" x14ac:dyDescent="0.2">
      <c r="A327" s="155"/>
      <c r="B327" s="156"/>
      <c r="C327" s="162"/>
      <c r="D327" s="163"/>
      <c r="E327" s="164"/>
      <c r="F327" s="162">
        <f t="shared" si="27"/>
        <v>0</v>
      </c>
      <c r="G327" s="162"/>
      <c r="H327" s="162"/>
      <c r="I327" s="165">
        <f t="shared" si="26"/>
        <v>0</v>
      </c>
      <c r="J327" s="166"/>
      <c r="K327" s="116"/>
    </row>
    <row r="328" spans="1:41" s="117" customFormat="1" ht="14.25" x14ac:dyDescent="0.2">
      <c r="A328" s="155" t="s">
        <v>908</v>
      </c>
      <c r="B328" s="156" t="s">
        <v>909</v>
      </c>
      <c r="C328" s="162"/>
      <c r="D328" s="163"/>
      <c r="E328" s="164"/>
      <c r="F328" s="162">
        <f t="shared" si="27"/>
        <v>0</v>
      </c>
      <c r="G328" s="162"/>
      <c r="H328" s="162"/>
      <c r="I328" s="165">
        <f t="shared" si="26"/>
        <v>0</v>
      </c>
      <c r="J328" s="166"/>
      <c r="K328" s="116"/>
    </row>
    <row r="329" spans="1:41" s="117" customFormat="1" ht="14.25" x14ac:dyDescent="0.2">
      <c r="A329" s="155"/>
      <c r="B329" s="156"/>
      <c r="C329" s="162"/>
      <c r="D329" s="163"/>
      <c r="E329" s="164"/>
      <c r="F329" s="162">
        <f t="shared" si="27"/>
        <v>0</v>
      </c>
      <c r="G329" s="162"/>
      <c r="H329" s="162"/>
      <c r="I329" s="165">
        <f t="shared" si="26"/>
        <v>0</v>
      </c>
      <c r="J329" s="166"/>
      <c r="K329" s="116"/>
    </row>
    <row r="330" spans="1:41" s="117" customFormat="1" ht="14.25" x14ac:dyDescent="0.2">
      <c r="A330" s="155"/>
      <c r="B330" s="161"/>
      <c r="C330" s="162"/>
      <c r="D330" s="163"/>
      <c r="E330" s="164"/>
      <c r="F330" s="162">
        <f t="shared" si="27"/>
        <v>0</v>
      </c>
      <c r="G330" s="162"/>
      <c r="H330" s="162"/>
      <c r="I330" s="165">
        <f t="shared" si="26"/>
        <v>0</v>
      </c>
      <c r="J330" s="166"/>
      <c r="K330" s="116"/>
    </row>
    <row r="331" spans="1:41" s="202" customFormat="1" ht="15" customHeight="1" x14ac:dyDescent="0.2">
      <c r="A331" s="195"/>
      <c r="B331" s="196" t="s">
        <v>239</v>
      </c>
      <c r="C331" s="197"/>
      <c r="D331" s="198"/>
      <c r="E331" s="199"/>
      <c r="F331" s="200">
        <f>SUM(F316:F330)</f>
        <v>0</v>
      </c>
      <c r="G331" s="200">
        <f>SUM(G316:G330)</f>
        <v>0</v>
      </c>
      <c r="H331" s="200">
        <f>SUM(H316:H330)</f>
        <v>0</v>
      </c>
      <c r="I331" s="200">
        <f>F331-G331-H331</f>
        <v>0</v>
      </c>
      <c r="J331" s="256"/>
      <c r="K331" s="245"/>
      <c r="L331" s="201"/>
      <c r="M331" s="201"/>
      <c r="N331" s="201"/>
      <c r="O331" s="201"/>
      <c r="P331" s="201"/>
      <c r="Q331" s="201"/>
      <c r="R331" s="201"/>
      <c r="S331" s="201"/>
      <c r="T331" s="201"/>
      <c r="U331" s="201"/>
      <c r="V331" s="201"/>
      <c r="W331" s="201"/>
      <c r="X331" s="201"/>
      <c r="Y331" s="201"/>
      <c r="Z331" s="201"/>
      <c r="AA331" s="201"/>
      <c r="AB331" s="201"/>
      <c r="AC331" s="201"/>
      <c r="AD331" s="201"/>
      <c r="AE331" s="201"/>
      <c r="AF331" s="201"/>
      <c r="AG331" s="201"/>
      <c r="AH331" s="201"/>
      <c r="AI331" s="201"/>
      <c r="AJ331" s="201"/>
      <c r="AK331" s="201"/>
      <c r="AL331" s="201"/>
      <c r="AM331" s="201"/>
      <c r="AN331" s="201"/>
      <c r="AO331" s="201"/>
    </row>
    <row r="332" spans="1:41" s="146" customFormat="1" ht="20.100000000000001" customHeight="1" x14ac:dyDescent="0.2">
      <c r="A332" s="254" t="s">
        <v>69</v>
      </c>
      <c r="B332" s="152" t="s">
        <v>70</v>
      </c>
      <c r="C332" s="152"/>
      <c r="D332" s="152"/>
      <c r="E332" s="153"/>
      <c r="F332" s="154"/>
      <c r="G332" s="154"/>
      <c r="H332" s="154"/>
      <c r="I332" s="154"/>
      <c r="J332" s="255"/>
      <c r="K332" s="244"/>
    </row>
    <row r="333" spans="1:41" s="117" customFormat="1" ht="14.25" x14ac:dyDescent="0.2">
      <c r="A333" s="155" t="s">
        <v>240</v>
      </c>
      <c r="B333" s="156" t="s">
        <v>863</v>
      </c>
      <c r="C333" s="162"/>
      <c r="D333" s="163"/>
      <c r="E333" s="164"/>
      <c r="F333" s="162">
        <f>C333*D333</f>
        <v>0</v>
      </c>
      <c r="G333" s="162"/>
      <c r="H333" s="162"/>
      <c r="I333" s="165">
        <f t="shared" ref="I333:I341" si="28">F333-G333-H333</f>
        <v>0</v>
      </c>
      <c r="J333" s="166"/>
      <c r="K333" s="116"/>
    </row>
    <row r="334" spans="1:41" s="117" customFormat="1" ht="14.25" x14ac:dyDescent="0.2">
      <c r="A334" s="155"/>
      <c r="B334" s="161"/>
      <c r="C334" s="162"/>
      <c r="D334" s="163"/>
      <c r="E334" s="164"/>
      <c r="F334" s="162">
        <f t="shared" ref="F334:F341" si="29">C334*D334</f>
        <v>0</v>
      </c>
      <c r="G334" s="162"/>
      <c r="H334" s="162"/>
      <c r="I334" s="165">
        <f t="shared" si="28"/>
        <v>0</v>
      </c>
      <c r="J334" s="166"/>
      <c r="K334" s="116"/>
    </row>
    <row r="335" spans="1:41" s="117" customFormat="1" ht="14.25" x14ac:dyDescent="0.2">
      <c r="A335" s="155"/>
      <c r="B335" s="161"/>
      <c r="C335" s="162"/>
      <c r="D335" s="163"/>
      <c r="E335" s="164"/>
      <c r="F335" s="162">
        <f t="shared" si="29"/>
        <v>0</v>
      </c>
      <c r="G335" s="162"/>
      <c r="H335" s="162"/>
      <c r="I335" s="165">
        <f t="shared" si="28"/>
        <v>0</v>
      </c>
      <c r="J335" s="166"/>
      <c r="K335" s="116"/>
    </row>
    <row r="336" spans="1:41" s="117" customFormat="1" ht="14.25" x14ac:dyDescent="0.2">
      <c r="A336" s="155" t="s">
        <v>241</v>
      </c>
      <c r="B336" s="156" t="s">
        <v>864</v>
      </c>
      <c r="C336" s="162"/>
      <c r="D336" s="163"/>
      <c r="E336" s="164"/>
      <c r="F336" s="162">
        <f t="shared" si="29"/>
        <v>0</v>
      </c>
      <c r="G336" s="162"/>
      <c r="H336" s="162"/>
      <c r="I336" s="165">
        <f t="shared" si="28"/>
        <v>0</v>
      </c>
      <c r="J336" s="166"/>
      <c r="K336" s="116"/>
    </row>
    <row r="337" spans="1:41" s="117" customFormat="1" ht="14.25" x14ac:dyDescent="0.2">
      <c r="A337" s="155"/>
      <c r="B337" s="161"/>
      <c r="C337" s="162"/>
      <c r="D337" s="163"/>
      <c r="E337" s="164"/>
      <c r="F337" s="162">
        <f t="shared" si="29"/>
        <v>0</v>
      </c>
      <c r="G337" s="162"/>
      <c r="H337" s="162"/>
      <c r="I337" s="165">
        <f t="shared" si="28"/>
        <v>0</v>
      </c>
      <c r="J337" s="166"/>
      <c r="K337" s="116"/>
    </row>
    <row r="338" spans="1:41" s="117" customFormat="1" ht="14.25" x14ac:dyDescent="0.2">
      <c r="A338" s="155"/>
      <c r="B338" s="161"/>
      <c r="C338" s="162"/>
      <c r="D338" s="163"/>
      <c r="E338" s="164"/>
      <c r="F338" s="162">
        <f t="shared" si="29"/>
        <v>0</v>
      </c>
      <c r="G338" s="162"/>
      <c r="H338" s="162"/>
      <c r="I338" s="165">
        <f t="shared" si="28"/>
        <v>0</v>
      </c>
      <c r="J338" s="166"/>
      <c r="K338" s="116"/>
    </row>
    <row r="339" spans="1:41" s="117" customFormat="1" ht="14.25" x14ac:dyDescent="0.2">
      <c r="A339" s="155" t="s">
        <v>242</v>
      </c>
      <c r="B339" s="156" t="s">
        <v>243</v>
      </c>
      <c r="C339" s="162"/>
      <c r="D339" s="163"/>
      <c r="E339" s="164"/>
      <c r="F339" s="162">
        <f t="shared" si="29"/>
        <v>0</v>
      </c>
      <c r="G339" s="162"/>
      <c r="H339" s="162"/>
      <c r="I339" s="165">
        <f t="shared" si="28"/>
        <v>0</v>
      </c>
      <c r="J339" s="166"/>
      <c r="K339" s="116"/>
    </row>
    <row r="340" spans="1:41" s="117" customFormat="1" ht="14.25" x14ac:dyDescent="0.2">
      <c r="A340" s="155"/>
      <c r="B340" s="161" t="s">
        <v>142</v>
      </c>
      <c r="C340" s="162"/>
      <c r="D340" s="163"/>
      <c r="E340" s="164"/>
      <c r="F340" s="162">
        <f t="shared" si="29"/>
        <v>0</v>
      </c>
      <c r="G340" s="162"/>
      <c r="H340" s="162"/>
      <c r="I340" s="165">
        <f t="shared" si="28"/>
        <v>0</v>
      </c>
      <c r="J340" s="166"/>
      <c r="K340" s="116"/>
    </row>
    <row r="341" spans="1:41" s="117" customFormat="1" ht="14.25" x14ac:dyDescent="0.2">
      <c r="A341" s="155"/>
      <c r="B341" s="161"/>
      <c r="C341" s="162"/>
      <c r="D341" s="163"/>
      <c r="E341" s="164"/>
      <c r="F341" s="162">
        <f t="shared" si="29"/>
        <v>0</v>
      </c>
      <c r="G341" s="162"/>
      <c r="H341" s="162"/>
      <c r="I341" s="165">
        <f t="shared" si="28"/>
        <v>0</v>
      </c>
      <c r="J341" s="166"/>
      <c r="K341" s="116"/>
    </row>
    <row r="342" spans="1:41" s="202" customFormat="1" ht="15" customHeight="1" x14ac:dyDescent="0.2">
      <c r="A342" s="195"/>
      <c r="B342" s="196" t="s">
        <v>244</v>
      </c>
      <c r="C342" s="197"/>
      <c r="D342" s="198"/>
      <c r="E342" s="199"/>
      <c r="F342" s="200">
        <f>SUM(F333:F341)</f>
        <v>0</v>
      </c>
      <c r="G342" s="200">
        <f>SUM(G333:G341)</f>
        <v>0</v>
      </c>
      <c r="H342" s="200">
        <f>SUM(H333:H341)</f>
        <v>0</v>
      </c>
      <c r="I342" s="200">
        <f>F342-G342-H342</f>
        <v>0</v>
      </c>
      <c r="J342" s="256"/>
      <c r="K342" s="245"/>
      <c r="L342" s="201"/>
      <c r="M342" s="201"/>
      <c r="N342" s="201"/>
      <c r="O342" s="201"/>
      <c r="P342" s="201"/>
      <c r="Q342" s="201"/>
      <c r="R342" s="201"/>
      <c r="S342" s="201"/>
      <c r="T342" s="201"/>
      <c r="U342" s="201"/>
      <c r="V342" s="201"/>
      <c r="W342" s="201"/>
      <c r="X342" s="201"/>
      <c r="Y342" s="201"/>
      <c r="Z342" s="201"/>
      <c r="AA342" s="201"/>
      <c r="AB342" s="201"/>
      <c r="AC342" s="201"/>
      <c r="AD342" s="201"/>
      <c r="AE342" s="201"/>
      <c r="AF342" s="201"/>
      <c r="AG342" s="201"/>
      <c r="AH342" s="201"/>
      <c r="AI342" s="201"/>
      <c r="AJ342" s="201"/>
      <c r="AK342" s="201"/>
      <c r="AL342" s="201"/>
      <c r="AM342" s="201"/>
      <c r="AN342" s="201"/>
      <c r="AO342" s="201"/>
    </row>
    <row r="343" spans="1:41" s="146" customFormat="1" ht="20.100000000000001" customHeight="1" x14ac:dyDescent="0.2">
      <c r="A343" s="254" t="s">
        <v>71</v>
      </c>
      <c r="B343" s="152" t="s">
        <v>245</v>
      </c>
      <c r="C343" s="152"/>
      <c r="D343" s="152"/>
      <c r="E343" s="153"/>
      <c r="F343" s="154"/>
      <c r="G343" s="154"/>
      <c r="H343" s="154"/>
      <c r="I343" s="154"/>
      <c r="J343" s="255"/>
      <c r="K343" s="244"/>
    </row>
    <row r="344" spans="1:41" s="117" customFormat="1" ht="14.25" x14ac:dyDescent="0.2">
      <c r="A344" s="155" t="s">
        <v>246</v>
      </c>
      <c r="B344" s="156" t="s">
        <v>247</v>
      </c>
      <c r="C344" s="162"/>
      <c r="D344" s="163"/>
      <c r="E344" s="164"/>
      <c r="F344" s="162">
        <f>C344*D344</f>
        <v>0</v>
      </c>
      <c r="G344" s="162"/>
      <c r="H344" s="162"/>
      <c r="I344" s="165">
        <f t="shared" ref="I344:I361" si="30">F344-G344-H344</f>
        <v>0</v>
      </c>
      <c r="J344" s="166"/>
      <c r="K344" s="116"/>
    </row>
    <row r="345" spans="1:41" s="117" customFormat="1" ht="14.25" x14ac:dyDescent="0.2">
      <c r="A345" s="155"/>
      <c r="B345" s="161"/>
      <c r="C345" s="162"/>
      <c r="D345" s="163"/>
      <c r="E345" s="164"/>
      <c r="F345" s="162">
        <f t="shared" ref="F345:F361" si="31">C345*D345</f>
        <v>0</v>
      </c>
      <c r="G345" s="162"/>
      <c r="H345" s="162"/>
      <c r="I345" s="165">
        <f t="shared" si="30"/>
        <v>0</v>
      </c>
      <c r="J345" s="166"/>
      <c r="K345" s="116"/>
    </row>
    <row r="346" spans="1:41" s="117" customFormat="1" ht="14.25" x14ac:dyDescent="0.2">
      <c r="A346" s="155"/>
      <c r="B346" s="161"/>
      <c r="C346" s="162"/>
      <c r="D346" s="163"/>
      <c r="E346" s="164"/>
      <c r="F346" s="162">
        <f t="shared" si="31"/>
        <v>0</v>
      </c>
      <c r="G346" s="162"/>
      <c r="H346" s="162"/>
      <c r="I346" s="165">
        <f t="shared" si="30"/>
        <v>0</v>
      </c>
      <c r="J346" s="166"/>
      <c r="K346" s="116"/>
    </row>
    <row r="347" spans="1:41" s="117" customFormat="1" ht="14.25" x14ac:dyDescent="0.2">
      <c r="A347" s="155" t="s">
        <v>248</v>
      </c>
      <c r="B347" s="156" t="s">
        <v>249</v>
      </c>
      <c r="C347" s="162"/>
      <c r="D347" s="163"/>
      <c r="E347" s="164"/>
      <c r="F347" s="162">
        <f t="shared" si="31"/>
        <v>0</v>
      </c>
      <c r="G347" s="162"/>
      <c r="H347" s="162"/>
      <c r="I347" s="165">
        <f t="shared" si="30"/>
        <v>0</v>
      </c>
      <c r="J347" s="166"/>
      <c r="K347" s="116"/>
    </row>
    <row r="348" spans="1:41" s="117" customFormat="1" ht="14.25" x14ac:dyDescent="0.2">
      <c r="A348" s="155"/>
      <c r="B348" s="161"/>
      <c r="C348" s="162"/>
      <c r="D348" s="163"/>
      <c r="E348" s="164"/>
      <c r="F348" s="162">
        <f t="shared" si="31"/>
        <v>0</v>
      </c>
      <c r="G348" s="162"/>
      <c r="H348" s="162"/>
      <c r="I348" s="165">
        <f t="shared" si="30"/>
        <v>0</v>
      </c>
      <c r="J348" s="166"/>
      <c r="K348" s="116"/>
    </row>
    <row r="349" spans="1:41" s="117" customFormat="1" ht="14.25" x14ac:dyDescent="0.2">
      <c r="A349" s="155"/>
      <c r="B349" s="161"/>
      <c r="C349" s="162"/>
      <c r="D349" s="163"/>
      <c r="E349" s="164"/>
      <c r="F349" s="162">
        <f t="shared" si="31"/>
        <v>0</v>
      </c>
      <c r="G349" s="162"/>
      <c r="H349" s="162"/>
      <c r="I349" s="165">
        <f t="shared" si="30"/>
        <v>0</v>
      </c>
      <c r="J349" s="166"/>
      <c r="K349" s="116"/>
    </row>
    <row r="350" spans="1:41" s="117" customFormat="1" ht="14.25" x14ac:dyDescent="0.2">
      <c r="A350" s="155" t="s">
        <v>250</v>
      </c>
      <c r="B350" s="156" t="s">
        <v>251</v>
      </c>
      <c r="C350" s="162"/>
      <c r="D350" s="163"/>
      <c r="E350" s="164"/>
      <c r="F350" s="162">
        <f t="shared" si="31"/>
        <v>0</v>
      </c>
      <c r="G350" s="162"/>
      <c r="H350" s="162"/>
      <c r="I350" s="165">
        <f t="shared" si="30"/>
        <v>0</v>
      </c>
      <c r="J350" s="166"/>
      <c r="K350" s="116"/>
    </row>
    <row r="351" spans="1:41" s="117" customFormat="1" ht="14.25" x14ac:dyDescent="0.2">
      <c r="A351" s="155"/>
      <c r="B351" s="161"/>
      <c r="C351" s="162"/>
      <c r="D351" s="163"/>
      <c r="E351" s="164"/>
      <c r="F351" s="162">
        <f t="shared" si="31"/>
        <v>0</v>
      </c>
      <c r="G351" s="162"/>
      <c r="H351" s="162"/>
      <c r="I351" s="165">
        <f t="shared" si="30"/>
        <v>0</v>
      </c>
      <c r="J351" s="166"/>
      <c r="K351" s="116"/>
    </row>
    <row r="352" spans="1:41" s="117" customFormat="1" ht="14.25" x14ac:dyDescent="0.2">
      <c r="A352" s="155"/>
      <c r="B352" s="161"/>
      <c r="C352" s="162"/>
      <c r="D352" s="163"/>
      <c r="E352" s="164"/>
      <c r="F352" s="162">
        <f t="shared" si="31"/>
        <v>0</v>
      </c>
      <c r="G352" s="162"/>
      <c r="H352" s="162"/>
      <c r="I352" s="165">
        <f t="shared" si="30"/>
        <v>0</v>
      </c>
      <c r="J352" s="166"/>
      <c r="K352" s="116"/>
    </row>
    <row r="353" spans="1:41" s="117" customFormat="1" ht="14.25" x14ac:dyDescent="0.2">
      <c r="A353" s="155" t="s">
        <v>252</v>
      </c>
      <c r="B353" s="156" t="s">
        <v>253</v>
      </c>
      <c r="C353" s="162"/>
      <c r="D353" s="163"/>
      <c r="E353" s="164"/>
      <c r="F353" s="162">
        <f t="shared" si="31"/>
        <v>0</v>
      </c>
      <c r="G353" s="162"/>
      <c r="H353" s="162"/>
      <c r="I353" s="165">
        <f t="shared" si="30"/>
        <v>0</v>
      </c>
      <c r="J353" s="166"/>
      <c r="K353" s="116"/>
    </row>
    <row r="354" spans="1:41" s="117" customFormat="1" ht="14.25" x14ac:dyDescent="0.2">
      <c r="A354" s="155"/>
      <c r="B354" s="161"/>
      <c r="C354" s="162"/>
      <c r="D354" s="163"/>
      <c r="E354" s="164"/>
      <c r="F354" s="162">
        <f t="shared" si="31"/>
        <v>0</v>
      </c>
      <c r="G354" s="162"/>
      <c r="H354" s="162"/>
      <c r="I354" s="165">
        <f t="shared" si="30"/>
        <v>0</v>
      </c>
      <c r="J354" s="166"/>
      <c r="K354" s="116"/>
    </row>
    <row r="355" spans="1:41" s="117" customFormat="1" ht="14.25" x14ac:dyDescent="0.2">
      <c r="A355" s="155"/>
      <c r="B355" s="161"/>
      <c r="C355" s="162"/>
      <c r="D355" s="163"/>
      <c r="E355" s="164"/>
      <c r="F355" s="162">
        <f t="shared" si="31"/>
        <v>0</v>
      </c>
      <c r="G355" s="162"/>
      <c r="H355" s="162"/>
      <c r="I355" s="165">
        <f t="shared" si="30"/>
        <v>0</v>
      </c>
      <c r="J355" s="166"/>
      <c r="K355" s="116"/>
    </row>
    <row r="356" spans="1:41" s="117" customFormat="1" ht="14.25" x14ac:dyDescent="0.2">
      <c r="A356" s="155" t="s">
        <v>660</v>
      </c>
      <c r="B356" s="156" t="s">
        <v>661</v>
      </c>
      <c r="C356" s="162"/>
      <c r="D356" s="163"/>
      <c r="E356" s="164"/>
      <c r="F356" s="162">
        <f t="shared" si="31"/>
        <v>0</v>
      </c>
      <c r="G356" s="162"/>
      <c r="H356" s="162"/>
      <c r="I356" s="165">
        <f t="shared" si="30"/>
        <v>0</v>
      </c>
      <c r="J356" s="166"/>
      <c r="K356" s="116"/>
    </row>
    <row r="357" spans="1:41" s="117" customFormat="1" ht="14.25" x14ac:dyDescent="0.2">
      <c r="A357" s="155"/>
      <c r="B357" s="156"/>
      <c r="C357" s="162"/>
      <c r="D357" s="163"/>
      <c r="E357" s="164"/>
      <c r="F357" s="162">
        <f t="shared" si="31"/>
        <v>0</v>
      </c>
      <c r="G357" s="162"/>
      <c r="H357" s="162"/>
      <c r="I357" s="165">
        <f t="shared" si="30"/>
        <v>0</v>
      </c>
      <c r="J357" s="166"/>
      <c r="K357" s="116"/>
    </row>
    <row r="358" spans="1:41" s="117" customFormat="1" ht="14.25" x14ac:dyDescent="0.2">
      <c r="A358" s="155"/>
      <c r="B358" s="156"/>
      <c r="C358" s="162"/>
      <c r="D358" s="163"/>
      <c r="E358" s="164"/>
      <c r="F358" s="162">
        <f t="shared" si="31"/>
        <v>0</v>
      </c>
      <c r="G358" s="162"/>
      <c r="H358" s="162"/>
      <c r="I358" s="165">
        <f t="shared" si="30"/>
        <v>0</v>
      </c>
      <c r="J358" s="166"/>
      <c r="K358" s="116"/>
    </row>
    <row r="359" spans="1:41" s="117" customFormat="1" ht="14.25" x14ac:dyDescent="0.2">
      <c r="A359" s="155" t="s">
        <v>705</v>
      </c>
      <c r="B359" s="156" t="s">
        <v>706</v>
      </c>
      <c r="C359" s="162"/>
      <c r="D359" s="163"/>
      <c r="E359" s="164"/>
      <c r="F359" s="162">
        <f t="shared" si="31"/>
        <v>0</v>
      </c>
      <c r="G359" s="162"/>
      <c r="H359" s="162"/>
      <c r="I359" s="165">
        <f t="shared" si="30"/>
        <v>0</v>
      </c>
      <c r="J359" s="166"/>
      <c r="K359" s="116"/>
    </row>
    <row r="360" spans="1:41" s="117" customFormat="1" ht="14.25" x14ac:dyDescent="0.2">
      <c r="A360" s="155"/>
      <c r="B360" s="161" t="s">
        <v>142</v>
      </c>
      <c r="C360" s="162"/>
      <c r="D360" s="163"/>
      <c r="E360" s="164"/>
      <c r="F360" s="162">
        <f t="shared" si="31"/>
        <v>0</v>
      </c>
      <c r="G360" s="162"/>
      <c r="H360" s="162"/>
      <c r="I360" s="165">
        <f t="shared" si="30"/>
        <v>0</v>
      </c>
      <c r="J360" s="166"/>
      <c r="K360" s="116"/>
    </row>
    <row r="361" spans="1:41" s="117" customFormat="1" ht="14.25" x14ac:dyDescent="0.2">
      <c r="A361" s="155"/>
      <c r="B361" s="161"/>
      <c r="C361" s="162"/>
      <c r="D361" s="163"/>
      <c r="E361" s="164"/>
      <c r="F361" s="162">
        <f t="shared" si="31"/>
        <v>0</v>
      </c>
      <c r="G361" s="162"/>
      <c r="H361" s="162"/>
      <c r="I361" s="165">
        <f t="shared" si="30"/>
        <v>0</v>
      </c>
      <c r="J361" s="166"/>
      <c r="K361" s="116"/>
    </row>
    <row r="362" spans="1:41" s="202" customFormat="1" ht="15" customHeight="1" x14ac:dyDescent="0.2">
      <c r="A362" s="195"/>
      <c r="B362" s="196" t="s">
        <v>254</v>
      </c>
      <c r="C362" s="197"/>
      <c r="D362" s="198"/>
      <c r="E362" s="199"/>
      <c r="F362" s="200">
        <f>SUM(F344:F361)</f>
        <v>0</v>
      </c>
      <c r="G362" s="200">
        <f>SUM(G344:G361)</f>
        <v>0</v>
      </c>
      <c r="H362" s="200">
        <f>SUM(H344:H361)</f>
        <v>0</v>
      </c>
      <c r="I362" s="200">
        <f>F362-G362-H362</f>
        <v>0</v>
      </c>
      <c r="J362" s="256"/>
      <c r="K362" s="245"/>
      <c r="L362" s="201"/>
      <c r="M362" s="201"/>
      <c r="N362" s="201"/>
      <c r="O362" s="201"/>
      <c r="P362" s="201"/>
      <c r="Q362" s="201"/>
      <c r="R362" s="201"/>
      <c r="S362" s="201"/>
      <c r="T362" s="201"/>
      <c r="U362" s="201"/>
      <c r="V362" s="201"/>
      <c r="W362" s="201"/>
      <c r="X362" s="201"/>
      <c r="Y362" s="201"/>
      <c r="Z362" s="201"/>
      <c r="AA362" s="201"/>
      <c r="AB362" s="201"/>
      <c r="AC362" s="201"/>
      <c r="AD362" s="201"/>
      <c r="AE362" s="201"/>
      <c r="AF362" s="201"/>
      <c r="AG362" s="201"/>
      <c r="AH362" s="201"/>
      <c r="AI362" s="201"/>
      <c r="AJ362" s="201"/>
      <c r="AK362" s="201"/>
      <c r="AL362" s="201"/>
      <c r="AM362" s="201"/>
      <c r="AN362" s="201"/>
      <c r="AO362" s="201"/>
    </row>
    <row r="363" spans="1:41" s="146" customFormat="1" ht="20.100000000000001" customHeight="1" x14ac:dyDescent="0.2">
      <c r="A363" s="254" t="s">
        <v>72</v>
      </c>
      <c r="B363" s="152" t="s">
        <v>73</v>
      </c>
      <c r="C363" s="152"/>
      <c r="D363" s="152"/>
      <c r="E363" s="153"/>
      <c r="F363" s="154"/>
      <c r="G363" s="154"/>
      <c r="H363" s="154"/>
      <c r="I363" s="154"/>
      <c r="J363" s="255"/>
      <c r="K363" s="244"/>
    </row>
    <row r="364" spans="1:41" s="117" customFormat="1" ht="14.25" x14ac:dyDescent="0.2">
      <c r="A364" s="155" t="s">
        <v>255</v>
      </c>
      <c r="B364" s="156" t="s">
        <v>256</v>
      </c>
      <c r="C364" s="162"/>
      <c r="D364" s="163"/>
      <c r="E364" s="164"/>
      <c r="F364" s="162">
        <f>C364*D364</f>
        <v>0</v>
      </c>
      <c r="G364" s="162"/>
      <c r="H364" s="162"/>
      <c r="I364" s="165">
        <f t="shared" ref="I364:I384" si="32">F364-G364-H364</f>
        <v>0</v>
      </c>
      <c r="J364" s="166"/>
      <c r="K364" s="116"/>
    </row>
    <row r="365" spans="1:41" s="117" customFormat="1" ht="14.25" x14ac:dyDescent="0.2">
      <c r="A365" s="155"/>
      <c r="B365" s="161"/>
      <c r="C365" s="162"/>
      <c r="D365" s="163"/>
      <c r="E365" s="164"/>
      <c r="F365" s="162">
        <f t="shared" ref="F365:F384" si="33">C365*D365</f>
        <v>0</v>
      </c>
      <c r="G365" s="162"/>
      <c r="H365" s="162"/>
      <c r="I365" s="165">
        <f t="shared" si="32"/>
        <v>0</v>
      </c>
      <c r="J365" s="166"/>
      <c r="K365" s="116"/>
    </row>
    <row r="366" spans="1:41" s="117" customFormat="1" ht="14.25" x14ac:dyDescent="0.2">
      <c r="A366" s="155"/>
      <c r="B366" s="161"/>
      <c r="C366" s="162"/>
      <c r="D366" s="163"/>
      <c r="E366" s="164"/>
      <c r="F366" s="162">
        <f t="shared" si="33"/>
        <v>0</v>
      </c>
      <c r="G366" s="162"/>
      <c r="H366" s="162"/>
      <c r="I366" s="165">
        <f t="shared" si="32"/>
        <v>0</v>
      </c>
      <c r="J366" s="166"/>
      <c r="K366" s="116"/>
    </row>
    <row r="367" spans="1:41" s="117" customFormat="1" ht="14.25" x14ac:dyDescent="0.2">
      <c r="A367" s="155" t="s">
        <v>257</v>
      </c>
      <c r="B367" s="156" t="s">
        <v>258</v>
      </c>
      <c r="C367" s="162"/>
      <c r="D367" s="163"/>
      <c r="E367" s="164"/>
      <c r="F367" s="162">
        <f t="shared" si="33"/>
        <v>0</v>
      </c>
      <c r="G367" s="162"/>
      <c r="H367" s="162"/>
      <c r="I367" s="165">
        <f t="shared" si="32"/>
        <v>0</v>
      </c>
      <c r="J367" s="166"/>
      <c r="K367" s="116"/>
    </row>
    <row r="368" spans="1:41" s="117" customFormat="1" ht="14.25" x14ac:dyDescent="0.2">
      <c r="A368" s="155"/>
      <c r="B368" s="161"/>
      <c r="C368" s="162"/>
      <c r="D368" s="163"/>
      <c r="E368" s="164"/>
      <c r="F368" s="162">
        <f t="shared" si="33"/>
        <v>0</v>
      </c>
      <c r="G368" s="162"/>
      <c r="H368" s="162"/>
      <c r="I368" s="165">
        <f t="shared" si="32"/>
        <v>0</v>
      </c>
      <c r="J368" s="166"/>
      <c r="K368" s="116"/>
    </row>
    <row r="369" spans="1:11" s="117" customFormat="1" ht="14.25" x14ac:dyDescent="0.2">
      <c r="A369" s="155"/>
      <c r="B369" s="161"/>
      <c r="C369" s="162"/>
      <c r="D369" s="163"/>
      <c r="E369" s="164"/>
      <c r="F369" s="162">
        <f t="shared" si="33"/>
        <v>0</v>
      </c>
      <c r="G369" s="162"/>
      <c r="H369" s="162"/>
      <c r="I369" s="165">
        <f t="shared" si="32"/>
        <v>0</v>
      </c>
      <c r="J369" s="166"/>
      <c r="K369" s="116"/>
    </row>
    <row r="370" spans="1:11" s="117" customFormat="1" ht="14.25" x14ac:dyDescent="0.2">
      <c r="A370" s="155" t="s">
        <v>259</v>
      </c>
      <c r="B370" s="156" t="s">
        <v>260</v>
      </c>
      <c r="C370" s="162"/>
      <c r="D370" s="163"/>
      <c r="E370" s="164"/>
      <c r="F370" s="162">
        <f t="shared" si="33"/>
        <v>0</v>
      </c>
      <c r="G370" s="162"/>
      <c r="H370" s="162"/>
      <c r="I370" s="165">
        <f t="shared" si="32"/>
        <v>0</v>
      </c>
      <c r="J370" s="166"/>
      <c r="K370" s="116"/>
    </row>
    <row r="371" spans="1:11" s="117" customFormat="1" ht="14.25" x14ac:dyDescent="0.2">
      <c r="A371" s="155"/>
      <c r="B371" s="161"/>
      <c r="C371" s="162"/>
      <c r="D371" s="163"/>
      <c r="E371" s="164"/>
      <c r="F371" s="162">
        <f t="shared" si="33"/>
        <v>0</v>
      </c>
      <c r="G371" s="162"/>
      <c r="H371" s="162"/>
      <c r="I371" s="165">
        <f t="shared" si="32"/>
        <v>0</v>
      </c>
      <c r="J371" s="166"/>
      <c r="K371" s="116"/>
    </row>
    <row r="372" spans="1:11" s="117" customFormat="1" ht="14.25" x14ac:dyDescent="0.2">
      <c r="A372" s="155"/>
      <c r="B372" s="161"/>
      <c r="C372" s="162"/>
      <c r="D372" s="163"/>
      <c r="E372" s="164"/>
      <c r="F372" s="162">
        <f t="shared" si="33"/>
        <v>0</v>
      </c>
      <c r="G372" s="162"/>
      <c r="H372" s="162"/>
      <c r="I372" s="165">
        <f t="shared" si="32"/>
        <v>0</v>
      </c>
      <c r="J372" s="166"/>
      <c r="K372" s="116"/>
    </row>
    <row r="373" spans="1:11" s="117" customFormat="1" ht="14.25" x14ac:dyDescent="0.2">
      <c r="A373" s="155" t="s">
        <v>261</v>
      </c>
      <c r="B373" s="156" t="s">
        <v>251</v>
      </c>
      <c r="C373" s="162"/>
      <c r="D373" s="163"/>
      <c r="E373" s="164"/>
      <c r="F373" s="162">
        <f t="shared" si="33"/>
        <v>0</v>
      </c>
      <c r="G373" s="162"/>
      <c r="H373" s="162"/>
      <c r="I373" s="165">
        <f t="shared" si="32"/>
        <v>0</v>
      </c>
      <c r="J373" s="166"/>
      <c r="K373" s="116"/>
    </row>
    <row r="374" spans="1:11" s="117" customFormat="1" ht="14.25" x14ac:dyDescent="0.2">
      <c r="A374" s="155"/>
      <c r="B374" s="161"/>
      <c r="C374" s="162"/>
      <c r="D374" s="163"/>
      <c r="E374" s="164"/>
      <c r="F374" s="162">
        <f t="shared" si="33"/>
        <v>0</v>
      </c>
      <c r="G374" s="162"/>
      <c r="H374" s="162"/>
      <c r="I374" s="165">
        <f t="shared" si="32"/>
        <v>0</v>
      </c>
      <c r="J374" s="166"/>
      <c r="K374" s="116"/>
    </row>
    <row r="375" spans="1:11" s="117" customFormat="1" ht="14.25" x14ac:dyDescent="0.2">
      <c r="A375" s="155"/>
      <c r="B375" s="161"/>
      <c r="C375" s="162"/>
      <c r="D375" s="163"/>
      <c r="E375" s="164"/>
      <c r="F375" s="162">
        <f t="shared" si="33"/>
        <v>0</v>
      </c>
      <c r="G375" s="162"/>
      <c r="H375" s="162"/>
      <c r="I375" s="165">
        <f t="shared" si="32"/>
        <v>0</v>
      </c>
      <c r="J375" s="166"/>
      <c r="K375" s="116"/>
    </row>
    <row r="376" spans="1:11" s="117" customFormat="1" ht="14.25" x14ac:dyDescent="0.2">
      <c r="A376" s="155" t="s">
        <v>262</v>
      </c>
      <c r="B376" s="156" t="s">
        <v>263</v>
      </c>
      <c r="C376" s="162"/>
      <c r="D376" s="163"/>
      <c r="E376" s="164"/>
      <c r="F376" s="162">
        <f t="shared" si="33"/>
        <v>0</v>
      </c>
      <c r="G376" s="162"/>
      <c r="H376" s="162"/>
      <c r="I376" s="165">
        <f t="shared" si="32"/>
        <v>0</v>
      </c>
      <c r="J376" s="166"/>
      <c r="K376" s="116"/>
    </row>
    <row r="377" spans="1:11" s="117" customFormat="1" ht="14.25" x14ac:dyDescent="0.2">
      <c r="A377" s="155"/>
      <c r="B377" s="161"/>
      <c r="C377" s="162"/>
      <c r="D377" s="163"/>
      <c r="E377" s="164"/>
      <c r="F377" s="162">
        <f t="shared" si="33"/>
        <v>0</v>
      </c>
      <c r="G377" s="162"/>
      <c r="H377" s="162"/>
      <c r="I377" s="165">
        <f t="shared" si="32"/>
        <v>0</v>
      </c>
      <c r="J377" s="166"/>
      <c r="K377" s="116"/>
    </row>
    <row r="378" spans="1:11" s="117" customFormat="1" ht="14.25" x14ac:dyDescent="0.2">
      <c r="A378" s="155"/>
      <c r="B378" s="161"/>
      <c r="C378" s="162"/>
      <c r="D378" s="163"/>
      <c r="E378" s="164"/>
      <c r="F378" s="162">
        <f t="shared" si="33"/>
        <v>0</v>
      </c>
      <c r="G378" s="162"/>
      <c r="H378" s="162"/>
      <c r="I378" s="165">
        <f t="shared" si="32"/>
        <v>0</v>
      </c>
      <c r="J378" s="166"/>
      <c r="K378" s="116"/>
    </row>
    <row r="379" spans="1:11" s="117" customFormat="1" ht="14.25" x14ac:dyDescent="0.2">
      <c r="A379" s="155" t="s">
        <v>264</v>
      </c>
      <c r="B379" s="156" t="s">
        <v>265</v>
      </c>
      <c r="C379" s="162"/>
      <c r="D379" s="163"/>
      <c r="E379" s="164"/>
      <c r="F379" s="162">
        <f t="shared" si="33"/>
        <v>0</v>
      </c>
      <c r="G379" s="162"/>
      <c r="H379" s="162"/>
      <c r="I379" s="165">
        <f t="shared" si="32"/>
        <v>0</v>
      </c>
      <c r="J379" s="166"/>
      <c r="K379" s="116"/>
    </row>
    <row r="380" spans="1:11" s="117" customFormat="1" ht="14.25" x14ac:dyDescent="0.2">
      <c r="A380" s="155"/>
      <c r="B380" s="161"/>
      <c r="C380" s="162"/>
      <c r="D380" s="163"/>
      <c r="E380" s="164"/>
      <c r="F380" s="162">
        <f t="shared" si="33"/>
        <v>0</v>
      </c>
      <c r="G380" s="162"/>
      <c r="H380" s="162"/>
      <c r="I380" s="165">
        <f t="shared" si="32"/>
        <v>0</v>
      </c>
      <c r="J380" s="166"/>
      <c r="K380" s="116"/>
    </row>
    <row r="381" spans="1:11" s="117" customFormat="1" ht="14.25" x14ac:dyDescent="0.2">
      <c r="A381" s="155"/>
      <c r="B381" s="161"/>
      <c r="C381" s="162"/>
      <c r="D381" s="163"/>
      <c r="E381" s="164"/>
      <c r="F381" s="162">
        <f t="shared" si="33"/>
        <v>0</v>
      </c>
      <c r="G381" s="162"/>
      <c r="H381" s="162"/>
      <c r="I381" s="165">
        <f t="shared" si="32"/>
        <v>0</v>
      </c>
      <c r="J381" s="166"/>
      <c r="K381" s="116"/>
    </row>
    <row r="382" spans="1:11" s="117" customFormat="1" ht="14.25" x14ac:dyDescent="0.2">
      <c r="A382" s="155" t="s">
        <v>662</v>
      </c>
      <c r="B382" s="156" t="s">
        <v>663</v>
      </c>
      <c r="C382" s="162"/>
      <c r="D382" s="163"/>
      <c r="E382" s="164"/>
      <c r="F382" s="162">
        <f t="shared" si="33"/>
        <v>0</v>
      </c>
      <c r="G382" s="162"/>
      <c r="H382" s="162"/>
      <c r="I382" s="165">
        <f t="shared" si="32"/>
        <v>0</v>
      </c>
      <c r="J382" s="166"/>
      <c r="K382" s="116"/>
    </row>
    <row r="383" spans="1:11" s="117" customFormat="1" ht="14.25" x14ac:dyDescent="0.2">
      <c r="A383" s="155"/>
      <c r="B383" s="161"/>
      <c r="C383" s="162"/>
      <c r="D383" s="163"/>
      <c r="E383" s="164"/>
      <c r="F383" s="162">
        <f t="shared" si="33"/>
        <v>0</v>
      </c>
      <c r="G383" s="162"/>
      <c r="H383" s="162"/>
      <c r="I383" s="165">
        <f t="shared" si="32"/>
        <v>0</v>
      </c>
      <c r="J383" s="166"/>
      <c r="K383" s="116"/>
    </row>
    <row r="384" spans="1:11" s="117" customFormat="1" ht="14.25" x14ac:dyDescent="0.2">
      <c r="A384" s="155"/>
      <c r="B384" s="161"/>
      <c r="C384" s="162"/>
      <c r="D384" s="163"/>
      <c r="E384" s="164"/>
      <c r="F384" s="162">
        <f t="shared" si="33"/>
        <v>0</v>
      </c>
      <c r="G384" s="162"/>
      <c r="H384" s="162"/>
      <c r="I384" s="165">
        <f t="shared" si="32"/>
        <v>0</v>
      </c>
      <c r="J384" s="166"/>
      <c r="K384" s="116"/>
    </row>
    <row r="385" spans="1:41" s="202" customFormat="1" ht="15" customHeight="1" x14ac:dyDescent="0.2">
      <c r="A385" s="195"/>
      <c r="B385" s="196" t="s">
        <v>266</v>
      </c>
      <c r="C385" s="197"/>
      <c r="D385" s="198"/>
      <c r="E385" s="199"/>
      <c r="F385" s="200">
        <f>SUM(F364:F384)</f>
        <v>0</v>
      </c>
      <c r="G385" s="200">
        <f>SUM(G364:G384)</f>
        <v>0</v>
      </c>
      <c r="H385" s="200">
        <f>SUM(H364:H384)</f>
        <v>0</v>
      </c>
      <c r="I385" s="200">
        <f>F385-G385-H385</f>
        <v>0</v>
      </c>
      <c r="J385" s="256"/>
      <c r="K385" s="245"/>
      <c r="L385" s="201"/>
      <c r="M385" s="201"/>
      <c r="N385" s="201"/>
      <c r="O385" s="201"/>
      <c r="P385" s="201"/>
      <c r="Q385" s="201"/>
      <c r="R385" s="201"/>
      <c r="S385" s="201"/>
      <c r="T385" s="201"/>
      <c r="U385" s="201"/>
      <c r="V385" s="201"/>
      <c r="W385" s="201"/>
      <c r="X385" s="201"/>
      <c r="Y385" s="201"/>
      <c r="Z385" s="201"/>
      <c r="AA385" s="201"/>
      <c r="AB385" s="201"/>
      <c r="AC385" s="201"/>
      <c r="AD385" s="201"/>
      <c r="AE385" s="201"/>
      <c r="AF385" s="201"/>
      <c r="AG385" s="201"/>
      <c r="AH385" s="201"/>
      <c r="AI385" s="201"/>
      <c r="AJ385" s="201"/>
      <c r="AK385" s="201"/>
      <c r="AL385" s="201"/>
      <c r="AM385" s="201"/>
      <c r="AN385" s="201"/>
      <c r="AO385" s="201"/>
    </row>
    <row r="386" spans="1:41" s="146" customFormat="1" ht="20.100000000000001" customHeight="1" x14ac:dyDescent="0.2">
      <c r="A386" s="254" t="s">
        <v>74</v>
      </c>
      <c r="B386" s="152" t="s">
        <v>75</v>
      </c>
      <c r="C386" s="152"/>
      <c r="D386" s="152"/>
      <c r="E386" s="153"/>
      <c r="F386" s="154"/>
      <c r="G386" s="154"/>
      <c r="H386" s="154"/>
      <c r="I386" s="154"/>
      <c r="J386" s="255"/>
      <c r="K386" s="244"/>
    </row>
    <row r="387" spans="1:41" s="117" customFormat="1" ht="14.25" x14ac:dyDescent="0.2">
      <c r="A387" s="155" t="s">
        <v>267</v>
      </c>
      <c r="B387" s="156" t="s">
        <v>268</v>
      </c>
      <c r="C387" s="162"/>
      <c r="D387" s="163"/>
      <c r="E387" s="164"/>
      <c r="F387" s="162">
        <f>C387*D387</f>
        <v>0</v>
      </c>
      <c r="G387" s="162"/>
      <c r="H387" s="162"/>
      <c r="I387" s="165">
        <f t="shared" ref="I387:I401" si="34">F387-G387-H387</f>
        <v>0</v>
      </c>
      <c r="J387" s="166"/>
      <c r="K387" s="116"/>
    </row>
    <row r="388" spans="1:41" s="117" customFormat="1" ht="14.25" x14ac:dyDescent="0.2">
      <c r="A388" s="155"/>
      <c r="B388" s="156" t="s">
        <v>269</v>
      </c>
      <c r="C388" s="162"/>
      <c r="D388" s="163"/>
      <c r="E388" s="164"/>
      <c r="F388" s="162">
        <f t="shared" ref="F388:F401" si="35">C388*D388</f>
        <v>0</v>
      </c>
      <c r="G388" s="162"/>
      <c r="H388" s="162"/>
      <c r="I388" s="165">
        <f t="shared" si="34"/>
        <v>0</v>
      </c>
      <c r="J388" s="166"/>
      <c r="K388" s="116"/>
    </row>
    <row r="389" spans="1:41" s="117" customFormat="1" ht="14.25" x14ac:dyDescent="0.2">
      <c r="A389" s="155"/>
      <c r="B389" s="156" t="s">
        <v>270</v>
      </c>
      <c r="C389" s="162"/>
      <c r="D389" s="163"/>
      <c r="E389" s="164"/>
      <c r="F389" s="162">
        <f t="shared" si="35"/>
        <v>0</v>
      </c>
      <c r="G389" s="162"/>
      <c r="H389" s="162"/>
      <c r="I389" s="165">
        <f t="shared" si="34"/>
        <v>0</v>
      </c>
      <c r="J389" s="166"/>
      <c r="K389" s="116"/>
    </row>
    <row r="390" spans="1:41" s="117" customFormat="1" ht="14.25" x14ac:dyDescent="0.2">
      <c r="A390" s="155"/>
      <c r="B390" s="156" t="s">
        <v>271</v>
      </c>
      <c r="C390" s="162"/>
      <c r="D390" s="163"/>
      <c r="E390" s="164"/>
      <c r="F390" s="162">
        <f t="shared" ref="F390:F395" si="36">C390*D390</f>
        <v>0</v>
      </c>
      <c r="G390" s="162"/>
      <c r="H390" s="162"/>
      <c r="I390" s="165">
        <f t="shared" si="34"/>
        <v>0</v>
      </c>
      <c r="J390" s="166"/>
      <c r="K390" s="116"/>
    </row>
    <row r="391" spans="1:41" s="117" customFormat="1" ht="14.25" x14ac:dyDescent="0.2">
      <c r="A391" s="155"/>
      <c r="B391" s="156" t="s">
        <v>4</v>
      </c>
      <c r="C391" s="162"/>
      <c r="D391" s="163"/>
      <c r="E391" s="164"/>
      <c r="F391" s="162">
        <f t="shared" si="36"/>
        <v>0</v>
      </c>
      <c r="G391" s="162"/>
      <c r="H391" s="162"/>
      <c r="I391" s="165">
        <f t="shared" si="34"/>
        <v>0</v>
      </c>
      <c r="J391" s="166"/>
      <c r="K391" s="116"/>
    </row>
    <row r="392" spans="1:41" s="117" customFormat="1" ht="14.25" x14ac:dyDescent="0.2">
      <c r="A392" s="155"/>
      <c r="B392" s="161"/>
      <c r="C392" s="162"/>
      <c r="D392" s="163"/>
      <c r="E392" s="164"/>
      <c r="F392" s="162">
        <f t="shared" si="36"/>
        <v>0</v>
      </c>
      <c r="G392" s="162"/>
      <c r="H392" s="162"/>
      <c r="I392" s="165">
        <f t="shared" si="34"/>
        <v>0</v>
      </c>
      <c r="J392" s="166"/>
      <c r="K392" s="116"/>
    </row>
    <row r="393" spans="1:41" s="117" customFormat="1" ht="14.25" x14ac:dyDescent="0.2">
      <c r="A393" s="155" t="s">
        <v>272</v>
      </c>
      <c r="B393" s="156" t="s">
        <v>273</v>
      </c>
      <c r="C393" s="162"/>
      <c r="D393" s="163"/>
      <c r="E393" s="164"/>
      <c r="F393" s="162">
        <f t="shared" si="36"/>
        <v>0</v>
      </c>
      <c r="G393" s="162"/>
      <c r="H393" s="162"/>
      <c r="I393" s="165">
        <f t="shared" si="34"/>
        <v>0</v>
      </c>
      <c r="J393" s="166"/>
      <c r="K393" s="116"/>
    </row>
    <row r="394" spans="1:41" s="117" customFormat="1" ht="14.25" x14ac:dyDescent="0.2">
      <c r="A394" s="155"/>
      <c r="B394" s="161"/>
      <c r="C394" s="162"/>
      <c r="D394" s="163"/>
      <c r="E394" s="164"/>
      <c r="F394" s="162">
        <f t="shared" si="36"/>
        <v>0</v>
      </c>
      <c r="G394" s="162"/>
      <c r="H394" s="162"/>
      <c r="I394" s="165">
        <f t="shared" si="34"/>
        <v>0</v>
      </c>
      <c r="J394" s="166"/>
      <c r="K394" s="116"/>
    </row>
    <row r="395" spans="1:41" s="117" customFormat="1" ht="14.25" x14ac:dyDescent="0.2">
      <c r="A395" s="155"/>
      <c r="B395" s="161"/>
      <c r="C395" s="162"/>
      <c r="D395" s="163"/>
      <c r="E395" s="164"/>
      <c r="F395" s="162">
        <f t="shared" si="36"/>
        <v>0</v>
      </c>
      <c r="G395" s="162"/>
      <c r="H395" s="162"/>
      <c r="I395" s="165">
        <f t="shared" si="34"/>
        <v>0</v>
      </c>
      <c r="J395" s="166"/>
      <c r="K395" s="116"/>
    </row>
    <row r="396" spans="1:41" s="117" customFormat="1" ht="14.25" x14ac:dyDescent="0.2">
      <c r="A396" s="155" t="s">
        <v>274</v>
      </c>
      <c r="B396" s="156" t="s">
        <v>275</v>
      </c>
      <c r="C396" s="162"/>
      <c r="D396" s="163"/>
      <c r="E396" s="164"/>
      <c r="F396" s="162">
        <f t="shared" si="35"/>
        <v>0</v>
      </c>
      <c r="G396" s="162"/>
      <c r="H396" s="162"/>
      <c r="I396" s="165">
        <f t="shared" si="34"/>
        <v>0</v>
      </c>
      <c r="J396" s="166"/>
      <c r="K396" s="116"/>
    </row>
    <row r="397" spans="1:41" s="117" customFormat="1" ht="14.25" x14ac:dyDescent="0.2">
      <c r="A397" s="155"/>
      <c r="B397" s="156"/>
      <c r="C397" s="162"/>
      <c r="D397" s="163"/>
      <c r="E397" s="164"/>
      <c r="F397" s="162">
        <f t="shared" si="35"/>
        <v>0</v>
      </c>
      <c r="G397" s="162"/>
      <c r="H397" s="162"/>
      <c r="I397" s="165">
        <f t="shared" si="34"/>
        <v>0</v>
      </c>
      <c r="J397" s="166"/>
      <c r="K397" s="116"/>
    </row>
    <row r="398" spans="1:41" s="117" customFormat="1" ht="14.25" x14ac:dyDescent="0.2">
      <c r="A398" s="155"/>
      <c r="B398" s="156"/>
      <c r="C398" s="162"/>
      <c r="D398" s="163"/>
      <c r="E398" s="164"/>
      <c r="F398" s="162">
        <f t="shared" si="35"/>
        <v>0</v>
      </c>
      <c r="G398" s="162"/>
      <c r="H398" s="162"/>
      <c r="I398" s="165">
        <f t="shared" si="34"/>
        <v>0</v>
      </c>
      <c r="J398" s="166"/>
      <c r="K398" s="116"/>
    </row>
    <row r="399" spans="1:41" s="117" customFormat="1" ht="14.25" x14ac:dyDescent="0.2">
      <c r="A399" s="155" t="s">
        <v>707</v>
      </c>
      <c r="B399" s="156" t="s">
        <v>708</v>
      </c>
      <c r="C399" s="162"/>
      <c r="D399" s="163"/>
      <c r="E399" s="164"/>
      <c r="F399" s="162">
        <f t="shared" si="35"/>
        <v>0</v>
      </c>
      <c r="G399" s="162"/>
      <c r="H399" s="162"/>
      <c r="I399" s="165">
        <f t="shared" si="34"/>
        <v>0</v>
      </c>
      <c r="J399" s="166"/>
      <c r="K399" s="116"/>
    </row>
    <row r="400" spans="1:41" s="117" customFormat="1" ht="14.25" x14ac:dyDescent="0.2">
      <c r="A400" s="155"/>
      <c r="B400" s="161" t="s">
        <v>142</v>
      </c>
      <c r="C400" s="162"/>
      <c r="D400" s="163"/>
      <c r="E400" s="164"/>
      <c r="F400" s="162">
        <f t="shared" si="35"/>
        <v>0</v>
      </c>
      <c r="G400" s="162"/>
      <c r="H400" s="162"/>
      <c r="I400" s="165">
        <f t="shared" si="34"/>
        <v>0</v>
      </c>
      <c r="J400" s="166"/>
      <c r="K400" s="116"/>
    </row>
    <row r="401" spans="1:41" s="117" customFormat="1" ht="14.25" x14ac:dyDescent="0.2">
      <c r="A401" s="155"/>
      <c r="B401" s="161"/>
      <c r="C401" s="162"/>
      <c r="D401" s="163"/>
      <c r="E401" s="164"/>
      <c r="F401" s="162">
        <f t="shared" si="35"/>
        <v>0</v>
      </c>
      <c r="G401" s="162"/>
      <c r="H401" s="162"/>
      <c r="I401" s="165">
        <f t="shared" si="34"/>
        <v>0</v>
      </c>
      <c r="J401" s="166"/>
      <c r="K401" s="116"/>
    </row>
    <row r="402" spans="1:41" s="202" customFormat="1" ht="15" customHeight="1" x14ac:dyDescent="0.2">
      <c r="A402" s="195" t="s">
        <v>133</v>
      </c>
      <c r="B402" s="196" t="s">
        <v>276</v>
      </c>
      <c r="C402" s="197"/>
      <c r="D402" s="198"/>
      <c r="E402" s="199"/>
      <c r="F402" s="200">
        <f>SUM(F387:F401)</f>
        <v>0</v>
      </c>
      <c r="G402" s="200">
        <f>SUM(G387:G401)</f>
        <v>0</v>
      </c>
      <c r="H402" s="200">
        <f>SUM(H387:H401)</f>
        <v>0</v>
      </c>
      <c r="I402" s="200">
        <f>F402-G402-H402</f>
        <v>0</v>
      </c>
      <c r="J402" s="256"/>
      <c r="K402" s="245"/>
      <c r="L402" s="201"/>
      <c r="M402" s="201"/>
      <c r="N402" s="201"/>
      <c r="O402" s="201"/>
      <c r="P402" s="201"/>
      <c r="Q402" s="201"/>
      <c r="R402" s="201"/>
      <c r="S402" s="201"/>
      <c r="T402" s="201"/>
      <c r="U402" s="201"/>
      <c r="V402" s="201"/>
      <c r="W402" s="201"/>
      <c r="X402" s="201"/>
      <c r="Y402" s="201"/>
      <c r="Z402" s="201"/>
      <c r="AA402" s="201"/>
      <c r="AB402" s="201"/>
      <c r="AC402" s="201"/>
      <c r="AD402" s="201"/>
      <c r="AE402" s="201"/>
      <c r="AF402" s="201"/>
      <c r="AG402" s="201"/>
      <c r="AH402" s="201"/>
      <c r="AI402" s="201"/>
      <c r="AJ402" s="201"/>
      <c r="AK402" s="201"/>
      <c r="AL402" s="201"/>
      <c r="AM402" s="201"/>
      <c r="AN402" s="201"/>
      <c r="AO402" s="201"/>
    </row>
    <row r="403" spans="1:41" s="146" customFormat="1" ht="20.100000000000001" customHeight="1" x14ac:dyDescent="0.2">
      <c r="A403" s="257" t="s">
        <v>76</v>
      </c>
      <c r="B403" s="181" t="s">
        <v>77</v>
      </c>
      <c r="C403" s="181"/>
      <c r="D403" s="181"/>
      <c r="E403" s="182"/>
      <c r="F403" s="183"/>
      <c r="G403" s="183"/>
      <c r="H403" s="183"/>
      <c r="I403" s="183"/>
      <c r="J403" s="258"/>
      <c r="K403" s="244"/>
    </row>
    <row r="404" spans="1:41" s="117" customFormat="1" ht="14.25" x14ac:dyDescent="0.2">
      <c r="A404" s="155" t="s">
        <v>277</v>
      </c>
      <c r="B404" s="156" t="s">
        <v>865</v>
      </c>
      <c r="C404" s="162"/>
      <c r="D404" s="163"/>
      <c r="E404" s="164"/>
      <c r="F404" s="162">
        <f>C404*D404</f>
        <v>0</v>
      </c>
      <c r="G404" s="162"/>
      <c r="H404" s="162"/>
      <c r="I404" s="165">
        <f t="shared" ref="I404:I413" si="37">F404-G404-H404</f>
        <v>0</v>
      </c>
      <c r="J404" s="166"/>
      <c r="K404" s="116"/>
    </row>
    <row r="405" spans="1:41" s="117" customFormat="1" ht="14.25" x14ac:dyDescent="0.2">
      <c r="A405" s="155"/>
      <c r="B405" s="161"/>
      <c r="C405" s="162"/>
      <c r="D405" s="163"/>
      <c r="E405" s="164"/>
      <c r="F405" s="162">
        <f t="shared" ref="F405:F413" si="38">C405*D405</f>
        <v>0</v>
      </c>
      <c r="G405" s="162"/>
      <c r="H405" s="162"/>
      <c r="I405" s="165">
        <f t="shared" si="37"/>
        <v>0</v>
      </c>
      <c r="J405" s="166"/>
      <c r="K405" s="116"/>
    </row>
    <row r="406" spans="1:41" s="117" customFormat="1" ht="14.25" x14ac:dyDescent="0.2">
      <c r="A406" s="155"/>
      <c r="B406" s="161"/>
      <c r="C406" s="162"/>
      <c r="D406" s="163"/>
      <c r="E406" s="164"/>
      <c r="F406" s="162">
        <f t="shared" si="38"/>
        <v>0</v>
      </c>
      <c r="G406" s="162"/>
      <c r="H406" s="162"/>
      <c r="I406" s="165">
        <f t="shared" si="37"/>
        <v>0</v>
      </c>
      <c r="J406" s="166"/>
      <c r="K406" s="116"/>
    </row>
    <row r="407" spans="1:41" s="117" customFormat="1" ht="14.25" x14ac:dyDescent="0.2">
      <c r="A407" s="155" t="s">
        <v>278</v>
      </c>
      <c r="B407" s="156" t="s">
        <v>279</v>
      </c>
      <c r="C407" s="162"/>
      <c r="D407" s="163"/>
      <c r="E407" s="164"/>
      <c r="F407" s="162">
        <f t="shared" si="38"/>
        <v>0</v>
      </c>
      <c r="G407" s="162"/>
      <c r="H407" s="162"/>
      <c r="I407" s="165">
        <f t="shared" si="37"/>
        <v>0</v>
      </c>
      <c r="J407" s="166"/>
      <c r="K407" s="116"/>
    </row>
    <row r="408" spans="1:41" s="117" customFormat="1" ht="14.25" x14ac:dyDescent="0.2">
      <c r="A408" s="155"/>
      <c r="B408" s="161"/>
      <c r="C408" s="162"/>
      <c r="D408" s="163"/>
      <c r="E408" s="164"/>
      <c r="F408" s="162">
        <f t="shared" si="38"/>
        <v>0</v>
      </c>
      <c r="G408" s="162"/>
      <c r="H408" s="162"/>
      <c r="I408" s="165">
        <f t="shared" si="37"/>
        <v>0</v>
      </c>
      <c r="J408" s="166"/>
      <c r="K408" s="116"/>
    </row>
    <row r="409" spans="1:41" s="117" customFormat="1" ht="14.25" x14ac:dyDescent="0.2">
      <c r="A409" s="155"/>
      <c r="B409" s="161"/>
      <c r="C409" s="162"/>
      <c r="D409" s="163"/>
      <c r="E409" s="164"/>
      <c r="F409" s="162">
        <f t="shared" si="38"/>
        <v>0</v>
      </c>
      <c r="G409" s="162"/>
      <c r="H409" s="162"/>
      <c r="I409" s="165">
        <f t="shared" si="37"/>
        <v>0</v>
      </c>
      <c r="J409" s="166"/>
      <c r="K409" s="116"/>
    </row>
    <row r="410" spans="1:41" s="117" customFormat="1" ht="14.25" x14ac:dyDescent="0.2">
      <c r="A410" s="155" t="s">
        <v>280</v>
      </c>
      <c r="B410" s="156" t="s">
        <v>281</v>
      </c>
      <c r="C410" s="162"/>
      <c r="D410" s="163"/>
      <c r="E410" s="164"/>
      <c r="F410" s="162">
        <f t="shared" si="38"/>
        <v>0</v>
      </c>
      <c r="G410" s="162"/>
      <c r="H410" s="162"/>
      <c r="I410" s="165">
        <f t="shared" si="37"/>
        <v>0</v>
      </c>
      <c r="J410" s="166"/>
      <c r="K410" s="116"/>
    </row>
    <row r="411" spans="1:41" s="117" customFormat="1" ht="14.25" x14ac:dyDescent="0.2">
      <c r="A411" s="155"/>
      <c r="B411" s="161"/>
      <c r="C411" s="162"/>
      <c r="D411" s="163"/>
      <c r="E411" s="164"/>
      <c r="F411" s="162">
        <f t="shared" si="38"/>
        <v>0</v>
      </c>
      <c r="G411" s="162"/>
      <c r="H411" s="162"/>
      <c r="I411" s="165">
        <f t="shared" si="37"/>
        <v>0</v>
      </c>
      <c r="J411" s="166"/>
      <c r="K411" s="116"/>
    </row>
    <row r="412" spans="1:41" s="117" customFormat="1" ht="14.25" x14ac:dyDescent="0.2">
      <c r="A412" s="155"/>
      <c r="B412" s="161" t="s">
        <v>142</v>
      </c>
      <c r="C412" s="162"/>
      <c r="D412" s="163"/>
      <c r="E412" s="164"/>
      <c r="F412" s="162">
        <f t="shared" si="38"/>
        <v>0</v>
      </c>
      <c r="G412" s="162"/>
      <c r="H412" s="162"/>
      <c r="I412" s="165">
        <f t="shared" si="37"/>
        <v>0</v>
      </c>
      <c r="J412" s="166"/>
      <c r="K412" s="116"/>
    </row>
    <row r="413" spans="1:41" s="117" customFormat="1" ht="14.25" x14ac:dyDescent="0.2">
      <c r="A413" s="155"/>
      <c r="B413" s="161"/>
      <c r="C413" s="162"/>
      <c r="D413" s="163"/>
      <c r="E413" s="164"/>
      <c r="F413" s="162">
        <f t="shared" si="38"/>
        <v>0</v>
      </c>
      <c r="G413" s="162"/>
      <c r="H413" s="162"/>
      <c r="I413" s="165">
        <f t="shared" si="37"/>
        <v>0</v>
      </c>
      <c r="J413" s="166"/>
      <c r="K413" s="116"/>
    </row>
    <row r="414" spans="1:41" s="202" customFormat="1" ht="15" customHeight="1" x14ac:dyDescent="0.2">
      <c r="A414" s="195"/>
      <c r="B414" s="196" t="s">
        <v>282</v>
      </c>
      <c r="C414" s="197"/>
      <c r="D414" s="198"/>
      <c r="E414" s="199"/>
      <c r="F414" s="200">
        <f>SUM(F404:F413)</f>
        <v>0</v>
      </c>
      <c r="G414" s="200">
        <f>SUM(G404:G413)</f>
        <v>0</v>
      </c>
      <c r="H414" s="200">
        <f>SUM(H404:H413)</f>
        <v>0</v>
      </c>
      <c r="I414" s="200">
        <f>F414-G414-H414</f>
        <v>0</v>
      </c>
      <c r="J414" s="256"/>
      <c r="K414" s="245"/>
      <c r="L414" s="201"/>
      <c r="M414" s="201"/>
      <c r="N414" s="201"/>
      <c r="O414" s="201"/>
      <c r="P414" s="201"/>
      <c r="Q414" s="201"/>
      <c r="R414" s="201"/>
      <c r="S414" s="201"/>
      <c r="T414" s="201"/>
      <c r="U414" s="201"/>
      <c r="V414" s="201"/>
      <c r="W414" s="201"/>
      <c r="X414" s="201"/>
      <c r="Y414" s="201"/>
      <c r="Z414" s="201"/>
      <c r="AA414" s="201"/>
      <c r="AB414" s="201"/>
      <c r="AC414" s="201"/>
      <c r="AD414" s="201"/>
      <c r="AE414" s="201"/>
      <c r="AF414" s="201"/>
      <c r="AG414" s="201"/>
      <c r="AH414" s="201"/>
      <c r="AI414" s="201"/>
      <c r="AJ414" s="201"/>
      <c r="AK414" s="201"/>
      <c r="AL414" s="201"/>
      <c r="AM414" s="201"/>
      <c r="AN414" s="201"/>
      <c r="AO414" s="201"/>
    </row>
    <row r="415" spans="1:41" s="146" customFormat="1" ht="20.100000000000001" customHeight="1" x14ac:dyDescent="0.2">
      <c r="A415" s="254" t="s">
        <v>78</v>
      </c>
      <c r="B415" s="152" t="s">
        <v>79</v>
      </c>
      <c r="C415" s="152"/>
      <c r="D415" s="152"/>
      <c r="E415" s="153"/>
      <c r="F415" s="154"/>
      <c r="G415" s="154"/>
      <c r="H415" s="154"/>
      <c r="I415" s="154"/>
      <c r="J415" s="255"/>
      <c r="K415" s="244"/>
    </row>
    <row r="416" spans="1:41" s="118" customFormat="1" ht="14.25" x14ac:dyDescent="0.2">
      <c r="A416" s="155" t="s">
        <v>283</v>
      </c>
      <c r="B416" s="156" t="s">
        <v>284</v>
      </c>
      <c r="C416" s="162"/>
      <c r="D416" s="163"/>
      <c r="E416" s="164"/>
      <c r="F416" s="162">
        <f t="shared" ref="F416:F427" si="39">C416*D416</f>
        <v>0</v>
      </c>
      <c r="G416" s="162"/>
      <c r="H416" s="162"/>
      <c r="I416" s="165">
        <f t="shared" ref="I416:I427" si="40">F416-G416-H416</f>
        <v>0</v>
      </c>
      <c r="J416" s="166"/>
      <c r="K416" s="116"/>
    </row>
    <row r="417" spans="1:41" s="118" customFormat="1" ht="14.25" x14ac:dyDescent="0.2">
      <c r="A417" s="155"/>
      <c r="B417" s="156"/>
      <c r="C417" s="162"/>
      <c r="D417" s="163"/>
      <c r="E417" s="164"/>
      <c r="F417" s="162">
        <f t="shared" si="39"/>
        <v>0</v>
      </c>
      <c r="G417" s="162"/>
      <c r="H417" s="162"/>
      <c r="I417" s="165">
        <f t="shared" si="40"/>
        <v>0</v>
      </c>
      <c r="J417" s="166"/>
      <c r="K417" s="116"/>
    </row>
    <row r="418" spans="1:41" s="118" customFormat="1" ht="14.25" x14ac:dyDescent="0.2">
      <c r="A418" s="155"/>
      <c r="B418" s="156"/>
      <c r="C418" s="162"/>
      <c r="D418" s="163"/>
      <c r="E418" s="164"/>
      <c r="F418" s="162">
        <f t="shared" si="39"/>
        <v>0</v>
      </c>
      <c r="G418" s="162"/>
      <c r="H418" s="162"/>
      <c r="I418" s="165">
        <f t="shared" si="40"/>
        <v>0</v>
      </c>
      <c r="J418" s="166"/>
      <c r="K418" s="116"/>
    </row>
    <row r="419" spans="1:41" s="118" customFormat="1" ht="14.25" x14ac:dyDescent="0.2">
      <c r="A419" s="155" t="s">
        <v>866</v>
      </c>
      <c r="B419" s="156" t="s">
        <v>867</v>
      </c>
      <c r="C419" s="162"/>
      <c r="D419" s="163"/>
      <c r="E419" s="164"/>
      <c r="F419" s="162">
        <f t="shared" si="39"/>
        <v>0</v>
      </c>
      <c r="G419" s="162"/>
      <c r="H419" s="162"/>
      <c r="I419" s="165">
        <f t="shared" si="40"/>
        <v>0</v>
      </c>
      <c r="J419" s="166"/>
      <c r="K419" s="116"/>
    </row>
    <row r="420" spans="1:41" s="118" customFormat="1" ht="14.25" x14ac:dyDescent="0.2">
      <c r="A420" s="155"/>
      <c r="B420" s="161"/>
      <c r="C420" s="162"/>
      <c r="D420" s="163"/>
      <c r="E420" s="164"/>
      <c r="F420" s="162">
        <f t="shared" si="39"/>
        <v>0</v>
      </c>
      <c r="G420" s="162"/>
      <c r="H420" s="162"/>
      <c r="I420" s="165">
        <f t="shared" si="40"/>
        <v>0</v>
      </c>
      <c r="J420" s="166"/>
      <c r="K420" s="116"/>
    </row>
    <row r="421" spans="1:41" s="118" customFormat="1" ht="14.25" x14ac:dyDescent="0.2">
      <c r="A421" s="155"/>
      <c r="B421" s="161"/>
      <c r="C421" s="162"/>
      <c r="D421" s="163"/>
      <c r="E421" s="164"/>
      <c r="F421" s="162">
        <f t="shared" si="39"/>
        <v>0</v>
      </c>
      <c r="G421" s="162"/>
      <c r="H421" s="162"/>
      <c r="I421" s="165">
        <f t="shared" si="40"/>
        <v>0</v>
      </c>
      <c r="J421" s="166"/>
      <c r="K421" s="116"/>
    </row>
    <row r="422" spans="1:41" s="118" customFormat="1" ht="14.25" x14ac:dyDescent="0.2">
      <c r="A422" s="155" t="s">
        <v>285</v>
      </c>
      <c r="B422" s="156" t="s">
        <v>286</v>
      </c>
      <c r="C422" s="162"/>
      <c r="D422" s="163"/>
      <c r="E422" s="164"/>
      <c r="F422" s="162">
        <f t="shared" si="39"/>
        <v>0</v>
      </c>
      <c r="G422" s="162"/>
      <c r="H422" s="162"/>
      <c r="I422" s="165">
        <f t="shared" si="40"/>
        <v>0</v>
      </c>
      <c r="J422" s="166"/>
      <c r="K422" s="116"/>
    </row>
    <row r="423" spans="1:41" s="118" customFormat="1" ht="14.25" x14ac:dyDescent="0.2">
      <c r="A423" s="155"/>
      <c r="B423" s="161"/>
      <c r="C423" s="162"/>
      <c r="D423" s="163"/>
      <c r="E423" s="164"/>
      <c r="F423" s="162">
        <f t="shared" si="39"/>
        <v>0</v>
      </c>
      <c r="G423" s="162"/>
      <c r="H423" s="162"/>
      <c r="I423" s="165">
        <f t="shared" si="40"/>
        <v>0</v>
      </c>
      <c r="J423" s="166"/>
      <c r="K423" s="116"/>
    </row>
    <row r="424" spans="1:41" s="118" customFormat="1" ht="14.25" x14ac:dyDescent="0.2">
      <c r="A424" s="155"/>
      <c r="B424" s="161"/>
      <c r="C424" s="162"/>
      <c r="D424" s="163"/>
      <c r="E424" s="164"/>
      <c r="F424" s="162">
        <f t="shared" si="39"/>
        <v>0</v>
      </c>
      <c r="G424" s="162"/>
      <c r="H424" s="162"/>
      <c r="I424" s="165">
        <f t="shared" si="40"/>
        <v>0</v>
      </c>
      <c r="J424" s="166"/>
      <c r="K424" s="116"/>
    </row>
    <row r="425" spans="1:41" s="118" customFormat="1" ht="14.25" x14ac:dyDescent="0.2">
      <c r="A425" s="155" t="s">
        <v>287</v>
      </c>
      <c r="B425" s="156" t="s">
        <v>288</v>
      </c>
      <c r="C425" s="162"/>
      <c r="D425" s="163"/>
      <c r="E425" s="164"/>
      <c r="F425" s="162">
        <f t="shared" si="39"/>
        <v>0</v>
      </c>
      <c r="G425" s="162"/>
      <c r="H425" s="162"/>
      <c r="I425" s="165">
        <f t="shared" si="40"/>
        <v>0</v>
      </c>
      <c r="J425" s="166"/>
      <c r="K425" s="116"/>
    </row>
    <row r="426" spans="1:41" s="118" customFormat="1" ht="14.25" x14ac:dyDescent="0.2">
      <c r="A426" s="155"/>
      <c r="B426" s="161"/>
      <c r="C426" s="162"/>
      <c r="D426" s="163"/>
      <c r="E426" s="164"/>
      <c r="F426" s="162">
        <f t="shared" si="39"/>
        <v>0</v>
      </c>
      <c r="G426" s="162"/>
      <c r="H426" s="162"/>
      <c r="I426" s="165">
        <f t="shared" si="40"/>
        <v>0</v>
      </c>
      <c r="J426" s="166"/>
      <c r="K426" s="116"/>
    </row>
    <row r="427" spans="1:41" s="117" customFormat="1" ht="14.25" x14ac:dyDescent="0.2">
      <c r="A427" s="155"/>
      <c r="B427" s="161"/>
      <c r="C427" s="162"/>
      <c r="D427" s="163"/>
      <c r="E427" s="164"/>
      <c r="F427" s="162">
        <f t="shared" si="39"/>
        <v>0</v>
      </c>
      <c r="G427" s="162"/>
      <c r="H427" s="162"/>
      <c r="I427" s="165">
        <f t="shared" si="40"/>
        <v>0</v>
      </c>
      <c r="J427" s="166"/>
      <c r="K427" s="116"/>
    </row>
    <row r="428" spans="1:41" s="202" customFormat="1" ht="15" customHeight="1" x14ac:dyDescent="0.2">
      <c r="A428" s="195"/>
      <c r="B428" s="196" t="s">
        <v>289</v>
      </c>
      <c r="C428" s="197"/>
      <c r="D428" s="198"/>
      <c r="E428" s="199"/>
      <c r="F428" s="200">
        <f>SUM(F416:F427)</f>
        <v>0</v>
      </c>
      <c r="G428" s="200">
        <f>SUM(G416:G427)</f>
        <v>0</v>
      </c>
      <c r="H428" s="200">
        <f>SUM(H416:H427)</f>
        <v>0</v>
      </c>
      <c r="I428" s="200">
        <f>F428-G428-H428</f>
        <v>0</v>
      </c>
      <c r="J428" s="256"/>
      <c r="K428" s="245"/>
      <c r="L428" s="201"/>
      <c r="M428" s="201"/>
      <c r="N428" s="201"/>
      <c r="O428" s="201"/>
      <c r="P428" s="201"/>
      <c r="Q428" s="201"/>
      <c r="R428" s="201"/>
      <c r="S428" s="201"/>
      <c r="T428" s="201"/>
      <c r="U428" s="201"/>
      <c r="V428" s="201"/>
      <c r="W428" s="201"/>
      <c r="X428" s="201"/>
      <c r="Y428" s="201"/>
      <c r="Z428" s="201"/>
      <c r="AA428" s="201"/>
      <c r="AB428" s="201"/>
      <c r="AC428" s="201"/>
      <c r="AD428" s="201"/>
      <c r="AE428" s="201"/>
      <c r="AF428" s="201"/>
      <c r="AG428" s="201"/>
      <c r="AH428" s="201"/>
      <c r="AI428" s="201"/>
      <c r="AJ428" s="201"/>
      <c r="AK428" s="201"/>
      <c r="AL428" s="201"/>
      <c r="AM428" s="201"/>
      <c r="AN428" s="201"/>
      <c r="AO428" s="201"/>
    </row>
    <row r="429" spans="1:41" s="146" customFormat="1" ht="20.100000000000001" customHeight="1" x14ac:dyDescent="0.2">
      <c r="A429" s="254" t="s">
        <v>80</v>
      </c>
      <c r="B429" s="152" t="s">
        <v>792</v>
      </c>
      <c r="C429" s="152"/>
      <c r="D429" s="152"/>
      <c r="E429" s="153"/>
      <c r="F429" s="154"/>
      <c r="G429" s="154"/>
      <c r="H429" s="154"/>
      <c r="I429" s="154"/>
      <c r="J429" s="255"/>
      <c r="K429" s="244"/>
    </row>
    <row r="430" spans="1:41" s="117" customFormat="1" ht="14.25" x14ac:dyDescent="0.2">
      <c r="A430" s="155" t="s">
        <v>290</v>
      </c>
      <c r="B430" s="156" t="s">
        <v>619</v>
      </c>
      <c r="C430" s="162"/>
      <c r="D430" s="163"/>
      <c r="E430" s="164"/>
      <c r="F430" s="162">
        <f t="shared" ref="F430:F447" si="41">C430*D430</f>
        <v>0</v>
      </c>
      <c r="G430" s="162"/>
      <c r="H430" s="162"/>
      <c r="I430" s="165">
        <f t="shared" ref="I430:I447" si="42">F430-G430-H430</f>
        <v>0</v>
      </c>
      <c r="J430" s="166"/>
      <c r="K430" s="116"/>
    </row>
    <row r="431" spans="1:41" s="117" customFormat="1" ht="14.25" x14ac:dyDescent="0.2">
      <c r="A431" s="155"/>
      <c r="B431" s="156" t="s">
        <v>868</v>
      </c>
      <c r="C431" s="162"/>
      <c r="D431" s="163"/>
      <c r="E431" s="164"/>
      <c r="F431" s="162">
        <f t="shared" si="41"/>
        <v>0</v>
      </c>
      <c r="G431" s="162"/>
      <c r="H431" s="162"/>
      <c r="I431" s="165">
        <f t="shared" si="42"/>
        <v>0</v>
      </c>
      <c r="J431" s="166"/>
      <c r="K431" s="116"/>
    </row>
    <row r="432" spans="1:41" s="117" customFormat="1" ht="14.25" x14ac:dyDescent="0.2">
      <c r="A432" s="155"/>
      <c r="B432" s="156" t="s">
        <v>873</v>
      </c>
      <c r="C432" s="162"/>
      <c r="D432" s="163"/>
      <c r="E432" s="164"/>
      <c r="F432" s="162">
        <f t="shared" si="41"/>
        <v>0</v>
      </c>
      <c r="G432" s="162"/>
      <c r="H432" s="162"/>
      <c r="I432" s="165">
        <f t="shared" si="42"/>
        <v>0</v>
      </c>
      <c r="J432" s="166"/>
      <c r="K432" s="116"/>
    </row>
    <row r="433" spans="1:41" s="117" customFormat="1" ht="14.25" x14ac:dyDescent="0.2">
      <c r="A433" s="155"/>
      <c r="B433" s="156" t="s">
        <v>869</v>
      </c>
      <c r="C433" s="162"/>
      <c r="D433" s="163"/>
      <c r="E433" s="164"/>
      <c r="F433" s="162">
        <f t="shared" si="41"/>
        <v>0</v>
      </c>
      <c r="G433" s="162"/>
      <c r="H433" s="162"/>
      <c r="I433" s="165">
        <f t="shared" si="42"/>
        <v>0</v>
      </c>
      <c r="J433" s="166"/>
      <c r="K433" s="116"/>
    </row>
    <row r="434" spans="1:41" s="117" customFormat="1" ht="14.25" x14ac:dyDescent="0.2">
      <c r="A434" s="155"/>
      <c r="B434" s="156" t="s">
        <v>870</v>
      </c>
      <c r="C434" s="162"/>
      <c r="D434" s="163"/>
      <c r="E434" s="164"/>
      <c r="F434" s="162">
        <f t="shared" si="41"/>
        <v>0</v>
      </c>
      <c r="G434" s="162"/>
      <c r="H434" s="162"/>
      <c r="I434" s="165">
        <f t="shared" si="42"/>
        <v>0</v>
      </c>
      <c r="J434" s="166"/>
      <c r="K434" s="116"/>
    </row>
    <row r="435" spans="1:41" s="117" customFormat="1" ht="14.25" x14ac:dyDescent="0.2">
      <c r="A435" s="155"/>
      <c r="B435" s="156" t="s">
        <v>871</v>
      </c>
      <c r="C435" s="162"/>
      <c r="D435" s="163"/>
      <c r="E435" s="164"/>
      <c r="F435" s="162">
        <f t="shared" si="41"/>
        <v>0</v>
      </c>
      <c r="G435" s="162"/>
      <c r="H435" s="162"/>
      <c r="I435" s="165">
        <f t="shared" si="42"/>
        <v>0</v>
      </c>
      <c r="J435" s="166"/>
      <c r="K435" s="116"/>
    </row>
    <row r="436" spans="1:41" s="117" customFormat="1" ht="14.25" x14ac:dyDescent="0.2">
      <c r="A436" s="155"/>
      <c r="B436" s="156" t="s">
        <v>872</v>
      </c>
      <c r="C436" s="162"/>
      <c r="D436" s="163"/>
      <c r="E436" s="164"/>
      <c r="F436" s="162">
        <f t="shared" si="41"/>
        <v>0</v>
      </c>
      <c r="G436" s="162"/>
      <c r="H436" s="162"/>
      <c r="I436" s="165">
        <f t="shared" si="42"/>
        <v>0</v>
      </c>
      <c r="J436" s="166"/>
      <c r="K436" s="116"/>
    </row>
    <row r="437" spans="1:41" s="117" customFormat="1" ht="14.25" x14ac:dyDescent="0.2">
      <c r="A437" s="155"/>
      <c r="B437" s="161"/>
      <c r="C437" s="162"/>
      <c r="D437" s="163"/>
      <c r="E437" s="164"/>
      <c r="F437" s="162">
        <f t="shared" si="41"/>
        <v>0</v>
      </c>
      <c r="G437" s="162"/>
      <c r="H437" s="162"/>
      <c r="I437" s="165">
        <f t="shared" si="42"/>
        <v>0</v>
      </c>
      <c r="J437" s="166"/>
      <c r="K437" s="116"/>
    </row>
    <row r="438" spans="1:41" s="117" customFormat="1" ht="14.25" x14ac:dyDescent="0.2">
      <c r="A438" s="155"/>
      <c r="B438" s="161" t="s">
        <v>142</v>
      </c>
      <c r="C438" s="162"/>
      <c r="D438" s="163"/>
      <c r="E438" s="164"/>
      <c r="F438" s="162">
        <f t="shared" si="41"/>
        <v>0</v>
      </c>
      <c r="G438" s="162"/>
      <c r="H438" s="162"/>
      <c r="I438" s="165">
        <f t="shared" si="42"/>
        <v>0</v>
      </c>
      <c r="J438" s="166"/>
      <c r="K438" s="116"/>
    </row>
    <row r="439" spans="1:41" s="117" customFormat="1" ht="14.25" x14ac:dyDescent="0.2">
      <c r="A439" s="155" t="s">
        <v>291</v>
      </c>
      <c r="B439" s="156" t="s">
        <v>620</v>
      </c>
      <c r="C439" s="162"/>
      <c r="D439" s="163"/>
      <c r="E439" s="164"/>
      <c r="F439" s="162">
        <f t="shared" si="41"/>
        <v>0</v>
      </c>
      <c r="G439" s="162"/>
      <c r="H439" s="162"/>
      <c r="I439" s="165">
        <f t="shared" si="42"/>
        <v>0</v>
      </c>
      <c r="J439" s="166"/>
      <c r="K439" s="116"/>
    </row>
    <row r="440" spans="1:41" s="117" customFormat="1" ht="14.25" x14ac:dyDescent="0.2">
      <c r="A440" s="155"/>
      <c r="B440" s="156" t="s">
        <v>874</v>
      </c>
      <c r="C440" s="162"/>
      <c r="D440" s="163"/>
      <c r="E440" s="164"/>
      <c r="F440" s="162">
        <f t="shared" si="41"/>
        <v>0</v>
      </c>
      <c r="G440" s="162"/>
      <c r="H440" s="162"/>
      <c r="I440" s="165">
        <f t="shared" si="42"/>
        <v>0</v>
      </c>
      <c r="J440" s="166"/>
      <c r="K440" s="116"/>
    </row>
    <row r="441" spans="1:41" s="117" customFormat="1" ht="14.25" x14ac:dyDescent="0.2">
      <c r="A441" s="155"/>
      <c r="B441" s="156" t="s">
        <v>875</v>
      </c>
      <c r="C441" s="162"/>
      <c r="D441" s="163"/>
      <c r="E441" s="164"/>
      <c r="F441" s="162">
        <f t="shared" si="41"/>
        <v>0</v>
      </c>
      <c r="G441" s="162"/>
      <c r="H441" s="162"/>
      <c r="I441" s="165">
        <f t="shared" si="42"/>
        <v>0</v>
      </c>
      <c r="J441" s="166"/>
      <c r="K441" s="116"/>
    </row>
    <row r="442" spans="1:41" s="117" customFormat="1" ht="14.25" x14ac:dyDescent="0.2">
      <c r="A442" s="155"/>
      <c r="B442" s="156" t="s">
        <v>876</v>
      </c>
      <c r="C442" s="162"/>
      <c r="D442" s="163"/>
      <c r="E442" s="164"/>
      <c r="F442" s="162">
        <f t="shared" si="41"/>
        <v>0</v>
      </c>
      <c r="G442" s="162"/>
      <c r="H442" s="162"/>
      <c r="I442" s="165">
        <f t="shared" si="42"/>
        <v>0</v>
      </c>
      <c r="J442" s="166"/>
      <c r="K442" s="116"/>
    </row>
    <row r="443" spans="1:41" s="117" customFormat="1" ht="14.25" x14ac:dyDescent="0.2">
      <c r="A443" s="155"/>
      <c r="B443" s="156" t="s">
        <v>877</v>
      </c>
      <c r="C443" s="162"/>
      <c r="D443" s="163"/>
      <c r="E443" s="164"/>
      <c r="F443" s="162">
        <f t="shared" si="41"/>
        <v>0</v>
      </c>
      <c r="G443" s="162"/>
      <c r="H443" s="162"/>
      <c r="I443" s="165">
        <f t="shared" si="42"/>
        <v>0</v>
      </c>
      <c r="J443" s="166"/>
      <c r="K443" s="116"/>
    </row>
    <row r="444" spans="1:41" s="117" customFormat="1" ht="14.25" x14ac:dyDescent="0.2">
      <c r="A444" s="155"/>
      <c r="B444" s="156" t="s">
        <v>878</v>
      </c>
      <c r="C444" s="162"/>
      <c r="D444" s="163"/>
      <c r="E444" s="164"/>
      <c r="F444" s="162">
        <f t="shared" si="41"/>
        <v>0</v>
      </c>
      <c r="G444" s="162"/>
      <c r="H444" s="162"/>
      <c r="I444" s="165">
        <f t="shared" si="42"/>
        <v>0</v>
      </c>
      <c r="J444" s="166"/>
      <c r="K444" s="116"/>
    </row>
    <row r="445" spans="1:41" s="117" customFormat="1" ht="14.25" x14ac:dyDescent="0.2">
      <c r="A445" s="155"/>
      <c r="B445" s="161" t="s">
        <v>879</v>
      </c>
      <c r="C445" s="162"/>
      <c r="D445" s="163"/>
      <c r="E445" s="164"/>
      <c r="F445" s="162">
        <f t="shared" si="41"/>
        <v>0</v>
      </c>
      <c r="G445" s="162"/>
      <c r="H445" s="162"/>
      <c r="I445" s="165">
        <f t="shared" si="42"/>
        <v>0</v>
      </c>
      <c r="J445" s="166"/>
      <c r="K445" s="116"/>
    </row>
    <row r="446" spans="1:41" s="117" customFormat="1" ht="14.25" x14ac:dyDescent="0.2">
      <c r="A446" s="155"/>
      <c r="B446" s="161"/>
      <c r="C446" s="162"/>
      <c r="D446" s="163"/>
      <c r="E446" s="164"/>
      <c r="F446" s="162">
        <f t="shared" si="41"/>
        <v>0</v>
      </c>
      <c r="G446" s="162"/>
      <c r="H446" s="162"/>
      <c r="I446" s="165">
        <f t="shared" si="42"/>
        <v>0</v>
      </c>
      <c r="J446" s="166"/>
      <c r="K446" s="116"/>
    </row>
    <row r="447" spans="1:41" s="117" customFormat="1" ht="14.25" x14ac:dyDescent="0.2">
      <c r="A447" s="155"/>
      <c r="B447" s="161"/>
      <c r="C447" s="162"/>
      <c r="D447" s="163"/>
      <c r="E447" s="164"/>
      <c r="F447" s="162">
        <f t="shared" si="41"/>
        <v>0</v>
      </c>
      <c r="G447" s="162"/>
      <c r="H447" s="162"/>
      <c r="I447" s="165">
        <f t="shared" si="42"/>
        <v>0</v>
      </c>
      <c r="J447" s="166"/>
      <c r="K447" s="116"/>
    </row>
    <row r="448" spans="1:41" s="202" customFormat="1" ht="15" customHeight="1" x14ac:dyDescent="0.2">
      <c r="A448" s="195"/>
      <c r="B448" s="196" t="s">
        <v>292</v>
      </c>
      <c r="C448" s="197"/>
      <c r="D448" s="198"/>
      <c r="E448" s="199"/>
      <c r="F448" s="200">
        <f>SUM(F430:F447)</f>
        <v>0</v>
      </c>
      <c r="G448" s="200">
        <f>SUM(G430:G447)</f>
        <v>0</v>
      </c>
      <c r="H448" s="200">
        <f>SUM(H430:H447)</f>
        <v>0</v>
      </c>
      <c r="I448" s="200">
        <f>F448-G448-H448</f>
        <v>0</v>
      </c>
      <c r="J448" s="256"/>
      <c r="K448" s="245"/>
      <c r="L448" s="201"/>
      <c r="M448" s="201"/>
      <c r="N448" s="201"/>
      <c r="O448" s="201"/>
      <c r="P448" s="201"/>
      <c r="Q448" s="201"/>
      <c r="R448" s="201"/>
      <c r="S448" s="201"/>
      <c r="T448" s="201"/>
      <c r="U448" s="201"/>
      <c r="V448" s="201"/>
      <c r="W448" s="201"/>
      <c r="X448" s="201"/>
      <c r="Y448" s="201"/>
      <c r="Z448" s="201"/>
      <c r="AA448" s="201"/>
      <c r="AB448" s="201"/>
      <c r="AC448" s="201"/>
      <c r="AD448" s="201"/>
      <c r="AE448" s="201"/>
      <c r="AF448" s="201"/>
      <c r="AG448" s="201"/>
      <c r="AH448" s="201"/>
      <c r="AI448" s="201"/>
      <c r="AJ448" s="201"/>
      <c r="AK448" s="201"/>
      <c r="AL448" s="201"/>
      <c r="AM448" s="201"/>
      <c r="AN448" s="201"/>
      <c r="AO448" s="201"/>
    </row>
    <row r="449" spans="1:11" s="146" customFormat="1" ht="20.100000000000001" customHeight="1" x14ac:dyDescent="0.2">
      <c r="A449" s="254" t="s">
        <v>81</v>
      </c>
      <c r="B449" s="152" t="s">
        <v>82</v>
      </c>
      <c r="C449" s="152"/>
      <c r="D449" s="152"/>
      <c r="E449" s="153"/>
      <c r="F449" s="154" t="s">
        <v>133</v>
      </c>
      <c r="G449" s="154"/>
      <c r="H449" s="154"/>
      <c r="I449" s="154"/>
      <c r="J449" s="255"/>
      <c r="K449" s="244"/>
    </row>
    <row r="450" spans="1:11" s="117" customFormat="1" ht="14.25" x14ac:dyDescent="0.2">
      <c r="A450" s="155" t="s">
        <v>293</v>
      </c>
      <c r="B450" s="156" t="s">
        <v>294</v>
      </c>
      <c r="C450" s="162"/>
      <c r="D450" s="163"/>
      <c r="E450" s="164"/>
      <c r="F450" s="162">
        <f>C450*D450</f>
        <v>0</v>
      </c>
      <c r="G450" s="180"/>
      <c r="H450" s="162"/>
      <c r="I450" s="165">
        <f t="shared" ref="I450:I467" si="43">F450-G450-H450</f>
        <v>0</v>
      </c>
      <c r="J450" s="166"/>
      <c r="K450" s="116"/>
    </row>
    <row r="451" spans="1:11" s="117" customFormat="1" ht="14.25" x14ac:dyDescent="0.2">
      <c r="A451" s="155"/>
      <c r="B451" s="161"/>
      <c r="C451" s="162"/>
      <c r="D451" s="163"/>
      <c r="E451" s="164"/>
      <c r="F451" s="162">
        <f t="shared" ref="F451:F467" si="44">C451*D451</f>
        <v>0</v>
      </c>
      <c r="G451" s="180"/>
      <c r="H451" s="162"/>
      <c r="I451" s="165">
        <f t="shared" si="43"/>
        <v>0</v>
      </c>
      <c r="J451" s="166"/>
      <c r="K451" s="116"/>
    </row>
    <row r="452" spans="1:11" s="117" customFormat="1" ht="14.25" x14ac:dyDescent="0.2">
      <c r="A452" s="155"/>
      <c r="B452" s="161"/>
      <c r="C452" s="162"/>
      <c r="D452" s="163"/>
      <c r="E452" s="164"/>
      <c r="F452" s="162">
        <f t="shared" si="44"/>
        <v>0</v>
      </c>
      <c r="G452" s="180"/>
      <c r="H452" s="162"/>
      <c r="I452" s="165">
        <f t="shared" si="43"/>
        <v>0</v>
      </c>
      <c r="J452" s="166"/>
      <c r="K452" s="116"/>
    </row>
    <row r="453" spans="1:11" s="117" customFormat="1" ht="14.25" x14ac:dyDescent="0.2">
      <c r="A453" s="155" t="s">
        <v>295</v>
      </c>
      <c r="B453" s="156" t="s">
        <v>880</v>
      </c>
      <c r="C453" s="162"/>
      <c r="D453" s="163"/>
      <c r="E453" s="164"/>
      <c r="F453" s="162">
        <f t="shared" si="44"/>
        <v>0</v>
      </c>
      <c r="G453" s="180"/>
      <c r="H453" s="162"/>
      <c r="I453" s="165">
        <f t="shared" si="43"/>
        <v>0</v>
      </c>
      <c r="J453" s="166"/>
      <c r="K453" s="116"/>
    </row>
    <row r="454" spans="1:11" s="117" customFormat="1" ht="14.25" x14ac:dyDescent="0.2">
      <c r="A454" s="155"/>
      <c r="B454" s="161"/>
      <c r="C454" s="162"/>
      <c r="D454" s="163"/>
      <c r="E454" s="164"/>
      <c r="F454" s="162">
        <f t="shared" si="44"/>
        <v>0</v>
      </c>
      <c r="G454" s="180"/>
      <c r="H454" s="162"/>
      <c r="I454" s="165">
        <f t="shared" si="43"/>
        <v>0</v>
      </c>
      <c r="J454" s="166"/>
      <c r="K454" s="116"/>
    </row>
    <row r="455" spans="1:11" s="117" customFormat="1" ht="14.25" x14ac:dyDescent="0.2">
      <c r="A455" s="155"/>
      <c r="B455" s="161"/>
      <c r="C455" s="162"/>
      <c r="D455" s="163"/>
      <c r="E455" s="164"/>
      <c r="F455" s="162">
        <f t="shared" si="44"/>
        <v>0</v>
      </c>
      <c r="G455" s="180"/>
      <c r="H455" s="162"/>
      <c r="I455" s="165">
        <f t="shared" si="43"/>
        <v>0</v>
      </c>
      <c r="J455" s="166"/>
      <c r="K455" s="116"/>
    </row>
    <row r="456" spans="1:11" s="117" customFormat="1" ht="14.25" x14ac:dyDescent="0.2">
      <c r="A456" s="155" t="s">
        <v>296</v>
      </c>
      <c r="B456" s="156" t="s">
        <v>297</v>
      </c>
      <c r="C456" s="162"/>
      <c r="D456" s="163"/>
      <c r="E456" s="164"/>
      <c r="F456" s="162">
        <f t="shared" si="44"/>
        <v>0</v>
      </c>
      <c r="G456" s="180"/>
      <c r="H456" s="162"/>
      <c r="I456" s="165">
        <f t="shared" si="43"/>
        <v>0</v>
      </c>
      <c r="J456" s="166"/>
      <c r="K456" s="116"/>
    </row>
    <row r="457" spans="1:11" s="117" customFormat="1" ht="14.25" x14ac:dyDescent="0.2">
      <c r="A457" s="155"/>
      <c r="B457" s="161"/>
      <c r="C457" s="162"/>
      <c r="D457" s="163"/>
      <c r="E457" s="164"/>
      <c r="F457" s="162">
        <f t="shared" si="44"/>
        <v>0</v>
      </c>
      <c r="G457" s="180"/>
      <c r="H457" s="162"/>
      <c r="I457" s="165">
        <f t="shared" si="43"/>
        <v>0</v>
      </c>
      <c r="J457" s="166"/>
      <c r="K457" s="116"/>
    </row>
    <row r="458" spans="1:11" s="117" customFormat="1" ht="14.25" x14ac:dyDescent="0.2">
      <c r="A458" s="155"/>
      <c r="B458" s="161"/>
      <c r="C458" s="162"/>
      <c r="D458" s="163"/>
      <c r="E458" s="164"/>
      <c r="F458" s="162">
        <f t="shared" si="44"/>
        <v>0</v>
      </c>
      <c r="G458" s="180"/>
      <c r="H458" s="162"/>
      <c r="I458" s="165">
        <f t="shared" si="43"/>
        <v>0</v>
      </c>
      <c r="J458" s="166"/>
      <c r="K458" s="116"/>
    </row>
    <row r="459" spans="1:11" s="117" customFormat="1" ht="14.25" x14ac:dyDescent="0.2">
      <c r="A459" s="155" t="s">
        <v>298</v>
      </c>
      <c r="B459" s="156" t="s">
        <v>299</v>
      </c>
      <c r="C459" s="162"/>
      <c r="D459" s="163"/>
      <c r="E459" s="164"/>
      <c r="F459" s="162">
        <f t="shared" si="44"/>
        <v>0</v>
      </c>
      <c r="G459" s="180"/>
      <c r="H459" s="162"/>
      <c r="I459" s="165">
        <f t="shared" si="43"/>
        <v>0</v>
      </c>
      <c r="J459" s="166"/>
      <c r="K459" s="116"/>
    </row>
    <row r="460" spans="1:11" s="117" customFormat="1" ht="14.25" x14ac:dyDescent="0.2">
      <c r="A460" s="155"/>
      <c r="B460" s="161"/>
      <c r="C460" s="162"/>
      <c r="D460" s="163"/>
      <c r="E460" s="164"/>
      <c r="F460" s="162">
        <f t="shared" si="44"/>
        <v>0</v>
      </c>
      <c r="G460" s="180"/>
      <c r="H460" s="162"/>
      <c r="I460" s="165">
        <f t="shared" si="43"/>
        <v>0</v>
      </c>
      <c r="J460" s="166"/>
      <c r="K460" s="116"/>
    </row>
    <row r="461" spans="1:11" s="117" customFormat="1" ht="14.25" x14ac:dyDescent="0.2">
      <c r="A461" s="155"/>
      <c r="B461" s="161"/>
      <c r="C461" s="162"/>
      <c r="D461" s="163"/>
      <c r="E461" s="164"/>
      <c r="F461" s="162">
        <f t="shared" si="44"/>
        <v>0</v>
      </c>
      <c r="G461" s="180"/>
      <c r="H461" s="162"/>
      <c r="I461" s="165">
        <f t="shared" si="43"/>
        <v>0</v>
      </c>
      <c r="J461" s="166"/>
      <c r="K461" s="116"/>
    </row>
    <row r="462" spans="1:11" s="117" customFormat="1" ht="14.25" x14ac:dyDescent="0.2">
      <c r="A462" s="155" t="s">
        <v>300</v>
      </c>
      <c r="B462" s="156" t="s">
        <v>301</v>
      </c>
      <c r="C462" s="162"/>
      <c r="D462" s="163"/>
      <c r="E462" s="164"/>
      <c r="F462" s="162">
        <f t="shared" si="44"/>
        <v>0</v>
      </c>
      <c r="G462" s="180"/>
      <c r="H462" s="162"/>
      <c r="I462" s="165">
        <f t="shared" si="43"/>
        <v>0</v>
      </c>
      <c r="J462" s="166"/>
      <c r="K462" s="116"/>
    </row>
    <row r="463" spans="1:11" s="117" customFormat="1" ht="14.25" x14ac:dyDescent="0.2">
      <c r="A463" s="155"/>
      <c r="B463" s="161"/>
      <c r="C463" s="162"/>
      <c r="D463" s="163"/>
      <c r="E463" s="164"/>
      <c r="F463" s="162">
        <f t="shared" si="44"/>
        <v>0</v>
      </c>
      <c r="G463" s="180"/>
      <c r="H463" s="162"/>
      <c r="I463" s="165">
        <f t="shared" si="43"/>
        <v>0</v>
      </c>
      <c r="J463" s="166"/>
      <c r="K463" s="116"/>
    </row>
    <row r="464" spans="1:11" s="117" customFormat="1" ht="14.25" x14ac:dyDescent="0.2">
      <c r="A464" s="155"/>
      <c r="B464" s="161"/>
      <c r="C464" s="162"/>
      <c r="D464" s="163"/>
      <c r="E464" s="164"/>
      <c r="F464" s="162">
        <f t="shared" si="44"/>
        <v>0</v>
      </c>
      <c r="G464" s="180"/>
      <c r="H464" s="162"/>
      <c r="I464" s="165">
        <f t="shared" si="43"/>
        <v>0</v>
      </c>
      <c r="J464" s="166"/>
      <c r="K464" s="116"/>
    </row>
    <row r="465" spans="1:41" s="117" customFormat="1" ht="14.25" x14ac:dyDescent="0.2">
      <c r="A465" s="155" t="s">
        <v>302</v>
      </c>
      <c r="B465" s="156" t="s">
        <v>303</v>
      </c>
      <c r="C465" s="162"/>
      <c r="D465" s="163"/>
      <c r="E465" s="164"/>
      <c r="F465" s="162">
        <f t="shared" si="44"/>
        <v>0</v>
      </c>
      <c r="G465" s="180"/>
      <c r="H465" s="162"/>
      <c r="I465" s="165">
        <f t="shared" si="43"/>
        <v>0</v>
      </c>
      <c r="J465" s="166"/>
      <c r="K465" s="116"/>
    </row>
    <row r="466" spans="1:41" s="117" customFormat="1" ht="14.25" x14ac:dyDescent="0.2">
      <c r="A466" s="155"/>
      <c r="B466" s="161"/>
      <c r="C466" s="162"/>
      <c r="D466" s="163"/>
      <c r="E466" s="164"/>
      <c r="F466" s="162">
        <f>C466*D466</f>
        <v>0</v>
      </c>
      <c r="G466" s="180"/>
      <c r="H466" s="162"/>
      <c r="I466" s="165">
        <f t="shared" si="43"/>
        <v>0</v>
      </c>
      <c r="J466" s="166"/>
      <c r="K466" s="116"/>
    </row>
    <row r="467" spans="1:41" s="117" customFormat="1" ht="14.25" x14ac:dyDescent="0.2">
      <c r="A467" s="155"/>
      <c r="B467" s="161"/>
      <c r="C467" s="162"/>
      <c r="D467" s="163"/>
      <c r="E467" s="164"/>
      <c r="F467" s="162">
        <f t="shared" si="44"/>
        <v>0</v>
      </c>
      <c r="G467" s="180"/>
      <c r="H467" s="162"/>
      <c r="I467" s="165">
        <f t="shared" si="43"/>
        <v>0</v>
      </c>
      <c r="J467" s="166"/>
      <c r="K467" s="116"/>
    </row>
    <row r="468" spans="1:41" s="202" customFormat="1" ht="15" customHeight="1" x14ac:dyDescent="0.2">
      <c r="A468" s="195"/>
      <c r="B468" s="196" t="s">
        <v>304</v>
      </c>
      <c r="C468" s="197"/>
      <c r="D468" s="198"/>
      <c r="E468" s="199"/>
      <c r="F468" s="200">
        <f>SUM(F450:F467)</f>
        <v>0</v>
      </c>
      <c r="G468" s="200">
        <f>SUM(G450:G467)</f>
        <v>0</v>
      </c>
      <c r="H468" s="200">
        <f>SUM(H450:H467)</f>
        <v>0</v>
      </c>
      <c r="I468" s="200">
        <f>F468-G468-H468</f>
        <v>0</v>
      </c>
      <c r="J468" s="256"/>
      <c r="K468" s="245"/>
      <c r="L468" s="201"/>
      <c r="M468" s="201"/>
      <c r="N468" s="201"/>
      <c r="O468" s="201"/>
      <c r="P468" s="201"/>
      <c r="Q468" s="201"/>
      <c r="R468" s="201"/>
      <c r="S468" s="201"/>
      <c r="T468" s="201"/>
      <c r="U468" s="201"/>
      <c r="V468" s="201"/>
      <c r="W468" s="201"/>
      <c r="X468" s="201"/>
      <c r="Y468" s="201"/>
      <c r="Z468" s="201"/>
      <c r="AA468" s="201"/>
      <c r="AB468" s="201"/>
      <c r="AC468" s="201"/>
      <c r="AD468" s="201"/>
      <c r="AE468" s="201"/>
      <c r="AF468" s="201"/>
      <c r="AG468" s="201"/>
      <c r="AH468" s="201"/>
      <c r="AI468" s="201"/>
      <c r="AJ468" s="201"/>
      <c r="AK468" s="201"/>
      <c r="AL468" s="201"/>
      <c r="AM468" s="201"/>
      <c r="AN468" s="201"/>
      <c r="AO468" s="201"/>
    </row>
    <row r="469" spans="1:41" s="146" customFormat="1" ht="20.100000000000001" customHeight="1" x14ac:dyDescent="0.2">
      <c r="A469" s="254" t="s">
        <v>83</v>
      </c>
      <c r="B469" s="152" t="s">
        <v>84</v>
      </c>
      <c r="C469" s="152"/>
      <c r="D469" s="152"/>
      <c r="E469" s="153"/>
      <c r="F469" s="154"/>
      <c r="G469" s="154"/>
      <c r="H469" s="154"/>
      <c r="I469" s="154"/>
      <c r="J469" s="255"/>
      <c r="K469" s="244"/>
    </row>
    <row r="470" spans="1:41" s="117" customFormat="1" ht="14.25" x14ac:dyDescent="0.2">
      <c r="A470" s="155" t="s">
        <v>305</v>
      </c>
      <c r="B470" s="156" t="s">
        <v>306</v>
      </c>
      <c r="C470" s="162"/>
      <c r="D470" s="163"/>
      <c r="E470" s="164"/>
      <c r="F470" s="162">
        <f>C470*D470</f>
        <v>0</v>
      </c>
      <c r="G470" s="162"/>
      <c r="H470" s="162"/>
      <c r="I470" s="165">
        <f t="shared" ref="I470:I496" si="45">F470-G470-H470</f>
        <v>0</v>
      </c>
      <c r="J470" s="166"/>
      <c r="K470" s="116"/>
    </row>
    <row r="471" spans="1:41" s="117" customFormat="1" ht="14.25" x14ac:dyDescent="0.2">
      <c r="A471" s="155"/>
      <c r="B471" s="161"/>
      <c r="C471" s="162"/>
      <c r="D471" s="163"/>
      <c r="E471" s="164"/>
      <c r="F471" s="162">
        <f t="shared" ref="F471:F496" si="46">C471*D471</f>
        <v>0</v>
      </c>
      <c r="G471" s="162"/>
      <c r="H471" s="162"/>
      <c r="I471" s="165">
        <f t="shared" si="45"/>
        <v>0</v>
      </c>
      <c r="J471" s="166"/>
      <c r="K471" s="116"/>
    </row>
    <row r="472" spans="1:41" s="117" customFormat="1" ht="14.25" x14ac:dyDescent="0.2">
      <c r="A472" s="155"/>
      <c r="B472" s="161"/>
      <c r="C472" s="162"/>
      <c r="D472" s="163"/>
      <c r="E472" s="164"/>
      <c r="F472" s="162">
        <f t="shared" si="46"/>
        <v>0</v>
      </c>
      <c r="G472" s="162"/>
      <c r="H472" s="162"/>
      <c r="I472" s="165">
        <f t="shared" si="45"/>
        <v>0</v>
      </c>
      <c r="J472" s="166"/>
      <c r="K472" s="116"/>
    </row>
    <row r="473" spans="1:41" s="117" customFormat="1" ht="14.25" x14ac:dyDescent="0.2">
      <c r="A473" s="155" t="s">
        <v>307</v>
      </c>
      <c r="B473" s="156" t="s">
        <v>308</v>
      </c>
      <c r="C473" s="162"/>
      <c r="D473" s="163"/>
      <c r="E473" s="164"/>
      <c r="F473" s="162">
        <f t="shared" si="46"/>
        <v>0</v>
      </c>
      <c r="G473" s="162"/>
      <c r="H473" s="162"/>
      <c r="I473" s="165">
        <f t="shared" si="45"/>
        <v>0</v>
      </c>
      <c r="J473" s="166"/>
      <c r="K473" s="116"/>
    </row>
    <row r="474" spans="1:41" s="117" customFormat="1" ht="14.25" x14ac:dyDescent="0.2">
      <c r="A474" s="155"/>
      <c r="B474" s="161"/>
      <c r="C474" s="162"/>
      <c r="D474" s="163"/>
      <c r="E474" s="164"/>
      <c r="F474" s="162">
        <f t="shared" si="46"/>
        <v>0</v>
      </c>
      <c r="G474" s="162"/>
      <c r="H474" s="162"/>
      <c r="I474" s="165">
        <f t="shared" si="45"/>
        <v>0</v>
      </c>
      <c r="J474" s="166"/>
      <c r="K474" s="116"/>
    </row>
    <row r="475" spans="1:41" s="117" customFormat="1" ht="14.25" x14ac:dyDescent="0.2">
      <c r="A475" s="155"/>
      <c r="B475" s="161"/>
      <c r="C475" s="162"/>
      <c r="D475" s="163"/>
      <c r="E475" s="164"/>
      <c r="F475" s="162">
        <f t="shared" si="46"/>
        <v>0</v>
      </c>
      <c r="G475" s="162"/>
      <c r="H475" s="162"/>
      <c r="I475" s="165">
        <f t="shared" si="45"/>
        <v>0</v>
      </c>
      <c r="J475" s="166"/>
      <c r="K475" s="116"/>
    </row>
    <row r="476" spans="1:41" s="117" customFormat="1" ht="14.25" x14ac:dyDescent="0.2">
      <c r="A476" s="155" t="s">
        <v>309</v>
      </c>
      <c r="B476" s="156" t="s">
        <v>310</v>
      </c>
      <c r="C476" s="162"/>
      <c r="D476" s="163"/>
      <c r="E476" s="164"/>
      <c r="F476" s="162">
        <f t="shared" si="46"/>
        <v>0</v>
      </c>
      <c r="G476" s="162"/>
      <c r="H476" s="162"/>
      <c r="I476" s="165">
        <f t="shared" si="45"/>
        <v>0</v>
      </c>
      <c r="J476" s="166"/>
      <c r="K476" s="116"/>
    </row>
    <row r="477" spans="1:41" s="117" customFormat="1" ht="14.25" x14ac:dyDescent="0.2">
      <c r="A477" s="155"/>
      <c r="B477" s="161"/>
      <c r="C477" s="162"/>
      <c r="D477" s="163"/>
      <c r="E477" s="164"/>
      <c r="F477" s="162">
        <f t="shared" si="46"/>
        <v>0</v>
      </c>
      <c r="G477" s="162"/>
      <c r="H477" s="162"/>
      <c r="I477" s="165">
        <f t="shared" si="45"/>
        <v>0</v>
      </c>
      <c r="J477" s="166"/>
      <c r="K477" s="116"/>
    </row>
    <row r="478" spans="1:41" s="117" customFormat="1" ht="14.25" x14ac:dyDescent="0.2">
      <c r="A478" s="155"/>
      <c r="B478" s="161"/>
      <c r="C478" s="162"/>
      <c r="D478" s="163"/>
      <c r="E478" s="164"/>
      <c r="F478" s="162">
        <f t="shared" si="46"/>
        <v>0</v>
      </c>
      <c r="G478" s="162"/>
      <c r="H478" s="162"/>
      <c r="I478" s="165">
        <f t="shared" si="45"/>
        <v>0</v>
      </c>
      <c r="J478" s="166"/>
      <c r="K478" s="116"/>
    </row>
    <row r="479" spans="1:41" s="117" customFormat="1" ht="14.25" x14ac:dyDescent="0.2">
      <c r="A479" s="155" t="s">
        <v>311</v>
      </c>
      <c r="B479" s="156" t="s">
        <v>312</v>
      </c>
      <c r="C479" s="162"/>
      <c r="D479" s="163"/>
      <c r="E479" s="164"/>
      <c r="F479" s="162">
        <f t="shared" si="46"/>
        <v>0</v>
      </c>
      <c r="G479" s="162"/>
      <c r="H479" s="162"/>
      <c r="I479" s="165">
        <f t="shared" si="45"/>
        <v>0</v>
      </c>
      <c r="J479" s="166"/>
      <c r="K479" s="116"/>
    </row>
    <row r="480" spans="1:41" s="117" customFormat="1" ht="14.25" x14ac:dyDescent="0.2">
      <c r="A480" s="155"/>
      <c r="B480" s="161"/>
      <c r="C480" s="162"/>
      <c r="D480" s="163"/>
      <c r="E480" s="164"/>
      <c r="F480" s="162">
        <f t="shared" si="46"/>
        <v>0</v>
      </c>
      <c r="G480" s="162"/>
      <c r="H480" s="162"/>
      <c r="I480" s="165">
        <f t="shared" si="45"/>
        <v>0</v>
      </c>
      <c r="J480" s="166"/>
      <c r="K480" s="116"/>
    </row>
    <row r="481" spans="1:11" s="117" customFormat="1" ht="14.25" x14ac:dyDescent="0.2">
      <c r="A481" s="155"/>
      <c r="B481" s="161"/>
      <c r="C481" s="162"/>
      <c r="D481" s="163"/>
      <c r="E481" s="164"/>
      <c r="F481" s="162">
        <f t="shared" si="46"/>
        <v>0</v>
      </c>
      <c r="G481" s="162"/>
      <c r="H481" s="162"/>
      <c r="I481" s="165">
        <f t="shared" si="45"/>
        <v>0</v>
      </c>
      <c r="J481" s="166"/>
      <c r="K481" s="116"/>
    </row>
    <row r="482" spans="1:11" s="117" customFormat="1" ht="14.25" x14ac:dyDescent="0.2">
      <c r="A482" s="155" t="s">
        <v>313</v>
      </c>
      <c r="B482" s="156" t="s">
        <v>314</v>
      </c>
      <c r="C482" s="162"/>
      <c r="D482" s="163"/>
      <c r="E482" s="164"/>
      <c r="F482" s="162">
        <f t="shared" si="46"/>
        <v>0</v>
      </c>
      <c r="G482" s="162"/>
      <c r="H482" s="162"/>
      <c r="I482" s="165">
        <f t="shared" si="45"/>
        <v>0</v>
      </c>
      <c r="J482" s="166"/>
      <c r="K482" s="116"/>
    </row>
    <row r="483" spans="1:11" s="117" customFormat="1" ht="14.25" x14ac:dyDescent="0.2">
      <c r="A483" s="155"/>
      <c r="B483" s="161"/>
      <c r="C483" s="162"/>
      <c r="D483" s="163"/>
      <c r="E483" s="164"/>
      <c r="F483" s="162">
        <f t="shared" si="46"/>
        <v>0</v>
      </c>
      <c r="G483" s="162"/>
      <c r="H483" s="162"/>
      <c r="I483" s="165">
        <f t="shared" si="45"/>
        <v>0</v>
      </c>
      <c r="J483" s="166"/>
      <c r="K483" s="116"/>
    </row>
    <row r="484" spans="1:11" s="117" customFormat="1" ht="14.25" x14ac:dyDescent="0.2">
      <c r="A484" s="155"/>
      <c r="B484" s="161"/>
      <c r="C484" s="162"/>
      <c r="D484" s="163"/>
      <c r="E484" s="164"/>
      <c r="F484" s="162">
        <f t="shared" si="46"/>
        <v>0</v>
      </c>
      <c r="G484" s="162"/>
      <c r="H484" s="162"/>
      <c r="I484" s="165">
        <f t="shared" si="45"/>
        <v>0</v>
      </c>
      <c r="J484" s="166"/>
      <c r="K484" s="116"/>
    </row>
    <row r="485" spans="1:11" s="117" customFormat="1" ht="14.25" x14ac:dyDescent="0.2">
      <c r="A485" s="155" t="s">
        <v>315</v>
      </c>
      <c r="B485" s="156" t="s">
        <v>316</v>
      </c>
      <c r="C485" s="162"/>
      <c r="D485" s="163"/>
      <c r="E485" s="164"/>
      <c r="F485" s="162">
        <f t="shared" si="46"/>
        <v>0</v>
      </c>
      <c r="G485" s="162"/>
      <c r="H485" s="162"/>
      <c r="I485" s="165">
        <f t="shared" si="45"/>
        <v>0</v>
      </c>
      <c r="J485" s="166"/>
      <c r="K485" s="116"/>
    </row>
    <row r="486" spans="1:11" s="117" customFormat="1" ht="14.25" x14ac:dyDescent="0.2">
      <c r="A486" s="155"/>
      <c r="B486" s="161"/>
      <c r="C486" s="162"/>
      <c r="D486" s="163"/>
      <c r="E486" s="164"/>
      <c r="F486" s="162">
        <f t="shared" si="46"/>
        <v>0</v>
      </c>
      <c r="G486" s="162"/>
      <c r="H486" s="162"/>
      <c r="I486" s="165">
        <f t="shared" si="45"/>
        <v>0</v>
      </c>
      <c r="J486" s="166"/>
      <c r="K486" s="116"/>
    </row>
    <row r="487" spans="1:11" s="117" customFormat="1" ht="14.25" x14ac:dyDescent="0.2">
      <c r="A487" s="155"/>
      <c r="B487" s="161"/>
      <c r="C487" s="162"/>
      <c r="D487" s="163"/>
      <c r="E487" s="164"/>
      <c r="F487" s="162">
        <f t="shared" si="46"/>
        <v>0</v>
      </c>
      <c r="G487" s="162"/>
      <c r="H487" s="162"/>
      <c r="I487" s="165">
        <f t="shared" si="45"/>
        <v>0</v>
      </c>
      <c r="J487" s="166"/>
      <c r="K487" s="116"/>
    </row>
    <row r="488" spans="1:11" s="117" customFormat="1" ht="14.25" x14ac:dyDescent="0.2">
      <c r="A488" s="155" t="s">
        <v>317</v>
      </c>
      <c r="B488" s="156" t="s">
        <v>318</v>
      </c>
      <c r="C488" s="162"/>
      <c r="D488" s="163"/>
      <c r="E488" s="164"/>
      <c r="F488" s="162">
        <f t="shared" si="46"/>
        <v>0</v>
      </c>
      <c r="G488" s="162"/>
      <c r="H488" s="162"/>
      <c r="I488" s="165">
        <f t="shared" si="45"/>
        <v>0</v>
      </c>
      <c r="J488" s="166"/>
      <c r="K488" s="116"/>
    </row>
    <row r="489" spans="1:11" s="117" customFormat="1" ht="14.25" x14ac:dyDescent="0.2">
      <c r="A489" s="155"/>
      <c r="B489" s="161"/>
      <c r="C489" s="162"/>
      <c r="D489" s="163"/>
      <c r="E489" s="164"/>
      <c r="F489" s="162">
        <f t="shared" si="46"/>
        <v>0</v>
      </c>
      <c r="G489" s="162"/>
      <c r="H489" s="162"/>
      <c r="I489" s="165">
        <f t="shared" si="45"/>
        <v>0</v>
      </c>
      <c r="J489" s="166"/>
      <c r="K489" s="116"/>
    </row>
    <row r="490" spans="1:11" s="117" customFormat="1" ht="14.25" x14ac:dyDescent="0.2">
      <c r="A490" s="155"/>
      <c r="B490" s="161"/>
      <c r="C490" s="162"/>
      <c r="D490" s="163"/>
      <c r="E490" s="164"/>
      <c r="F490" s="162">
        <f t="shared" si="46"/>
        <v>0</v>
      </c>
      <c r="G490" s="162"/>
      <c r="H490" s="162"/>
      <c r="I490" s="165">
        <f t="shared" si="45"/>
        <v>0</v>
      </c>
      <c r="J490" s="166"/>
      <c r="K490" s="116"/>
    </row>
    <row r="491" spans="1:11" s="117" customFormat="1" ht="14.25" x14ac:dyDescent="0.2">
      <c r="A491" s="155" t="s">
        <v>319</v>
      </c>
      <c r="B491" s="156" t="s">
        <v>709</v>
      </c>
      <c r="C491" s="162"/>
      <c r="D491" s="163"/>
      <c r="E491" s="164"/>
      <c r="F491" s="162">
        <f t="shared" si="46"/>
        <v>0</v>
      </c>
      <c r="G491" s="162"/>
      <c r="H491" s="162"/>
      <c r="I491" s="165">
        <f t="shared" si="45"/>
        <v>0</v>
      </c>
      <c r="J491" s="166"/>
      <c r="K491" s="116"/>
    </row>
    <row r="492" spans="1:11" s="117" customFormat="1" ht="14.25" x14ac:dyDescent="0.2">
      <c r="A492" s="155"/>
      <c r="B492" s="156"/>
      <c r="C492" s="162"/>
      <c r="D492" s="163"/>
      <c r="E492" s="164"/>
      <c r="F492" s="162">
        <f t="shared" si="46"/>
        <v>0</v>
      </c>
      <c r="G492" s="162"/>
      <c r="H492" s="162"/>
      <c r="I492" s="165">
        <f t="shared" si="45"/>
        <v>0</v>
      </c>
      <c r="J492" s="166"/>
      <c r="K492" s="116"/>
    </row>
    <row r="493" spans="1:11" s="117" customFormat="1" ht="14.25" x14ac:dyDescent="0.2">
      <c r="A493" s="155"/>
      <c r="B493" s="156"/>
      <c r="C493" s="162"/>
      <c r="D493" s="163"/>
      <c r="E493" s="164"/>
      <c r="F493" s="162">
        <f t="shared" si="46"/>
        <v>0</v>
      </c>
      <c r="G493" s="162"/>
      <c r="H493" s="162"/>
      <c r="I493" s="165">
        <f t="shared" si="45"/>
        <v>0</v>
      </c>
      <c r="J493" s="166"/>
      <c r="K493" s="116"/>
    </row>
    <row r="494" spans="1:11" s="117" customFormat="1" ht="14.25" x14ac:dyDescent="0.2">
      <c r="A494" s="155" t="s">
        <v>881</v>
      </c>
      <c r="B494" s="156" t="s">
        <v>882</v>
      </c>
      <c r="C494" s="162"/>
      <c r="D494" s="163"/>
      <c r="E494" s="164"/>
      <c r="F494" s="162">
        <f t="shared" si="46"/>
        <v>0</v>
      </c>
      <c r="G494" s="162"/>
      <c r="H494" s="162"/>
      <c r="I494" s="165">
        <f t="shared" si="45"/>
        <v>0</v>
      </c>
      <c r="J494" s="166"/>
      <c r="K494" s="116"/>
    </row>
    <row r="495" spans="1:11" s="117" customFormat="1" ht="14.25" x14ac:dyDescent="0.2">
      <c r="A495" s="155"/>
      <c r="B495" s="161"/>
      <c r="C495" s="162"/>
      <c r="D495" s="163"/>
      <c r="E495" s="164"/>
      <c r="F495" s="162">
        <f t="shared" si="46"/>
        <v>0</v>
      </c>
      <c r="G495" s="162"/>
      <c r="H495" s="162"/>
      <c r="I495" s="165">
        <f t="shared" si="45"/>
        <v>0</v>
      </c>
      <c r="J495" s="166"/>
      <c r="K495" s="116"/>
    </row>
    <row r="496" spans="1:11" s="117" customFormat="1" ht="14.25" x14ac:dyDescent="0.2">
      <c r="A496" s="155"/>
      <c r="B496" s="161"/>
      <c r="C496" s="162"/>
      <c r="D496" s="163"/>
      <c r="E496" s="164"/>
      <c r="F496" s="162">
        <f t="shared" si="46"/>
        <v>0</v>
      </c>
      <c r="G496" s="162"/>
      <c r="H496" s="162"/>
      <c r="I496" s="165">
        <f t="shared" si="45"/>
        <v>0</v>
      </c>
      <c r="J496" s="166"/>
      <c r="K496" s="116"/>
    </row>
    <row r="497" spans="1:41" s="202" customFormat="1" ht="15" customHeight="1" x14ac:dyDescent="0.2">
      <c r="A497" s="195"/>
      <c r="B497" s="196" t="s">
        <v>320</v>
      </c>
      <c r="C497" s="197"/>
      <c r="D497" s="198"/>
      <c r="E497" s="199"/>
      <c r="F497" s="200">
        <f>SUM(F470:F496)</f>
        <v>0</v>
      </c>
      <c r="G497" s="200">
        <f>SUM(G470:G496)</f>
        <v>0</v>
      </c>
      <c r="H497" s="200">
        <f>SUM(H470:H496)</f>
        <v>0</v>
      </c>
      <c r="I497" s="200">
        <f>F497-G497-H497</f>
        <v>0</v>
      </c>
      <c r="J497" s="256"/>
      <c r="K497" s="245"/>
      <c r="L497" s="201"/>
      <c r="M497" s="201"/>
      <c r="N497" s="201"/>
      <c r="O497" s="201"/>
      <c r="P497" s="201"/>
      <c r="Q497" s="201"/>
      <c r="R497" s="201"/>
      <c r="S497" s="201"/>
      <c r="T497" s="201"/>
      <c r="U497" s="201"/>
      <c r="V497" s="201"/>
      <c r="W497" s="201"/>
      <c r="X497" s="201"/>
      <c r="Y497" s="201"/>
      <c r="Z497" s="201"/>
      <c r="AA497" s="201"/>
      <c r="AB497" s="201"/>
      <c r="AC497" s="201"/>
      <c r="AD497" s="201"/>
      <c r="AE497" s="201"/>
      <c r="AF497" s="201"/>
      <c r="AG497" s="201"/>
      <c r="AH497" s="201"/>
      <c r="AI497" s="201"/>
      <c r="AJ497" s="201"/>
      <c r="AK497" s="201"/>
      <c r="AL497" s="201"/>
      <c r="AM497" s="201"/>
      <c r="AN497" s="201"/>
      <c r="AO497" s="201"/>
    </row>
    <row r="498" spans="1:41" s="146" customFormat="1" ht="20.100000000000001" customHeight="1" x14ac:dyDescent="0.2">
      <c r="A498" s="254" t="s">
        <v>85</v>
      </c>
      <c r="B498" s="152" t="s">
        <v>86</v>
      </c>
      <c r="C498" s="152"/>
      <c r="D498" s="152"/>
      <c r="E498" s="153"/>
      <c r="F498" s="154"/>
      <c r="G498" s="154"/>
      <c r="H498" s="154"/>
      <c r="I498" s="154"/>
      <c r="J498" s="255"/>
      <c r="K498" s="244"/>
    </row>
    <row r="499" spans="1:41" s="117" customFormat="1" ht="14.25" x14ac:dyDescent="0.2">
      <c r="A499" s="155" t="s">
        <v>321</v>
      </c>
      <c r="B499" s="156" t="s">
        <v>322</v>
      </c>
      <c r="C499" s="162"/>
      <c r="D499" s="163"/>
      <c r="E499" s="164"/>
      <c r="F499" s="162">
        <f>C499*D499</f>
        <v>0</v>
      </c>
      <c r="G499" s="162"/>
      <c r="H499" s="162"/>
      <c r="I499" s="165">
        <f t="shared" ref="I499:I517" si="47">F499-G499-H499</f>
        <v>0</v>
      </c>
      <c r="J499" s="166"/>
      <c r="K499" s="116"/>
    </row>
    <row r="500" spans="1:41" s="117" customFormat="1" ht="14.25" x14ac:dyDescent="0.2">
      <c r="A500" s="155"/>
      <c r="B500" s="161"/>
      <c r="C500" s="162"/>
      <c r="D500" s="163"/>
      <c r="E500" s="164"/>
      <c r="F500" s="162">
        <f t="shared" ref="F500:F517" si="48">C500*D500</f>
        <v>0</v>
      </c>
      <c r="G500" s="162"/>
      <c r="H500" s="162"/>
      <c r="I500" s="165">
        <f t="shared" si="47"/>
        <v>0</v>
      </c>
      <c r="J500" s="166"/>
      <c r="K500" s="116"/>
    </row>
    <row r="501" spans="1:41" s="117" customFormat="1" ht="14.25" x14ac:dyDescent="0.2">
      <c r="A501" s="155"/>
      <c r="B501" s="161"/>
      <c r="C501" s="162"/>
      <c r="D501" s="163"/>
      <c r="E501" s="164"/>
      <c r="F501" s="162">
        <f t="shared" si="48"/>
        <v>0</v>
      </c>
      <c r="G501" s="162"/>
      <c r="H501" s="162"/>
      <c r="I501" s="165">
        <f t="shared" si="47"/>
        <v>0</v>
      </c>
      <c r="J501" s="166"/>
      <c r="K501" s="116"/>
    </row>
    <row r="502" spans="1:41" s="117" customFormat="1" ht="14.25" x14ac:dyDescent="0.2">
      <c r="A502" s="155" t="s">
        <v>323</v>
      </c>
      <c r="B502" s="156" t="s">
        <v>324</v>
      </c>
      <c r="C502" s="162"/>
      <c r="D502" s="163"/>
      <c r="E502" s="164"/>
      <c r="F502" s="162">
        <f t="shared" si="48"/>
        <v>0</v>
      </c>
      <c r="G502" s="162"/>
      <c r="H502" s="162"/>
      <c r="I502" s="165">
        <f t="shared" si="47"/>
        <v>0</v>
      </c>
      <c r="J502" s="166"/>
      <c r="K502" s="116"/>
    </row>
    <row r="503" spans="1:41" s="117" customFormat="1" ht="14.25" x14ac:dyDescent="0.2">
      <c r="A503" s="155"/>
      <c r="B503" s="161"/>
      <c r="C503" s="162"/>
      <c r="D503" s="163"/>
      <c r="E503" s="164"/>
      <c r="F503" s="162">
        <f t="shared" si="48"/>
        <v>0</v>
      </c>
      <c r="G503" s="162"/>
      <c r="H503" s="162"/>
      <c r="I503" s="165">
        <f t="shared" si="47"/>
        <v>0</v>
      </c>
      <c r="J503" s="166"/>
      <c r="K503" s="116"/>
    </row>
    <row r="504" spans="1:41" s="117" customFormat="1" ht="14.25" x14ac:dyDescent="0.2">
      <c r="A504" s="155"/>
      <c r="B504" s="161"/>
      <c r="C504" s="162"/>
      <c r="D504" s="163"/>
      <c r="E504" s="164"/>
      <c r="F504" s="162">
        <f t="shared" si="48"/>
        <v>0</v>
      </c>
      <c r="G504" s="162"/>
      <c r="H504" s="162"/>
      <c r="I504" s="165">
        <f t="shared" si="47"/>
        <v>0</v>
      </c>
      <c r="J504" s="166"/>
      <c r="K504" s="116"/>
    </row>
    <row r="505" spans="1:41" s="117" customFormat="1" ht="14.25" x14ac:dyDescent="0.2">
      <c r="A505" s="155" t="s">
        <v>325</v>
      </c>
      <c r="B505" s="156" t="s">
        <v>314</v>
      </c>
      <c r="C505" s="162"/>
      <c r="D505" s="163"/>
      <c r="E505" s="164"/>
      <c r="F505" s="162">
        <f t="shared" si="48"/>
        <v>0</v>
      </c>
      <c r="G505" s="162"/>
      <c r="H505" s="162"/>
      <c r="I505" s="165">
        <f t="shared" si="47"/>
        <v>0</v>
      </c>
      <c r="J505" s="166"/>
      <c r="K505" s="116"/>
    </row>
    <row r="506" spans="1:41" s="117" customFormat="1" ht="14.25" x14ac:dyDescent="0.2">
      <c r="A506" s="155"/>
      <c r="B506" s="161"/>
      <c r="C506" s="162"/>
      <c r="D506" s="163"/>
      <c r="E506" s="164"/>
      <c r="F506" s="162">
        <f t="shared" si="48"/>
        <v>0</v>
      </c>
      <c r="G506" s="162"/>
      <c r="H506" s="162"/>
      <c r="I506" s="165">
        <f t="shared" si="47"/>
        <v>0</v>
      </c>
      <c r="J506" s="166"/>
      <c r="K506" s="116"/>
    </row>
    <row r="507" spans="1:41" s="117" customFormat="1" ht="14.25" x14ac:dyDescent="0.2">
      <c r="A507" s="155"/>
      <c r="B507" s="161"/>
      <c r="C507" s="162"/>
      <c r="D507" s="163"/>
      <c r="E507" s="164"/>
      <c r="F507" s="162">
        <f t="shared" si="48"/>
        <v>0</v>
      </c>
      <c r="G507" s="162"/>
      <c r="H507" s="162"/>
      <c r="I507" s="165">
        <f t="shared" si="47"/>
        <v>0</v>
      </c>
      <c r="J507" s="166"/>
      <c r="K507" s="116"/>
    </row>
    <row r="508" spans="1:41" s="117" customFormat="1" ht="15.75" customHeight="1" x14ac:dyDescent="0.2">
      <c r="A508" s="155" t="s">
        <v>326</v>
      </c>
      <c r="B508" s="156" t="s">
        <v>316</v>
      </c>
      <c r="C508" s="162"/>
      <c r="D508" s="163"/>
      <c r="E508" s="164"/>
      <c r="F508" s="162">
        <f t="shared" si="48"/>
        <v>0</v>
      </c>
      <c r="G508" s="162"/>
      <c r="H508" s="162"/>
      <c r="I508" s="165">
        <f t="shared" si="47"/>
        <v>0</v>
      </c>
      <c r="J508" s="166"/>
      <c r="K508" s="116"/>
    </row>
    <row r="509" spans="1:41" s="117" customFormat="1" ht="15.75" customHeight="1" x14ac:dyDescent="0.2">
      <c r="A509" s="155"/>
      <c r="B509" s="161"/>
      <c r="C509" s="162"/>
      <c r="D509" s="163"/>
      <c r="E509" s="164"/>
      <c r="F509" s="162">
        <f t="shared" si="48"/>
        <v>0</v>
      </c>
      <c r="G509" s="162"/>
      <c r="H509" s="162"/>
      <c r="I509" s="165">
        <f t="shared" si="47"/>
        <v>0</v>
      </c>
      <c r="J509" s="166"/>
      <c r="K509" s="116"/>
    </row>
    <row r="510" spans="1:41" s="117" customFormat="1" ht="15.75" customHeight="1" x14ac:dyDescent="0.2">
      <c r="A510" s="155"/>
      <c r="B510" s="161"/>
      <c r="C510" s="162"/>
      <c r="D510" s="163"/>
      <c r="E510" s="164"/>
      <c r="F510" s="162">
        <f t="shared" si="48"/>
        <v>0</v>
      </c>
      <c r="G510" s="162"/>
      <c r="H510" s="162"/>
      <c r="I510" s="165">
        <f t="shared" si="47"/>
        <v>0</v>
      </c>
      <c r="J510" s="166"/>
      <c r="K510" s="116"/>
    </row>
    <row r="511" spans="1:41" s="117" customFormat="1" ht="14.25" x14ac:dyDescent="0.2">
      <c r="A511" s="155" t="s">
        <v>327</v>
      </c>
      <c r="B511" s="156" t="s">
        <v>328</v>
      </c>
      <c r="C511" s="162"/>
      <c r="D511" s="163"/>
      <c r="E511" s="164"/>
      <c r="F511" s="162">
        <f t="shared" si="48"/>
        <v>0</v>
      </c>
      <c r="G511" s="162"/>
      <c r="H511" s="162"/>
      <c r="I511" s="165">
        <f t="shared" si="47"/>
        <v>0</v>
      </c>
      <c r="J511" s="166"/>
      <c r="K511" s="116"/>
    </row>
    <row r="512" spans="1:41" s="117" customFormat="1" ht="14.25" x14ac:dyDescent="0.2">
      <c r="A512" s="155"/>
      <c r="B512" s="161"/>
      <c r="C512" s="162"/>
      <c r="D512" s="163"/>
      <c r="E512" s="164"/>
      <c r="F512" s="162">
        <f t="shared" si="48"/>
        <v>0</v>
      </c>
      <c r="G512" s="162"/>
      <c r="H512" s="162"/>
      <c r="I512" s="165">
        <f t="shared" si="47"/>
        <v>0</v>
      </c>
      <c r="J512" s="166"/>
      <c r="K512" s="116"/>
    </row>
    <row r="513" spans="1:41" s="117" customFormat="1" ht="14.25" x14ac:dyDescent="0.2">
      <c r="A513" s="155"/>
      <c r="B513" s="161"/>
      <c r="C513" s="162"/>
      <c r="D513" s="163"/>
      <c r="E513" s="164"/>
      <c r="F513" s="162">
        <f t="shared" si="48"/>
        <v>0</v>
      </c>
      <c r="G513" s="162"/>
      <c r="H513" s="162"/>
      <c r="I513" s="165">
        <f t="shared" si="47"/>
        <v>0</v>
      </c>
      <c r="J513" s="166"/>
      <c r="K513" s="116"/>
    </row>
    <row r="514" spans="1:41" s="117" customFormat="1" ht="14.25" x14ac:dyDescent="0.2">
      <c r="A514" s="155" t="s">
        <v>329</v>
      </c>
      <c r="B514" s="156" t="s">
        <v>330</v>
      </c>
      <c r="C514" s="162"/>
      <c r="D514" s="163"/>
      <c r="E514" s="164"/>
      <c r="F514" s="162">
        <f t="shared" si="48"/>
        <v>0</v>
      </c>
      <c r="G514" s="162"/>
      <c r="H514" s="162"/>
      <c r="I514" s="165">
        <f t="shared" si="47"/>
        <v>0</v>
      </c>
      <c r="J514" s="166"/>
      <c r="K514" s="116"/>
    </row>
    <row r="515" spans="1:41" s="117" customFormat="1" ht="14.25" x14ac:dyDescent="0.2">
      <c r="A515" s="155"/>
      <c r="B515" s="161"/>
      <c r="C515" s="162"/>
      <c r="D515" s="163"/>
      <c r="E515" s="164"/>
      <c r="F515" s="162">
        <f t="shared" si="48"/>
        <v>0</v>
      </c>
      <c r="G515" s="162"/>
      <c r="H515" s="162"/>
      <c r="I515" s="165">
        <f t="shared" si="47"/>
        <v>0</v>
      </c>
      <c r="J515" s="166"/>
      <c r="K515" s="116"/>
    </row>
    <row r="516" spans="1:41" s="117" customFormat="1" ht="14.25" x14ac:dyDescent="0.2">
      <c r="A516" s="155"/>
      <c r="B516" s="161"/>
      <c r="C516" s="162"/>
      <c r="D516" s="163"/>
      <c r="E516" s="164"/>
      <c r="F516" s="162">
        <f t="shared" si="48"/>
        <v>0</v>
      </c>
      <c r="G516" s="162"/>
      <c r="H516" s="162"/>
      <c r="I516" s="165">
        <f t="shared" si="47"/>
        <v>0</v>
      </c>
      <c r="J516" s="166"/>
      <c r="K516" s="116"/>
    </row>
    <row r="517" spans="1:41" s="117" customFormat="1" ht="14.25" x14ac:dyDescent="0.2">
      <c r="A517" s="155"/>
      <c r="B517" s="161"/>
      <c r="C517" s="162"/>
      <c r="D517" s="163"/>
      <c r="E517" s="164"/>
      <c r="F517" s="162">
        <f t="shared" si="48"/>
        <v>0</v>
      </c>
      <c r="G517" s="162"/>
      <c r="H517" s="162"/>
      <c r="I517" s="165">
        <f t="shared" si="47"/>
        <v>0</v>
      </c>
      <c r="J517" s="166"/>
      <c r="K517" s="116"/>
    </row>
    <row r="518" spans="1:41" s="202" customFormat="1" ht="15" customHeight="1" x14ac:dyDescent="0.2">
      <c r="A518" s="195"/>
      <c r="B518" s="196" t="s">
        <v>331</v>
      </c>
      <c r="C518" s="197"/>
      <c r="D518" s="198"/>
      <c r="E518" s="199"/>
      <c r="F518" s="200">
        <f>SUM(F499:F517)</f>
        <v>0</v>
      </c>
      <c r="G518" s="200">
        <f>SUM(G499:G517)</f>
        <v>0</v>
      </c>
      <c r="H518" s="200">
        <f>SUM(H499:H517)</f>
        <v>0</v>
      </c>
      <c r="I518" s="200">
        <f>F518-G518-H518</f>
        <v>0</v>
      </c>
      <c r="J518" s="256"/>
      <c r="K518" s="245"/>
      <c r="L518" s="201"/>
      <c r="M518" s="201"/>
      <c r="N518" s="201"/>
      <c r="O518" s="201"/>
      <c r="P518" s="201"/>
      <c r="Q518" s="201"/>
      <c r="R518" s="201"/>
      <c r="S518" s="201"/>
      <c r="T518" s="201"/>
      <c r="U518" s="201"/>
      <c r="V518" s="201"/>
      <c r="W518" s="201"/>
      <c r="X518" s="201"/>
      <c r="Y518" s="201"/>
      <c r="Z518" s="201"/>
      <c r="AA518" s="201"/>
      <c r="AB518" s="201"/>
      <c r="AC518" s="201"/>
      <c r="AD518" s="201"/>
      <c r="AE518" s="201"/>
      <c r="AF518" s="201"/>
      <c r="AG518" s="201"/>
      <c r="AH518" s="201"/>
      <c r="AI518" s="201"/>
      <c r="AJ518" s="201"/>
      <c r="AK518" s="201"/>
      <c r="AL518" s="201"/>
      <c r="AM518" s="201"/>
      <c r="AN518" s="201"/>
      <c r="AO518" s="201"/>
    </row>
    <row r="519" spans="1:41" s="146" customFormat="1" ht="20.100000000000001" customHeight="1" x14ac:dyDescent="0.2">
      <c r="A519" s="254" t="s">
        <v>87</v>
      </c>
      <c r="B519" s="152" t="s">
        <v>795</v>
      </c>
      <c r="C519" s="152"/>
      <c r="D519" s="152"/>
      <c r="E519" s="153"/>
      <c r="F519" s="154"/>
      <c r="G519" s="154"/>
      <c r="H519" s="154"/>
      <c r="I519" s="154"/>
      <c r="J519" s="255"/>
      <c r="K519" s="244"/>
    </row>
    <row r="520" spans="1:41" s="123" customFormat="1" ht="14.25" x14ac:dyDescent="0.2">
      <c r="A520" s="155" t="s">
        <v>332</v>
      </c>
      <c r="B520" s="156" t="s">
        <v>333</v>
      </c>
      <c r="C520" s="162"/>
      <c r="D520" s="163"/>
      <c r="E520" s="164"/>
      <c r="F520" s="162">
        <f>C520*D520</f>
        <v>0</v>
      </c>
      <c r="G520" s="162"/>
      <c r="H520" s="162"/>
      <c r="I520" s="165">
        <f t="shared" ref="I520:I526" si="49">F520-G520-H520</f>
        <v>0</v>
      </c>
      <c r="J520" s="166"/>
      <c r="K520" s="247"/>
    </row>
    <row r="521" spans="1:41" s="123" customFormat="1" ht="14.25" x14ac:dyDescent="0.2">
      <c r="A521" s="155"/>
      <c r="B521" s="161"/>
      <c r="C521" s="162"/>
      <c r="D521" s="163"/>
      <c r="E521" s="164"/>
      <c r="F521" s="162">
        <f t="shared" ref="F521:F526" si="50">C521*D521</f>
        <v>0</v>
      </c>
      <c r="G521" s="162"/>
      <c r="H521" s="162"/>
      <c r="I521" s="165">
        <f t="shared" si="49"/>
        <v>0</v>
      </c>
      <c r="J521" s="166"/>
      <c r="K521" s="247"/>
    </row>
    <row r="522" spans="1:41" s="123" customFormat="1" ht="14.25" x14ac:dyDescent="0.2">
      <c r="A522" s="155" t="s">
        <v>334</v>
      </c>
      <c r="B522" s="156" t="s">
        <v>883</v>
      </c>
      <c r="C522" s="162"/>
      <c r="D522" s="163"/>
      <c r="E522" s="164"/>
      <c r="F522" s="162">
        <f t="shared" si="50"/>
        <v>0</v>
      </c>
      <c r="G522" s="162"/>
      <c r="H522" s="162"/>
      <c r="I522" s="165">
        <f t="shared" si="49"/>
        <v>0</v>
      </c>
      <c r="J522" s="166"/>
      <c r="K522" s="247"/>
    </row>
    <row r="523" spans="1:41" s="123" customFormat="1" ht="14.25" x14ac:dyDescent="0.2">
      <c r="A523" s="155"/>
      <c r="B523" s="161"/>
      <c r="C523" s="162"/>
      <c r="D523" s="163"/>
      <c r="E523" s="164"/>
      <c r="F523" s="162">
        <f t="shared" si="50"/>
        <v>0</v>
      </c>
      <c r="G523" s="162"/>
      <c r="H523" s="162"/>
      <c r="I523" s="165">
        <f t="shared" si="49"/>
        <v>0</v>
      </c>
      <c r="J523" s="166"/>
      <c r="K523" s="247"/>
    </row>
    <row r="524" spans="1:41" s="123" customFormat="1" ht="14.25" x14ac:dyDescent="0.2">
      <c r="A524" s="155" t="s">
        <v>335</v>
      </c>
      <c r="B524" s="156" t="s">
        <v>884</v>
      </c>
      <c r="C524" s="162"/>
      <c r="D524" s="163"/>
      <c r="E524" s="164"/>
      <c r="F524" s="162">
        <f t="shared" si="50"/>
        <v>0</v>
      </c>
      <c r="G524" s="162"/>
      <c r="H524" s="162"/>
      <c r="I524" s="165">
        <f t="shared" si="49"/>
        <v>0</v>
      </c>
      <c r="J524" s="166"/>
      <c r="K524" s="247"/>
    </row>
    <row r="525" spans="1:41" s="123" customFormat="1" ht="14.25" x14ac:dyDescent="0.2">
      <c r="A525" s="155"/>
      <c r="B525" s="161"/>
      <c r="C525" s="162"/>
      <c r="D525" s="163"/>
      <c r="E525" s="164"/>
      <c r="F525" s="162">
        <f t="shared" si="50"/>
        <v>0</v>
      </c>
      <c r="G525" s="162"/>
      <c r="H525" s="162"/>
      <c r="I525" s="165">
        <f t="shared" si="49"/>
        <v>0</v>
      </c>
      <c r="J525" s="166"/>
      <c r="K525" s="247"/>
    </row>
    <row r="526" spans="1:41" s="123" customFormat="1" ht="14.25" x14ac:dyDescent="0.2">
      <c r="A526" s="155"/>
      <c r="B526" s="161"/>
      <c r="C526" s="162"/>
      <c r="D526" s="163"/>
      <c r="E526" s="164"/>
      <c r="F526" s="162">
        <f t="shared" si="50"/>
        <v>0</v>
      </c>
      <c r="G526" s="162"/>
      <c r="H526" s="162"/>
      <c r="I526" s="165">
        <f t="shared" si="49"/>
        <v>0</v>
      </c>
      <c r="J526" s="166"/>
      <c r="K526" s="247"/>
    </row>
    <row r="527" spans="1:41" s="202" customFormat="1" ht="15" customHeight="1" x14ac:dyDescent="0.2">
      <c r="A527" s="195"/>
      <c r="B527" s="196" t="s">
        <v>336</v>
      </c>
      <c r="C527" s="197"/>
      <c r="D527" s="198"/>
      <c r="E527" s="199"/>
      <c r="F527" s="200">
        <f>SUM(F520:F526)</f>
        <v>0</v>
      </c>
      <c r="G527" s="200">
        <f>SUM(G520:G526)</f>
        <v>0</v>
      </c>
      <c r="H527" s="200">
        <f>SUM(H520:H526)</f>
        <v>0</v>
      </c>
      <c r="I527" s="200">
        <f>F527-G527-H527</f>
        <v>0</v>
      </c>
      <c r="J527" s="256"/>
      <c r="K527" s="245"/>
      <c r="L527" s="201"/>
      <c r="M527" s="201"/>
      <c r="N527" s="201"/>
      <c r="O527" s="201"/>
      <c r="P527" s="201"/>
      <c r="Q527" s="201"/>
      <c r="R527" s="201"/>
      <c r="S527" s="201"/>
      <c r="T527" s="201"/>
      <c r="U527" s="201"/>
      <c r="V527" s="201"/>
      <c r="W527" s="201"/>
      <c r="X527" s="201"/>
      <c r="Y527" s="201"/>
      <c r="Z527" s="201"/>
      <c r="AA527" s="201"/>
      <c r="AB527" s="201"/>
      <c r="AC527" s="201"/>
      <c r="AD527" s="201"/>
      <c r="AE527" s="201"/>
      <c r="AF527" s="201"/>
      <c r="AG527" s="201"/>
      <c r="AH527" s="201"/>
      <c r="AI527" s="201"/>
      <c r="AJ527" s="201"/>
      <c r="AK527" s="201"/>
      <c r="AL527" s="201"/>
      <c r="AM527" s="201"/>
      <c r="AN527" s="201"/>
      <c r="AO527" s="201"/>
    </row>
    <row r="528" spans="1:41" s="146" customFormat="1" ht="20.100000000000001" customHeight="1" x14ac:dyDescent="0.2">
      <c r="A528" s="254" t="s">
        <v>88</v>
      </c>
      <c r="B528" s="152" t="s">
        <v>89</v>
      </c>
      <c r="C528" s="152"/>
      <c r="D528" s="152"/>
      <c r="E528" s="153"/>
      <c r="F528" s="154" t="s">
        <v>133</v>
      </c>
      <c r="G528" s="154"/>
      <c r="H528" s="154"/>
      <c r="I528" s="154"/>
      <c r="J528" s="255"/>
      <c r="K528" s="244"/>
    </row>
    <row r="529" spans="1:41" s="117" customFormat="1" ht="14.25" x14ac:dyDescent="0.2">
      <c r="A529" s="155" t="s">
        <v>337</v>
      </c>
      <c r="B529" s="156" t="s">
        <v>883</v>
      </c>
      <c r="C529" s="162"/>
      <c r="D529" s="163"/>
      <c r="E529" s="164"/>
      <c r="F529" s="162">
        <f>C529*D529</f>
        <v>0</v>
      </c>
      <c r="G529" s="162"/>
      <c r="H529" s="162"/>
      <c r="I529" s="165">
        <f>F529-G529-H529</f>
        <v>0</v>
      </c>
      <c r="J529" s="166"/>
      <c r="K529" s="116"/>
    </row>
    <row r="530" spans="1:41" s="117" customFormat="1" ht="14.25" x14ac:dyDescent="0.2">
      <c r="A530" s="155"/>
      <c r="B530" s="161" t="s">
        <v>142</v>
      </c>
      <c r="C530" s="162"/>
      <c r="D530" s="163"/>
      <c r="E530" s="164"/>
      <c r="F530" s="162">
        <f>C530*D530</f>
        <v>0</v>
      </c>
      <c r="G530" s="162"/>
      <c r="H530" s="162"/>
      <c r="I530" s="165">
        <f>F530-G530-H530</f>
        <v>0</v>
      </c>
      <c r="J530" s="166"/>
      <c r="K530" s="116"/>
    </row>
    <row r="531" spans="1:41" s="117" customFormat="1" ht="14.25" x14ac:dyDescent="0.2">
      <c r="A531" s="155"/>
      <c r="B531" s="161"/>
      <c r="C531" s="162"/>
      <c r="D531" s="163"/>
      <c r="E531" s="164"/>
      <c r="F531" s="162">
        <f>C531*D531</f>
        <v>0</v>
      </c>
      <c r="G531" s="162"/>
      <c r="H531" s="162"/>
      <c r="I531" s="165">
        <f>F531-G531-H531</f>
        <v>0</v>
      </c>
      <c r="J531" s="166"/>
      <c r="K531" s="116"/>
    </row>
    <row r="532" spans="1:41" s="202" customFormat="1" ht="15" customHeight="1" x14ac:dyDescent="0.2">
      <c r="A532" s="195"/>
      <c r="B532" s="196" t="s">
        <v>338</v>
      </c>
      <c r="C532" s="197"/>
      <c r="D532" s="198"/>
      <c r="E532" s="199"/>
      <c r="F532" s="200">
        <f>SUM(F529:F531)</f>
        <v>0</v>
      </c>
      <c r="G532" s="200">
        <f>SUM(G529:G531)</f>
        <v>0</v>
      </c>
      <c r="H532" s="200">
        <f>SUM(H529:H531)</f>
        <v>0</v>
      </c>
      <c r="I532" s="200">
        <f>F532-G532-H532</f>
        <v>0</v>
      </c>
      <c r="J532" s="256"/>
      <c r="K532" s="245"/>
      <c r="L532" s="201"/>
      <c r="M532" s="201"/>
      <c r="N532" s="201"/>
      <c r="O532" s="201"/>
      <c r="P532" s="201"/>
      <c r="Q532" s="201"/>
      <c r="R532" s="201"/>
      <c r="S532" s="201"/>
      <c r="T532" s="201"/>
      <c r="U532" s="201"/>
      <c r="V532" s="201"/>
      <c r="W532" s="201"/>
      <c r="X532" s="201"/>
      <c r="Y532" s="201"/>
      <c r="Z532" s="201"/>
      <c r="AA532" s="201"/>
      <c r="AB532" s="201"/>
      <c r="AC532" s="201"/>
      <c r="AD532" s="201"/>
      <c r="AE532" s="201"/>
      <c r="AF532" s="201"/>
      <c r="AG532" s="201"/>
      <c r="AH532" s="201"/>
      <c r="AI532" s="201"/>
      <c r="AJ532" s="201"/>
      <c r="AK532" s="201"/>
      <c r="AL532" s="201"/>
      <c r="AM532" s="201"/>
      <c r="AN532" s="201"/>
      <c r="AO532" s="201"/>
    </row>
    <row r="533" spans="1:41" s="146" customFormat="1" ht="20.100000000000001" customHeight="1" x14ac:dyDescent="0.2">
      <c r="A533" s="254" t="s">
        <v>90</v>
      </c>
      <c r="B533" s="152" t="s">
        <v>796</v>
      </c>
      <c r="C533" s="152"/>
      <c r="D533" s="152"/>
      <c r="E533" s="153"/>
      <c r="F533" s="154"/>
      <c r="G533" s="154"/>
      <c r="H533" s="154"/>
      <c r="I533" s="154"/>
      <c r="J533" s="255"/>
      <c r="K533" s="244"/>
    </row>
    <row r="534" spans="1:41" s="117" customFormat="1" ht="14.25" x14ac:dyDescent="0.2">
      <c r="A534" s="155" t="s">
        <v>339</v>
      </c>
      <c r="B534" s="161" t="s">
        <v>91</v>
      </c>
      <c r="C534" s="162"/>
      <c r="D534" s="163"/>
      <c r="E534" s="164"/>
      <c r="F534" s="162">
        <f t="shared" ref="F534:F537" si="51">C534*D534</f>
        <v>0</v>
      </c>
      <c r="G534" s="162"/>
      <c r="H534" s="162"/>
      <c r="I534" s="165">
        <f t="shared" ref="I534:I537" si="52">F534-G534-H534</f>
        <v>0</v>
      </c>
      <c r="J534" s="166"/>
      <c r="K534" s="116"/>
    </row>
    <row r="535" spans="1:41" s="117" customFormat="1" ht="14.25" x14ac:dyDescent="0.2">
      <c r="A535" s="155"/>
      <c r="B535" s="161"/>
      <c r="C535" s="162"/>
      <c r="D535" s="163"/>
      <c r="E535" s="164"/>
      <c r="F535" s="162">
        <f t="shared" si="51"/>
        <v>0</v>
      </c>
      <c r="G535" s="162"/>
      <c r="H535" s="162"/>
      <c r="I535" s="165">
        <f t="shared" si="52"/>
        <v>0</v>
      </c>
      <c r="J535" s="166"/>
      <c r="K535" s="116"/>
    </row>
    <row r="536" spans="1:41" s="117" customFormat="1" ht="14.25" x14ac:dyDescent="0.2">
      <c r="A536" s="155"/>
      <c r="B536" s="161"/>
      <c r="C536" s="162"/>
      <c r="D536" s="163"/>
      <c r="E536" s="164"/>
      <c r="F536" s="162">
        <f t="shared" si="51"/>
        <v>0</v>
      </c>
      <c r="G536" s="162"/>
      <c r="H536" s="162"/>
      <c r="I536" s="165">
        <f t="shared" si="52"/>
        <v>0</v>
      </c>
      <c r="J536" s="166"/>
      <c r="K536" s="116"/>
    </row>
    <row r="537" spans="1:41" s="117" customFormat="1" ht="14.25" x14ac:dyDescent="0.2">
      <c r="A537" s="155"/>
      <c r="B537" s="161"/>
      <c r="C537" s="162"/>
      <c r="D537" s="163"/>
      <c r="E537" s="164"/>
      <c r="F537" s="162">
        <f t="shared" si="51"/>
        <v>0</v>
      </c>
      <c r="G537" s="162"/>
      <c r="H537" s="162"/>
      <c r="I537" s="165">
        <f t="shared" si="52"/>
        <v>0</v>
      </c>
      <c r="J537" s="166"/>
      <c r="K537" s="116"/>
    </row>
    <row r="538" spans="1:41" s="202" customFormat="1" ht="15" customHeight="1" x14ac:dyDescent="0.2">
      <c r="A538" s="195"/>
      <c r="B538" s="196" t="s">
        <v>341</v>
      </c>
      <c r="C538" s="197"/>
      <c r="D538" s="198"/>
      <c r="E538" s="199"/>
      <c r="F538" s="200">
        <f>SUM(F534:F537)</f>
        <v>0</v>
      </c>
      <c r="G538" s="200">
        <f>SUM(G534:G537)</f>
        <v>0</v>
      </c>
      <c r="H538" s="200">
        <f>SUM(H534:H537)</f>
        <v>0</v>
      </c>
      <c r="I538" s="200">
        <f>F538-G538-H538</f>
        <v>0</v>
      </c>
      <c r="J538" s="256"/>
      <c r="K538" s="245"/>
      <c r="L538" s="201"/>
      <c r="M538" s="201"/>
      <c r="N538" s="201"/>
      <c r="O538" s="201"/>
      <c r="P538" s="201"/>
      <c r="Q538" s="201"/>
      <c r="R538" s="201"/>
      <c r="S538" s="201"/>
      <c r="T538" s="201"/>
      <c r="U538" s="201"/>
      <c r="V538" s="201"/>
      <c r="W538" s="201"/>
      <c r="X538" s="201"/>
      <c r="Y538" s="201"/>
      <c r="Z538" s="201"/>
      <c r="AA538" s="201"/>
      <c r="AB538" s="201"/>
      <c r="AC538" s="201"/>
      <c r="AD538" s="201"/>
      <c r="AE538" s="201"/>
      <c r="AF538" s="201"/>
      <c r="AG538" s="201"/>
      <c r="AH538" s="201"/>
      <c r="AI538" s="201"/>
      <c r="AJ538" s="201"/>
      <c r="AK538" s="201"/>
      <c r="AL538" s="201"/>
      <c r="AM538" s="201"/>
      <c r="AN538" s="201"/>
      <c r="AO538" s="201"/>
    </row>
    <row r="539" spans="1:41" s="146" customFormat="1" ht="20.100000000000001" customHeight="1" x14ac:dyDescent="0.2">
      <c r="A539" s="254" t="s">
        <v>92</v>
      </c>
      <c r="B539" s="152" t="s">
        <v>93</v>
      </c>
      <c r="C539" s="152"/>
      <c r="D539" s="152"/>
      <c r="E539" s="153"/>
      <c r="F539" s="154" t="s">
        <v>133</v>
      </c>
      <c r="G539" s="154"/>
      <c r="H539" s="154"/>
      <c r="I539" s="154"/>
      <c r="J539" s="255"/>
      <c r="K539" s="244"/>
    </row>
    <row r="540" spans="1:41" s="117" customFormat="1" ht="14.25" x14ac:dyDescent="0.2">
      <c r="A540" s="155" t="s">
        <v>342</v>
      </c>
      <c r="B540" s="156" t="s">
        <v>343</v>
      </c>
      <c r="C540" s="162"/>
      <c r="D540" s="163"/>
      <c r="E540" s="164"/>
      <c r="F540" s="162">
        <f>C540*D540</f>
        <v>0</v>
      </c>
      <c r="G540" s="162"/>
      <c r="H540" s="162"/>
      <c r="I540" s="165">
        <f t="shared" ref="I540:I558" si="53">F540-G540-H540</f>
        <v>0</v>
      </c>
      <c r="J540" s="166"/>
      <c r="K540" s="116"/>
    </row>
    <row r="541" spans="1:41" s="117" customFormat="1" ht="14.25" x14ac:dyDescent="0.2">
      <c r="A541" s="155"/>
      <c r="B541" s="161"/>
      <c r="C541" s="162"/>
      <c r="D541" s="163"/>
      <c r="E541" s="164"/>
      <c r="F541" s="162">
        <f t="shared" ref="F541:F558" si="54">C541*D541</f>
        <v>0</v>
      </c>
      <c r="G541" s="162"/>
      <c r="H541" s="162"/>
      <c r="I541" s="165">
        <f t="shared" si="53"/>
        <v>0</v>
      </c>
      <c r="J541" s="166"/>
      <c r="K541" s="116"/>
    </row>
    <row r="542" spans="1:41" s="117" customFormat="1" ht="14.25" x14ac:dyDescent="0.2">
      <c r="A542" s="155"/>
      <c r="B542" s="161"/>
      <c r="C542" s="162"/>
      <c r="D542" s="163"/>
      <c r="E542" s="164"/>
      <c r="F542" s="162">
        <f t="shared" si="54"/>
        <v>0</v>
      </c>
      <c r="G542" s="162"/>
      <c r="H542" s="162"/>
      <c r="I542" s="165">
        <f t="shared" si="53"/>
        <v>0</v>
      </c>
      <c r="J542" s="166"/>
      <c r="K542" s="116"/>
    </row>
    <row r="543" spans="1:41" s="117" customFormat="1" ht="14.25" x14ac:dyDescent="0.2">
      <c r="A543" s="155" t="s">
        <v>344</v>
      </c>
      <c r="B543" s="156" t="s">
        <v>345</v>
      </c>
      <c r="C543" s="162"/>
      <c r="D543" s="163"/>
      <c r="E543" s="164"/>
      <c r="F543" s="162">
        <f t="shared" si="54"/>
        <v>0</v>
      </c>
      <c r="G543" s="162"/>
      <c r="H543" s="162"/>
      <c r="I543" s="165">
        <f t="shared" si="53"/>
        <v>0</v>
      </c>
      <c r="J543" s="166"/>
      <c r="K543" s="116"/>
    </row>
    <row r="544" spans="1:41" s="117" customFormat="1" ht="14.25" x14ac:dyDescent="0.2">
      <c r="A544" s="155"/>
      <c r="B544" s="161"/>
      <c r="C544" s="162"/>
      <c r="D544" s="163"/>
      <c r="E544" s="164"/>
      <c r="F544" s="162">
        <f t="shared" si="54"/>
        <v>0</v>
      </c>
      <c r="G544" s="162"/>
      <c r="H544" s="162"/>
      <c r="I544" s="165">
        <f t="shared" si="53"/>
        <v>0</v>
      </c>
      <c r="J544" s="166"/>
      <c r="K544" s="116"/>
    </row>
    <row r="545" spans="1:41" s="117" customFormat="1" ht="14.25" x14ac:dyDescent="0.2">
      <c r="A545" s="155"/>
      <c r="B545" s="161"/>
      <c r="C545" s="162"/>
      <c r="D545" s="163"/>
      <c r="E545" s="164"/>
      <c r="F545" s="162">
        <f t="shared" si="54"/>
        <v>0</v>
      </c>
      <c r="G545" s="162"/>
      <c r="H545" s="162"/>
      <c r="I545" s="165">
        <f t="shared" si="53"/>
        <v>0</v>
      </c>
      <c r="J545" s="166"/>
      <c r="K545" s="116"/>
    </row>
    <row r="546" spans="1:41" s="117" customFormat="1" ht="14.25" x14ac:dyDescent="0.2">
      <c r="A546" s="155" t="s">
        <v>346</v>
      </c>
      <c r="B546" s="156" t="s">
        <v>347</v>
      </c>
      <c r="C546" s="162"/>
      <c r="D546" s="163"/>
      <c r="E546" s="164"/>
      <c r="F546" s="162">
        <f t="shared" si="54"/>
        <v>0</v>
      </c>
      <c r="G546" s="162"/>
      <c r="H546" s="162"/>
      <c r="I546" s="165">
        <f t="shared" si="53"/>
        <v>0</v>
      </c>
      <c r="J546" s="166"/>
      <c r="K546" s="116"/>
    </row>
    <row r="547" spans="1:41" s="117" customFormat="1" ht="14.25" x14ac:dyDescent="0.2">
      <c r="A547" s="155"/>
      <c r="B547" s="161"/>
      <c r="C547" s="162"/>
      <c r="D547" s="163"/>
      <c r="E547" s="164"/>
      <c r="F547" s="162">
        <f t="shared" si="54"/>
        <v>0</v>
      </c>
      <c r="G547" s="162"/>
      <c r="H547" s="162"/>
      <c r="I547" s="165">
        <f t="shared" si="53"/>
        <v>0</v>
      </c>
      <c r="J547" s="166"/>
      <c r="K547" s="116"/>
    </row>
    <row r="548" spans="1:41" s="117" customFormat="1" ht="14.25" x14ac:dyDescent="0.2">
      <c r="A548" s="155"/>
      <c r="B548" s="161"/>
      <c r="C548" s="162"/>
      <c r="D548" s="163"/>
      <c r="E548" s="164"/>
      <c r="F548" s="162">
        <f t="shared" si="54"/>
        <v>0</v>
      </c>
      <c r="G548" s="162"/>
      <c r="H548" s="162"/>
      <c r="I548" s="165">
        <f t="shared" si="53"/>
        <v>0</v>
      </c>
      <c r="J548" s="166"/>
      <c r="K548" s="116"/>
    </row>
    <row r="549" spans="1:41" s="117" customFormat="1" ht="14.25" x14ac:dyDescent="0.2">
      <c r="A549" s="155" t="s">
        <v>348</v>
      </c>
      <c r="B549" s="156" t="s">
        <v>349</v>
      </c>
      <c r="C549" s="162"/>
      <c r="D549" s="163"/>
      <c r="E549" s="164"/>
      <c r="F549" s="162">
        <f t="shared" si="54"/>
        <v>0</v>
      </c>
      <c r="G549" s="162"/>
      <c r="H549" s="162"/>
      <c r="I549" s="165">
        <f t="shared" si="53"/>
        <v>0</v>
      </c>
      <c r="J549" s="166"/>
      <c r="K549" s="116"/>
    </row>
    <row r="550" spans="1:41" s="117" customFormat="1" ht="14.25" x14ac:dyDescent="0.2">
      <c r="A550" s="155"/>
      <c r="B550" s="161"/>
      <c r="C550" s="162"/>
      <c r="D550" s="163"/>
      <c r="E550" s="164"/>
      <c r="F550" s="162">
        <f t="shared" si="54"/>
        <v>0</v>
      </c>
      <c r="G550" s="162"/>
      <c r="H550" s="162"/>
      <c r="I550" s="165">
        <f t="shared" si="53"/>
        <v>0</v>
      </c>
      <c r="J550" s="166"/>
      <c r="K550" s="116"/>
    </row>
    <row r="551" spans="1:41" s="117" customFormat="1" ht="14.25" x14ac:dyDescent="0.2">
      <c r="A551" s="155"/>
      <c r="B551" s="161"/>
      <c r="C551" s="162"/>
      <c r="D551" s="163"/>
      <c r="E551" s="164"/>
      <c r="F551" s="162">
        <f t="shared" si="54"/>
        <v>0</v>
      </c>
      <c r="G551" s="162"/>
      <c r="H551" s="162"/>
      <c r="I551" s="165">
        <f t="shared" si="53"/>
        <v>0</v>
      </c>
      <c r="J551" s="166"/>
      <c r="K551" s="116"/>
    </row>
    <row r="552" spans="1:41" s="117" customFormat="1" ht="14.25" x14ac:dyDescent="0.2">
      <c r="A552" s="155" t="s">
        <v>350</v>
      </c>
      <c r="B552" s="156" t="s">
        <v>710</v>
      </c>
      <c r="C552" s="162"/>
      <c r="D552" s="163"/>
      <c r="E552" s="164"/>
      <c r="F552" s="162">
        <f t="shared" si="54"/>
        <v>0</v>
      </c>
      <c r="G552" s="162"/>
      <c r="H552" s="162"/>
      <c r="I552" s="165">
        <f t="shared" si="53"/>
        <v>0</v>
      </c>
      <c r="J552" s="166"/>
      <c r="K552" s="116"/>
    </row>
    <row r="553" spans="1:41" s="117" customFormat="1" ht="14.25" x14ac:dyDescent="0.2">
      <c r="A553" s="155"/>
      <c r="B553" s="156"/>
      <c r="C553" s="162"/>
      <c r="D553" s="163"/>
      <c r="E553" s="164"/>
      <c r="F553" s="162">
        <f t="shared" si="54"/>
        <v>0</v>
      </c>
      <c r="G553" s="162"/>
      <c r="H553" s="162"/>
      <c r="I553" s="165">
        <f t="shared" si="53"/>
        <v>0</v>
      </c>
      <c r="J553" s="166"/>
      <c r="K553" s="116"/>
    </row>
    <row r="554" spans="1:41" s="117" customFormat="1" ht="14.25" x14ac:dyDescent="0.2">
      <c r="A554" s="155"/>
      <c r="B554" s="161"/>
      <c r="C554" s="162"/>
      <c r="D554" s="163"/>
      <c r="E554" s="164"/>
      <c r="F554" s="162">
        <f t="shared" si="54"/>
        <v>0</v>
      </c>
      <c r="G554" s="162"/>
      <c r="H554" s="162"/>
      <c r="I554" s="165">
        <f t="shared" si="53"/>
        <v>0</v>
      </c>
      <c r="J554" s="166"/>
      <c r="K554" s="116"/>
    </row>
    <row r="555" spans="1:41" s="117" customFormat="1" ht="14.25" x14ac:dyDescent="0.2">
      <c r="A555" s="155"/>
      <c r="B555" s="161"/>
      <c r="C555" s="162"/>
      <c r="D555" s="163"/>
      <c r="E555" s="164"/>
      <c r="F555" s="162">
        <f t="shared" si="54"/>
        <v>0</v>
      </c>
      <c r="G555" s="162"/>
      <c r="H555" s="162"/>
      <c r="I555" s="165">
        <f t="shared" si="53"/>
        <v>0</v>
      </c>
      <c r="J555" s="166"/>
      <c r="K555" s="116"/>
    </row>
    <row r="556" spans="1:41" s="117" customFormat="1" ht="14.25" x14ac:dyDescent="0.2">
      <c r="A556" s="155" t="s">
        <v>351</v>
      </c>
      <c r="B556" s="156" t="s">
        <v>352</v>
      </c>
      <c r="C556" s="162"/>
      <c r="D556" s="163"/>
      <c r="E556" s="164"/>
      <c r="F556" s="162">
        <f t="shared" si="54"/>
        <v>0</v>
      </c>
      <c r="G556" s="162"/>
      <c r="H556" s="162"/>
      <c r="I556" s="165">
        <f t="shared" si="53"/>
        <v>0</v>
      </c>
      <c r="J556" s="166"/>
      <c r="K556" s="116"/>
    </row>
    <row r="557" spans="1:41" s="117" customFormat="1" ht="14.25" x14ac:dyDescent="0.2">
      <c r="A557" s="155"/>
      <c r="B557" s="161"/>
      <c r="C557" s="162"/>
      <c r="D557" s="163"/>
      <c r="E557" s="164"/>
      <c r="F557" s="162">
        <f t="shared" si="54"/>
        <v>0</v>
      </c>
      <c r="G557" s="162"/>
      <c r="H557" s="162"/>
      <c r="I557" s="165">
        <f t="shared" si="53"/>
        <v>0</v>
      </c>
      <c r="J557" s="166"/>
      <c r="K557" s="116"/>
    </row>
    <row r="558" spans="1:41" s="117" customFormat="1" ht="14.25" x14ac:dyDescent="0.2">
      <c r="A558" s="155"/>
      <c r="B558" s="161"/>
      <c r="C558" s="162"/>
      <c r="D558" s="163"/>
      <c r="E558" s="164"/>
      <c r="F558" s="162">
        <f t="shared" si="54"/>
        <v>0</v>
      </c>
      <c r="G558" s="162"/>
      <c r="H558" s="162"/>
      <c r="I558" s="165">
        <f t="shared" si="53"/>
        <v>0</v>
      </c>
      <c r="J558" s="166"/>
      <c r="K558" s="116"/>
    </row>
    <row r="559" spans="1:41" s="202" customFormat="1" ht="15" customHeight="1" x14ac:dyDescent="0.2">
      <c r="A559" s="195"/>
      <c r="B559" s="196" t="s">
        <v>353</v>
      </c>
      <c r="C559" s="197"/>
      <c r="D559" s="198"/>
      <c r="E559" s="199"/>
      <c r="F559" s="200">
        <f>SUM(F540:F558)</f>
        <v>0</v>
      </c>
      <c r="G559" s="200">
        <f>SUM(G540:G558)</f>
        <v>0</v>
      </c>
      <c r="H559" s="200">
        <f>SUM(H540:H558)</f>
        <v>0</v>
      </c>
      <c r="I559" s="200">
        <f>F559-G559-H559</f>
        <v>0</v>
      </c>
      <c r="J559" s="256"/>
      <c r="K559" s="245"/>
      <c r="L559" s="201"/>
      <c r="M559" s="201"/>
      <c r="N559" s="201"/>
      <c r="O559" s="201"/>
      <c r="P559" s="201"/>
      <c r="Q559" s="201"/>
      <c r="R559" s="201"/>
      <c r="S559" s="201"/>
      <c r="T559" s="201"/>
      <c r="U559" s="201"/>
      <c r="V559" s="201"/>
      <c r="W559" s="201"/>
      <c r="X559" s="201"/>
      <c r="Y559" s="201"/>
      <c r="Z559" s="201"/>
      <c r="AA559" s="201"/>
      <c r="AB559" s="201"/>
      <c r="AC559" s="201"/>
      <c r="AD559" s="201"/>
      <c r="AE559" s="201"/>
      <c r="AF559" s="201"/>
      <c r="AG559" s="201"/>
      <c r="AH559" s="201"/>
      <c r="AI559" s="201"/>
      <c r="AJ559" s="201"/>
      <c r="AK559" s="201"/>
      <c r="AL559" s="201"/>
      <c r="AM559" s="201"/>
      <c r="AN559" s="201"/>
      <c r="AO559" s="201"/>
    </row>
    <row r="560" spans="1:41" s="146" customFormat="1" ht="20.100000000000001" customHeight="1" x14ac:dyDescent="0.2">
      <c r="A560" s="254" t="s">
        <v>94</v>
      </c>
      <c r="B560" s="152" t="s">
        <v>95</v>
      </c>
      <c r="C560" s="143"/>
      <c r="D560" s="143"/>
      <c r="E560" s="144"/>
      <c r="F560" s="145" t="s">
        <v>133</v>
      </c>
      <c r="G560" s="145"/>
      <c r="H560" s="145"/>
      <c r="I560" s="154"/>
      <c r="J560" s="263"/>
      <c r="K560" s="244"/>
    </row>
    <row r="561" spans="1:41" s="117" customFormat="1" ht="14.25" x14ac:dyDescent="0.2">
      <c r="A561" s="155" t="s">
        <v>354</v>
      </c>
      <c r="B561" s="156" t="s">
        <v>95</v>
      </c>
      <c r="C561" s="162"/>
      <c r="D561" s="163"/>
      <c r="E561" s="164"/>
      <c r="F561" s="162">
        <f>C561*D561</f>
        <v>0</v>
      </c>
      <c r="G561" s="162"/>
      <c r="H561" s="162"/>
      <c r="I561" s="165">
        <f t="shared" ref="I561:I572" si="55">F561-G561-H561</f>
        <v>0</v>
      </c>
      <c r="J561" s="166"/>
      <c r="K561" s="116"/>
    </row>
    <row r="562" spans="1:41" s="117" customFormat="1" ht="14.25" x14ac:dyDescent="0.2">
      <c r="A562" s="155"/>
      <c r="B562" s="161"/>
      <c r="C562" s="162"/>
      <c r="D562" s="163"/>
      <c r="E562" s="164"/>
      <c r="F562" s="162">
        <f t="shared" ref="F562:F572" si="56">C562*D562</f>
        <v>0</v>
      </c>
      <c r="G562" s="162"/>
      <c r="H562" s="162"/>
      <c r="I562" s="165">
        <f t="shared" si="55"/>
        <v>0</v>
      </c>
      <c r="J562" s="166"/>
      <c r="K562" s="116"/>
    </row>
    <row r="563" spans="1:41" s="117" customFormat="1" ht="14.25" x14ac:dyDescent="0.2">
      <c r="A563" s="155"/>
      <c r="B563" s="161"/>
      <c r="C563" s="162"/>
      <c r="D563" s="163"/>
      <c r="E563" s="164"/>
      <c r="F563" s="162">
        <f t="shared" si="56"/>
        <v>0</v>
      </c>
      <c r="G563" s="162"/>
      <c r="H563" s="162"/>
      <c r="I563" s="165">
        <f t="shared" si="55"/>
        <v>0</v>
      </c>
      <c r="J563" s="166"/>
      <c r="K563" s="116"/>
    </row>
    <row r="564" spans="1:41" s="117" customFormat="1" ht="14.25" x14ac:dyDescent="0.2">
      <c r="A564" s="155" t="s">
        <v>355</v>
      </c>
      <c r="B564" s="156" t="s">
        <v>356</v>
      </c>
      <c r="C564" s="162"/>
      <c r="D564" s="163"/>
      <c r="E564" s="164"/>
      <c r="F564" s="162">
        <f t="shared" si="56"/>
        <v>0</v>
      </c>
      <c r="G564" s="162"/>
      <c r="H564" s="162"/>
      <c r="I564" s="165">
        <f t="shared" si="55"/>
        <v>0</v>
      </c>
      <c r="J564" s="166"/>
      <c r="K564" s="116"/>
    </row>
    <row r="565" spans="1:41" s="117" customFormat="1" ht="14.25" x14ac:dyDescent="0.2">
      <c r="A565" s="155"/>
      <c r="B565" s="161"/>
      <c r="C565" s="162"/>
      <c r="D565" s="163"/>
      <c r="E565" s="164"/>
      <c r="F565" s="162">
        <f t="shared" si="56"/>
        <v>0</v>
      </c>
      <c r="G565" s="162"/>
      <c r="H565" s="162"/>
      <c r="I565" s="165">
        <f t="shared" si="55"/>
        <v>0</v>
      </c>
      <c r="J565" s="166"/>
      <c r="K565" s="116"/>
    </row>
    <row r="566" spans="1:41" s="117" customFormat="1" ht="14.25" x14ac:dyDescent="0.2">
      <c r="A566" s="155"/>
      <c r="B566" s="161"/>
      <c r="C566" s="162"/>
      <c r="D566" s="163"/>
      <c r="E566" s="164"/>
      <c r="F566" s="162">
        <f t="shared" si="56"/>
        <v>0</v>
      </c>
      <c r="G566" s="162"/>
      <c r="H566" s="162"/>
      <c r="I566" s="165">
        <f t="shared" si="55"/>
        <v>0</v>
      </c>
      <c r="J566" s="166"/>
      <c r="K566" s="116"/>
    </row>
    <row r="567" spans="1:41" s="117" customFormat="1" ht="14.25" x14ac:dyDescent="0.2">
      <c r="A567" s="155" t="s">
        <v>357</v>
      </c>
      <c r="B567" s="156" t="s">
        <v>358</v>
      </c>
      <c r="C567" s="162"/>
      <c r="D567" s="163"/>
      <c r="E567" s="164"/>
      <c r="F567" s="162">
        <f t="shared" si="56"/>
        <v>0</v>
      </c>
      <c r="G567" s="162"/>
      <c r="H567" s="162"/>
      <c r="I567" s="165">
        <f t="shared" si="55"/>
        <v>0</v>
      </c>
      <c r="J567" s="166"/>
      <c r="K567" s="116"/>
    </row>
    <row r="568" spans="1:41" s="117" customFormat="1" ht="14.25" x14ac:dyDescent="0.2">
      <c r="A568" s="155"/>
      <c r="B568" s="156"/>
      <c r="C568" s="162"/>
      <c r="D568" s="163"/>
      <c r="E568" s="164"/>
      <c r="F568" s="162">
        <f t="shared" si="56"/>
        <v>0</v>
      </c>
      <c r="G568" s="162"/>
      <c r="H568" s="162"/>
      <c r="I568" s="165">
        <f t="shared" si="55"/>
        <v>0</v>
      </c>
      <c r="J568" s="166"/>
      <c r="K568" s="116"/>
    </row>
    <row r="569" spans="1:41" s="117" customFormat="1" ht="14.25" x14ac:dyDescent="0.2">
      <c r="A569" s="155"/>
      <c r="B569" s="156"/>
      <c r="C569" s="162"/>
      <c r="D569" s="163"/>
      <c r="E569" s="164"/>
      <c r="F569" s="162">
        <f t="shared" si="56"/>
        <v>0</v>
      </c>
      <c r="G569" s="162"/>
      <c r="H569" s="162"/>
      <c r="I569" s="165">
        <f t="shared" si="55"/>
        <v>0</v>
      </c>
      <c r="J569" s="166"/>
      <c r="K569" s="116"/>
    </row>
    <row r="570" spans="1:41" s="117" customFormat="1" ht="14.25" x14ac:dyDescent="0.2">
      <c r="A570" s="155" t="s">
        <v>711</v>
      </c>
      <c r="B570" s="156" t="s">
        <v>712</v>
      </c>
      <c r="C570" s="162"/>
      <c r="D570" s="163"/>
      <c r="E570" s="164"/>
      <c r="F570" s="162">
        <f t="shared" si="56"/>
        <v>0</v>
      </c>
      <c r="G570" s="162"/>
      <c r="H570" s="162"/>
      <c r="I570" s="165">
        <f t="shared" si="55"/>
        <v>0</v>
      </c>
      <c r="J570" s="166"/>
      <c r="K570" s="116"/>
    </row>
    <row r="571" spans="1:41" s="117" customFormat="1" ht="14.25" x14ac:dyDescent="0.2">
      <c r="A571" s="155"/>
      <c r="B571" s="161"/>
      <c r="C571" s="162"/>
      <c r="D571" s="163"/>
      <c r="E571" s="164"/>
      <c r="F571" s="162">
        <f t="shared" si="56"/>
        <v>0</v>
      </c>
      <c r="G571" s="162"/>
      <c r="H571" s="162"/>
      <c r="I571" s="165">
        <f t="shared" si="55"/>
        <v>0</v>
      </c>
      <c r="J571" s="166"/>
      <c r="K571" s="116"/>
    </row>
    <row r="572" spans="1:41" s="117" customFormat="1" ht="14.25" x14ac:dyDescent="0.2">
      <c r="A572" s="155"/>
      <c r="B572" s="161"/>
      <c r="C572" s="162"/>
      <c r="D572" s="163"/>
      <c r="E572" s="164"/>
      <c r="F572" s="162">
        <f t="shared" si="56"/>
        <v>0</v>
      </c>
      <c r="G572" s="162"/>
      <c r="H572" s="162"/>
      <c r="I572" s="165">
        <f t="shared" si="55"/>
        <v>0</v>
      </c>
      <c r="J572" s="166"/>
      <c r="K572" s="116"/>
    </row>
    <row r="573" spans="1:41" s="202" customFormat="1" ht="15" customHeight="1" x14ac:dyDescent="0.2">
      <c r="A573" s="195"/>
      <c r="B573" s="196" t="s">
        <v>359</v>
      </c>
      <c r="C573" s="197"/>
      <c r="D573" s="198"/>
      <c r="E573" s="199"/>
      <c r="F573" s="200">
        <f>SUM(F561:F572)</f>
        <v>0</v>
      </c>
      <c r="G573" s="200">
        <f>SUM(G561:G572)</f>
        <v>0</v>
      </c>
      <c r="H573" s="200">
        <f>SUM(H561:H572)</f>
        <v>0</v>
      </c>
      <c r="I573" s="200">
        <f>F573-G573-H573</f>
        <v>0</v>
      </c>
      <c r="J573" s="256"/>
      <c r="K573" s="245"/>
      <c r="L573" s="201"/>
      <c r="M573" s="201"/>
      <c r="N573" s="201"/>
      <c r="O573" s="201"/>
      <c r="P573" s="201"/>
      <c r="Q573" s="201"/>
      <c r="R573" s="201"/>
      <c r="S573" s="201"/>
      <c r="T573" s="201"/>
      <c r="U573" s="201"/>
      <c r="V573" s="201"/>
      <c r="W573" s="201"/>
      <c r="X573" s="201"/>
      <c r="Y573" s="201"/>
      <c r="Z573" s="201"/>
      <c r="AA573" s="201"/>
      <c r="AB573" s="201"/>
      <c r="AC573" s="201"/>
      <c r="AD573" s="201"/>
      <c r="AE573" s="201"/>
      <c r="AF573" s="201"/>
      <c r="AG573" s="201"/>
      <c r="AH573" s="201"/>
      <c r="AI573" s="201"/>
      <c r="AJ573" s="201"/>
      <c r="AK573" s="201"/>
      <c r="AL573" s="201"/>
      <c r="AM573" s="201"/>
      <c r="AN573" s="201"/>
      <c r="AO573" s="201"/>
    </row>
    <row r="574" spans="1:41" s="146" customFormat="1" ht="20.100000000000001" customHeight="1" x14ac:dyDescent="0.2">
      <c r="A574" s="254" t="s">
        <v>96</v>
      </c>
      <c r="B574" s="152" t="s">
        <v>97</v>
      </c>
      <c r="C574" s="152"/>
      <c r="D574" s="152"/>
      <c r="E574" s="153"/>
      <c r="F574" s="154" t="s">
        <v>133</v>
      </c>
      <c r="G574" s="154"/>
      <c r="H574" s="154"/>
      <c r="I574" s="154"/>
      <c r="J574" s="255"/>
      <c r="K574" s="244"/>
    </row>
    <row r="575" spans="1:41" s="117" customFormat="1" ht="14.25" x14ac:dyDescent="0.2">
      <c r="A575" s="155" t="s">
        <v>360</v>
      </c>
      <c r="B575" s="156" t="s">
        <v>361</v>
      </c>
      <c r="C575" s="162"/>
      <c r="D575" s="163"/>
      <c r="E575" s="164"/>
      <c r="F575" s="162">
        <f>C575*D575</f>
        <v>0</v>
      </c>
      <c r="G575" s="180"/>
      <c r="H575" s="162"/>
      <c r="I575" s="165">
        <f t="shared" ref="I575:I598" si="57">F575-G575-H575</f>
        <v>0</v>
      </c>
      <c r="J575" s="166"/>
      <c r="K575" s="116"/>
    </row>
    <row r="576" spans="1:41" s="117" customFormat="1" ht="14.25" x14ac:dyDescent="0.2">
      <c r="A576" s="155"/>
      <c r="B576" s="156" t="s">
        <v>159</v>
      </c>
      <c r="C576" s="162"/>
      <c r="D576" s="163"/>
      <c r="E576" s="164"/>
      <c r="F576" s="162">
        <f t="shared" ref="F576:F598" si="58">C576*D576</f>
        <v>0</v>
      </c>
      <c r="G576" s="180"/>
      <c r="H576" s="162"/>
      <c r="I576" s="165">
        <f t="shared" si="57"/>
        <v>0</v>
      </c>
      <c r="J576" s="166"/>
      <c r="K576" s="116"/>
    </row>
    <row r="577" spans="1:11" s="117" customFormat="1" ht="14.25" x14ac:dyDescent="0.2">
      <c r="A577" s="155"/>
      <c r="B577" s="156" t="s">
        <v>160</v>
      </c>
      <c r="C577" s="162"/>
      <c r="D577" s="163"/>
      <c r="E577" s="164"/>
      <c r="F577" s="162">
        <f t="shared" si="58"/>
        <v>0</v>
      </c>
      <c r="G577" s="180"/>
      <c r="H577" s="162"/>
      <c r="I577" s="165">
        <f t="shared" si="57"/>
        <v>0</v>
      </c>
      <c r="J577" s="166"/>
      <c r="K577" s="116"/>
    </row>
    <row r="578" spans="1:11" s="117" customFormat="1" ht="14.25" x14ac:dyDescent="0.2">
      <c r="A578" s="155"/>
      <c r="B578" s="156" t="s">
        <v>885</v>
      </c>
      <c r="C578" s="162"/>
      <c r="D578" s="163"/>
      <c r="E578" s="164"/>
      <c r="F578" s="162">
        <f t="shared" si="58"/>
        <v>0</v>
      </c>
      <c r="G578" s="180"/>
      <c r="H578" s="162"/>
      <c r="I578" s="165">
        <f t="shared" si="57"/>
        <v>0</v>
      </c>
      <c r="J578" s="166"/>
      <c r="K578" s="116"/>
    </row>
    <row r="579" spans="1:11" s="117" customFormat="1" ht="14.25" x14ac:dyDescent="0.2">
      <c r="A579" s="155"/>
      <c r="B579" s="156" t="s">
        <v>886</v>
      </c>
      <c r="C579" s="162"/>
      <c r="D579" s="163"/>
      <c r="E579" s="164"/>
      <c r="F579" s="162">
        <f t="shared" si="58"/>
        <v>0</v>
      </c>
      <c r="G579" s="180"/>
      <c r="H579" s="162"/>
      <c r="I579" s="165">
        <f t="shared" si="57"/>
        <v>0</v>
      </c>
      <c r="J579" s="166"/>
      <c r="K579" s="116"/>
    </row>
    <row r="580" spans="1:11" s="117" customFormat="1" ht="14.25" x14ac:dyDescent="0.2">
      <c r="A580" s="155"/>
      <c r="B580" s="156" t="s">
        <v>887</v>
      </c>
      <c r="C580" s="162"/>
      <c r="D580" s="163"/>
      <c r="E580" s="164"/>
      <c r="F580" s="162">
        <f t="shared" si="58"/>
        <v>0</v>
      </c>
      <c r="G580" s="180"/>
      <c r="H580" s="162"/>
      <c r="I580" s="165">
        <f t="shared" si="57"/>
        <v>0</v>
      </c>
      <c r="J580" s="166"/>
      <c r="K580" s="116"/>
    </row>
    <row r="581" spans="1:11" s="117" customFormat="1" ht="14.25" x14ac:dyDescent="0.2">
      <c r="A581" s="155"/>
      <c r="B581" s="161"/>
      <c r="C581" s="162"/>
      <c r="D581" s="163"/>
      <c r="E581" s="164"/>
      <c r="F581" s="162">
        <f t="shared" si="58"/>
        <v>0</v>
      </c>
      <c r="G581" s="180"/>
      <c r="H581" s="162"/>
      <c r="I581" s="165">
        <f t="shared" si="57"/>
        <v>0</v>
      </c>
      <c r="J581" s="166"/>
      <c r="K581" s="116"/>
    </row>
    <row r="582" spans="1:11" s="117" customFormat="1" ht="14.25" x14ac:dyDescent="0.2">
      <c r="A582" s="155" t="s">
        <v>362</v>
      </c>
      <c r="B582" s="156" t="s">
        <v>363</v>
      </c>
      <c r="C582" s="162"/>
      <c r="D582" s="163"/>
      <c r="E582" s="164"/>
      <c r="F582" s="162">
        <f t="shared" si="58"/>
        <v>0</v>
      </c>
      <c r="G582" s="180"/>
      <c r="H582" s="162"/>
      <c r="I582" s="165">
        <f t="shared" si="57"/>
        <v>0</v>
      </c>
      <c r="J582" s="166"/>
      <c r="K582" s="116"/>
    </row>
    <row r="583" spans="1:11" s="117" customFormat="1" ht="14.25" x14ac:dyDescent="0.2">
      <c r="A583" s="155"/>
      <c r="B583" s="156" t="s">
        <v>364</v>
      </c>
      <c r="C583" s="162"/>
      <c r="D583" s="163"/>
      <c r="E583" s="164"/>
      <c r="F583" s="162">
        <f t="shared" si="58"/>
        <v>0</v>
      </c>
      <c r="G583" s="180"/>
      <c r="H583" s="162"/>
      <c r="I583" s="165">
        <f t="shared" si="57"/>
        <v>0</v>
      </c>
      <c r="J583" s="166"/>
      <c r="K583" s="116"/>
    </row>
    <row r="584" spans="1:11" s="117" customFormat="1" ht="14.25" x14ac:dyDescent="0.2">
      <c r="A584" s="155"/>
      <c r="B584" s="156" t="s">
        <v>365</v>
      </c>
      <c r="C584" s="162"/>
      <c r="D584" s="163"/>
      <c r="E584" s="164"/>
      <c r="F584" s="162">
        <f t="shared" si="58"/>
        <v>0</v>
      </c>
      <c r="G584" s="180"/>
      <c r="H584" s="162"/>
      <c r="I584" s="165">
        <f t="shared" si="57"/>
        <v>0</v>
      </c>
      <c r="J584" s="166"/>
      <c r="K584" s="116"/>
    </row>
    <row r="585" spans="1:11" s="117" customFormat="1" ht="14.25" x14ac:dyDescent="0.2">
      <c r="A585" s="155"/>
      <c r="B585" s="161" t="s">
        <v>142</v>
      </c>
      <c r="C585" s="162"/>
      <c r="D585" s="163"/>
      <c r="E585" s="164"/>
      <c r="F585" s="162">
        <f t="shared" si="58"/>
        <v>0</v>
      </c>
      <c r="G585" s="180"/>
      <c r="H585" s="162"/>
      <c r="I585" s="165">
        <f t="shared" si="57"/>
        <v>0</v>
      </c>
      <c r="J585" s="166"/>
      <c r="K585" s="116"/>
    </row>
    <row r="586" spans="1:11" s="117" customFormat="1" ht="14.25" x14ac:dyDescent="0.2">
      <c r="A586" s="155" t="s">
        <v>366</v>
      </c>
      <c r="B586" s="156" t="s">
        <v>367</v>
      </c>
      <c r="C586" s="162"/>
      <c r="D586" s="163"/>
      <c r="E586" s="164"/>
      <c r="F586" s="162">
        <f t="shared" si="58"/>
        <v>0</v>
      </c>
      <c r="G586" s="180"/>
      <c r="H586" s="162"/>
      <c r="I586" s="165">
        <f t="shared" si="57"/>
        <v>0</v>
      </c>
      <c r="J586" s="166"/>
      <c r="K586" s="116"/>
    </row>
    <row r="587" spans="1:11" s="117" customFormat="1" ht="14.25" x14ac:dyDescent="0.2">
      <c r="A587" s="155"/>
      <c r="B587" s="161"/>
      <c r="C587" s="162"/>
      <c r="D587" s="163"/>
      <c r="E587" s="164"/>
      <c r="F587" s="162">
        <f t="shared" si="58"/>
        <v>0</v>
      </c>
      <c r="G587" s="180"/>
      <c r="H587" s="162"/>
      <c r="I587" s="165">
        <f t="shared" si="57"/>
        <v>0</v>
      </c>
      <c r="J587" s="166"/>
      <c r="K587" s="116"/>
    </row>
    <row r="588" spans="1:11" s="117" customFormat="1" ht="14.25" x14ac:dyDescent="0.2">
      <c r="A588" s="155" t="s">
        <v>368</v>
      </c>
      <c r="B588" s="156" t="s">
        <v>369</v>
      </c>
      <c r="C588" s="162"/>
      <c r="D588" s="163"/>
      <c r="E588" s="164"/>
      <c r="F588" s="162">
        <f t="shared" si="58"/>
        <v>0</v>
      </c>
      <c r="G588" s="180"/>
      <c r="H588" s="162"/>
      <c r="I588" s="165">
        <f t="shared" si="57"/>
        <v>0</v>
      </c>
      <c r="J588" s="166"/>
      <c r="K588" s="116"/>
    </row>
    <row r="589" spans="1:11" s="117" customFormat="1" ht="14.25" x14ac:dyDescent="0.2">
      <c r="A589" s="155"/>
      <c r="B589" s="156" t="s">
        <v>370</v>
      </c>
      <c r="C589" s="162"/>
      <c r="D589" s="163"/>
      <c r="E589" s="164"/>
      <c r="F589" s="162">
        <f t="shared" si="58"/>
        <v>0</v>
      </c>
      <c r="G589" s="180"/>
      <c r="H589" s="162"/>
      <c r="I589" s="165">
        <f t="shared" si="57"/>
        <v>0</v>
      </c>
      <c r="J589" s="166"/>
      <c r="K589" s="116"/>
    </row>
    <row r="590" spans="1:11" s="117" customFormat="1" ht="14.25" x14ac:dyDescent="0.2">
      <c r="A590" s="155"/>
      <c r="B590" s="156" t="s">
        <v>371</v>
      </c>
      <c r="C590" s="162"/>
      <c r="D590" s="163"/>
      <c r="E590" s="164"/>
      <c r="F590" s="162">
        <f t="shared" si="58"/>
        <v>0</v>
      </c>
      <c r="G590" s="180"/>
      <c r="H590" s="162"/>
      <c r="I590" s="165">
        <f t="shared" si="57"/>
        <v>0</v>
      </c>
      <c r="J590" s="166"/>
      <c r="K590" s="116"/>
    </row>
    <row r="591" spans="1:11" s="117" customFormat="1" ht="14.25" x14ac:dyDescent="0.2">
      <c r="A591" s="155"/>
      <c r="B591" s="161"/>
      <c r="C591" s="162"/>
      <c r="D591" s="163"/>
      <c r="E591" s="164"/>
      <c r="F591" s="162">
        <f t="shared" si="58"/>
        <v>0</v>
      </c>
      <c r="G591" s="180"/>
      <c r="H591" s="162"/>
      <c r="I591" s="165">
        <f t="shared" si="57"/>
        <v>0</v>
      </c>
      <c r="J591" s="166"/>
      <c r="K591" s="116"/>
    </row>
    <row r="592" spans="1:11" s="117" customFormat="1" ht="14.25" x14ac:dyDescent="0.2">
      <c r="A592" s="155" t="s">
        <v>372</v>
      </c>
      <c r="B592" s="156" t="s">
        <v>713</v>
      </c>
      <c r="C592" s="162"/>
      <c r="D592" s="163"/>
      <c r="E592" s="164"/>
      <c r="F592" s="162">
        <f t="shared" si="58"/>
        <v>0</v>
      </c>
      <c r="G592" s="180"/>
      <c r="H592" s="162"/>
      <c r="I592" s="165">
        <f t="shared" si="57"/>
        <v>0</v>
      </c>
      <c r="J592" s="166"/>
      <c r="K592" s="116"/>
    </row>
    <row r="593" spans="1:41" s="117" customFormat="1" ht="14.25" x14ac:dyDescent="0.2">
      <c r="A593" s="155"/>
      <c r="B593" s="161"/>
      <c r="C593" s="162"/>
      <c r="D593" s="163"/>
      <c r="E593" s="164"/>
      <c r="F593" s="162">
        <f t="shared" si="58"/>
        <v>0</v>
      </c>
      <c r="G593" s="180"/>
      <c r="H593" s="162"/>
      <c r="I593" s="165">
        <f t="shared" si="57"/>
        <v>0</v>
      </c>
      <c r="J593" s="166"/>
      <c r="K593" s="116"/>
    </row>
    <row r="594" spans="1:41" s="117" customFormat="1" ht="14.25" x14ac:dyDescent="0.2">
      <c r="A594" s="155"/>
      <c r="B594" s="161"/>
      <c r="C594" s="162"/>
      <c r="D594" s="163"/>
      <c r="E594" s="164"/>
      <c r="F594" s="162">
        <f t="shared" si="58"/>
        <v>0</v>
      </c>
      <c r="G594" s="180"/>
      <c r="H594" s="162"/>
      <c r="I594" s="165">
        <f t="shared" si="57"/>
        <v>0</v>
      </c>
      <c r="J594" s="166"/>
      <c r="K594" s="116"/>
    </row>
    <row r="595" spans="1:41" s="117" customFormat="1" ht="14.25" x14ac:dyDescent="0.2">
      <c r="A595" s="155"/>
      <c r="B595" s="161"/>
      <c r="C595" s="162"/>
      <c r="D595" s="163"/>
      <c r="E595" s="164"/>
      <c r="F595" s="162">
        <f t="shared" si="58"/>
        <v>0</v>
      </c>
      <c r="G595" s="180"/>
      <c r="H595" s="162"/>
      <c r="I595" s="165">
        <f t="shared" si="57"/>
        <v>0</v>
      </c>
      <c r="J595" s="166"/>
      <c r="K595" s="116"/>
    </row>
    <row r="596" spans="1:41" s="117" customFormat="1" ht="14.25" x14ac:dyDescent="0.2">
      <c r="A596" s="155"/>
      <c r="B596" s="161"/>
      <c r="C596" s="162"/>
      <c r="D596" s="163"/>
      <c r="E596" s="164"/>
      <c r="F596" s="162">
        <f t="shared" si="58"/>
        <v>0</v>
      </c>
      <c r="G596" s="180"/>
      <c r="H596" s="162"/>
      <c r="I596" s="165">
        <f t="shared" si="57"/>
        <v>0</v>
      </c>
      <c r="J596" s="166"/>
      <c r="K596" s="116"/>
    </row>
    <row r="597" spans="1:41" s="117" customFormat="1" ht="14.25" x14ac:dyDescent="0.2">
      <c r="A597" s="155"/>
      <c r="B597" s="161"/>
      <c r="C597" s="162"/>
      <c r="D597" s="163"/>
      <c r="E597" s="164"/>
      <c r="F597" s="162">
        <f t="shared" si="58"/>
        <v>0</v>
      </c>
      <c r="G597" s="180"/>
      <c r="H597" s="162"/>
      <c r="I597" s="165">
        <f t="shared" si="57"/>
        <v>0</v>
      </c>
      <c r="J597" s="166"/>
      <c r="K597" s="116"/>
    </row>
    <row r="598" spans="1:41" s="117" customFormat="1" ht="14.25" x14ac:dyDescent="0.2">
      <c r="A598" s="155"/>
      <c r="B598" s="161"/>
      <c r="C598" s="162"/>
      <c r="D598" s="163"/>
      <c r="E598" s="164"/>
      <c r="F598" s="162">
        <f t="shared" si="58"/>
        <v>0</v>
      </c>
      <c r="G598" s="180"/>
      <c r="H598" s="162"/>
      <c r="I598" s="165">
        <f t="shared" si="57"/>
        <v>0</v>
      </c>
      <c r="J598" s="166"/>
      <c r="K598" s="116"/>
    </row>
    <row r="599" spans="1:41" s="202" customFormat="1" ht="15" customHeight="1" x14ac:dyDescent="0.2">
      <c r="A599" s="195"/>
      <c r="B599" s="196" t="s">
        <v>373</v>
      </c>
      <c r="C599" s="197"/>
      <c r="D599" s="198"/>
      <c r="E599" s="199"/>
      <c r="F599" s="200">
        <f>SUM(F575:F598)</f>
        <v>0</v>
      </c>
      <c r="G599" s="200">
        <f>SUM(G575:G598)</f>
        <v>0</v>
      </c>
      <c r="H599" s="200">
        <f>SUM(H575:H598)</f>
        <v>0</v>
      </c>
      <c r="I599" s="200">
        <f>F599-G599-H599</f>
        <v>0</v>
      </c>
      <c r="J599" s="256"/>
      <c r="K599" s="245"/>
      <c r="L599" s="201"/>
      <c r="M599" s="201"/>
      <c r="N599" s="201"/>
      <c r="O599" s="201"/>
      <c r="P599" s="201"/>
      <c r="Q599" s="201"/>
      <c r="R599" s="201"/>
      <c r="S599" s="201"/>
      <c r="T599" s="201"/>
      <c r="U599" s="201"/>
      <c r="V599" s="201"/>
      <c r="W599" s="201"/>
      <c r="X599" s="201"/>
      <c r="Y599" s="201"/>
      <c r="Z599" s="201"/>
      <c r="AA599" s="201"/>
      <c r="AB599" s="201"/>
      <c r="AC599" s="201"/>
      <c r="AD599" s="201"/>
      <c r="AE599" s="201"/>
      <c r="AF599" s="201"/>
      <c r="AG599" s="201"/>
      <c r="AH599" s="201"/>
      <c r="AI599" s="201"/>
      <c r="AJ599" s="201"/>
      <c r="AK599" s="201"/>
      <c r="AL599" s="201"/>
      <c r="AM599" s="201"/>
      <c r="AN599" s="201"/>
      <c r="AO599" s="201"/>
    </row>
    <row r="600" spans="1:41" s="146" customFormat="1" ht="20.100000000000001" customHeight="1" x14ac:dyDescent="0.2">
      <c r="A600" s="254" t="s">
        <v>98</v>
      </c>
      <c r="B600" s="152" t="s">
        <v>99</v>
      </c>
      <c r="C600" s="152"/>
      <c r="D600" s="152"/>
      <c r="E600" s="153"/>
      <c r="F600" s="154" t="s">
        <v>133</v>
      </c>
      <c r="G600" s="154"/>
      <c r="H600" s="154"/>
      <c r="I600" s="154"/>
      <c r="J600" s="255"/>
      <c r="K600" s="244"/>
    </row>
    <row r="601" spans="1:41" s="117" customFormat="1" ht="14.25" x14ac:dyDescent="0.2">
      <c r="A601" s="155" t="s">
        <v>374</v>
      </c>
      <c r="B601" s="156" t="s">
        <v>888</v>
      </c>
      <c r="C601" s="162"/>
      <c r="D601" s="163"/>
      <c r="E601" s="164"/>
      <c r="F601" s="162">
        <f>C601*D601</f>
        <v>0</v>
      </c>
      <c r="G601" s="180"/>
      <c r="H601" s="162"/>
      <c r="I601" s="165">
        <f t="shared" ref="I601:I614" si="59">F601-G601-H601</f>
        <v>0</v>
      </c>
      <c r="J601" s="166"/>
      <c r="K601" s="116"/>
    </row>
    <row r="602" spans="1:41" s="117" customFormat="1" ht="14.25" x14ac:dyDescent="0.2">
      <c r="A602" s="155"/>
      <c r="B602" s="161"/>
      <c r="C602" s="162"/>
      <c r="D602" s="163"/>
      <c r="E602" s="164"/>
      <c r="F602" s="162">
        <f t="shared" ref="F602:F614" si="60">C602*D602</f>
        <v>0</v>
      </c>
      <c r="G602" s="180"/>
      <c r="H602" s="162"/>
      <c r="I602" s="165">
        <f t="shared" si="59"/>
        <v>0</v>
      </c>
      <c r="J602" s="166"/>
      <c r="K602" s="116"/>
    </row>
    <row r="603" spans="1:41" s="117" customFormat="1" ht="14.25" x14ac:dyDescent="0.2">
      <c r="A603" s="155"/>
      <c r="B603" s="161"/>
      <c r="C603" s="162"/>
      <c r="D603" s="163"/>
      <c r="E603" s="164"/>
      <c r="F603" s="162">
        <f t="shared" si="60"/>
        <v>0</v>
      </c>
      <c r="G603" s="180"/>
      <c r="H603" s="162"/>
      <c r="I603" s="165">
        <f t="shared" si="59"/>
        <v>0</v>
      </c>
      <c r="J603" s="166"/>
      <c r="K603" s="116"/>
    </row>
    <row r="604" spans="1:41" s="117" customFormat="1" ht="14.25" x14ac:dyDescent="0.2">
      <c r="A604" s="155" t="s">
        <v>375</v>
      </c>
      <c r="B604" s="156" t="s">
        <v>889</v>
      </c>
      <c r="C604" s="162"/>
      <c r="D604" s="163"/>
      <c r="E604" s="164"/>
      <c r="F604" s="162">
        <f t="shared" si="60"/>
        <v>0</v>
      </c>
      <c r="G604" s="180"/>
      <c r="H604" s="162"/>
      <c r="I604" s="165">
        <f t="shared" si="59"/>
        <v>0</v>
      </c>
      <c r="J604" s="166"/>
      <c r="K604" s="116"/>
    </row>
    <row r="605" spans="1:41" s="117" customFormat="1" ht="14.25" x14ac:dyDescent="0.2">
      <c r="A605" s="155"/>
      <c r="B605" s="161"/>
      <c r="C605" s="162"/>
      <c r="D605" s="163"/>
      <c r="E605" s="164"/>
      <c r="F605" s="162">
        <f t="shared" si="60"/>
        <v>0</v>
      </c>
      <c r="G605" s="180"/>
      <c r="H605" s="162"/>
      <c r="I605" s="165">
        <f t="shared" si="59"/>
        <v>0</v>
      </c>
      <c r="J605" s="166"/>
      <c r="K605" s="116"/>
    </row>
    <row r="606" spans="1:41" s="117" customFormat="1" ht="14.25" x14ac:dyDescent="0.2">
      <c r="A606" s="155"/>
      <c r="B606" s="161"/>
      <c r="C606" s="162"/>
      <c r="D606" s="163"/>
      <c r="E606" s="164"/>
      <c r="F606" s="162">
        <f t="shared" si="60"/>
        <v>0</v>
      </c>
      <c r="G606" s="180"/>
      <c r="H606" s="162"/>
      <c r="I606" s="165">
        <f t="shared" si="59"/>
        <v>0</v>
      </c>
      <c r="J606" s="166"/>
      <c r="K606" s="116"/>
    </row>
    <row r="607" spans="1:41" s="117" customFormat="1" ht="14.25" x14ac:dyDescent="0.2">
      <c r="A607" s="155" t="s">
        <v>376</v>
      </c>
      <c r="B607" s="156" t="s">
        <v>890</v>
      </c>
      <c r="C607" s="162"/>
      <c r="D607" s="163"/>
      <c r="E607" s="164"/>
      <c r="F607" s="162">
        <f t="shared" si="60"/>
        <v>0</v>
      </c>
      <c r="G607" s="180"/>
      <c r="H607" s="162"/>
      <c r="I607" s="165">
        <f t="shared" si="59"/>
        <v>0</v>
      </c>
      <c r="J607" s="166"/>
      <c r="K607" s="116"/>
    </row>
    <row r="608" spans="1:41" s="117" customFormat="1" ht="14.25" x14ac:dyDescent="0.2">
      <c r="A608" s="155"/>
      <c r="B608" s="161"/>
      <c r="C608" s="162"/>
      <c r="D608" s="163"/>
      <c r="E608" s="164"/>
      <c r="F608" s="162">
        <f t="shared" si="60"/>
        <v>0</v>
      </c>
      <c r="G608" s="180"/>
      <c r="H608" s="162"/>
      <c r="I608" s="165">
        <f t="shared" si="59"/>
        <v>0</v>
      </c>
      <c r="J608" s="166"/>
      <c r="K608" s="116"/>
    </row>
    <row r="609" spans="1:41" s="117" customFormat="1" ht="14.25" x14ac:dyDescent="0.2">
      <c r="A609" s="155"/>
      <c r="B609" s="161"/>
      <c r="C609" s="162"/>
      <c r="D609" s="163"/>
      <c r="E609" s="164"/>
      <c r="F609" s="162">
        <f t="shared" si="60"/>
        <v>0</v>
      </c>
      <c r="G609" s="180"/>
      <c r="H609" s="162"/>
      <c r="I609" s="165">
        <f t="shared" si="59"/>
        <v>0</v>
      </c>
      <c r="J609" s="166"/>
      <c r="K609" s="116"/>
    </row>
    <row r="610" spans="1:41" s="117" customFormat="1" ht="14.25" x14ac:dyDescent="0.2">
      <c r="A610" s="155" t="s">
        <v>377</v>
      </c>
      <c r="B610" s="156" t="s">
        <v>378</v>
      </c>
      <c r="C610" s="162"/>
      <c r="D610" s="163"/>
      <c r="E610" s="164"/>
      <c r="F610" s="162">
        <f t="shared" si="60"/>
        <v>0</v>
      </c>
      <c r="G610" s="180"/>
      <c r="H610" s="162"/>
      <c r="I610" s="165">
        <f t="shared" si="59"/>
        <v>0</v>
      </c>
      <c r="J610" s="166"/>
      <c r="K610" s="116"/>
    </row>
    <row r="611" spans="1:41" s="117" customFormat="1" ht="14.25" x14ac:dyDescent="0.2">
      <c r="A611" s="155"/>
      <c r="B611" s="161"/>
      <c r="C611" s="162"/>
      <c r="D611" s="163"/>
      <c r="E611" s="164"/>
      <c r="F611" s="162">
        <f t="shared" si="60"/>
        <v>0</v>
      </c>
      <c r="G611" s="180"/>
      <c r="H611" s="162"/>
      <c r="I611" s="165">
        <f t="shared" si="59"/>
        <v>0</v>
      </c>
      <c r="J611" s="166"/>
      <c r="K611" s="116"/>
    </row>
    <row r="612" spans="1:41" s="117" customFormat="1" ht="14.25" x14ac:dyDescent="0.2">
      <c r="A612" s="155"/>
      <c r="B612" s="161"/>
      <c r="C612" s="162"/>
      <c r="D612" s="163"/>
      <c r="E612" s="164"/>
      <c r="F612" s="162">
        <f t="shared" si="60"/>
        <v>0</v>
      </c>
      <c r="G612" s="180"/>
      <c r="H612" s="162"/>
      <c r="I612" s="165">
        <f t="shared" si="59"/>
        <v>0</v>
      </c>
      <c r="J612" s="166"/>
      <c r="K612" s="116"/>
    </row>
    <row r="613" spans="1:41" s="117" customFormat="1" ht="14.25" x14ac:dyDescent="0.2">
      <c r="A613" s="155"/>
      <c r="B613" s="161"/>
      <c r="C613" s="162"/>
      <c r="D613" s="163"/>
      <c r="E613" s="164"/>
      <c r="F613" s="162">
        <f t="shared" si="60"/>
        <v>0</v>
      </c>
      <c r="G613" s="180"/>
      <c r="H613" s="162"/>
      <c r="I613" s="165">
        <f t="shared" si="59"/>
        <v>0</v>
      </c>
      <c r="J613" s="166"/>
      <c r="K613" s="116"/>
    </row>
    <row r="614" spans="1:41" s="117" customFormat="1" ht="14.25" x14ac:dyDescent="0.2">
      <c r="A614" s="155"/>
      <c r="B614" s="161"/>
      <c r="C614" s="162"/>
      <c r="D614" s="163"/>
      <c r="E614" s="164"/>
      <c r="F614" s="162">
        <f t="shared" si="60"/>
        <v>0</v>
      </c>
      <c r="G614" s="180"/>
      <c r="H614" s="162"/>
      <c r="I614" s="165">
        <f t="shared" si="59"/>
        <v>0</v>
      </c>
      <c r="J614" s="166"/>
      <c r="K614" s="116"/>
    </row>
    <row r="615" spans="1:41" s="202" customFormat="1" ht="15" customHeight="1" x14ac:dyDescent="0.2">
      <c r="A615" s="195"/>
      <c r="B615" s="196" t="s">
        <v>379</v>
      </c>
      <c r="C615" s="197"/>
      <c r="D615" s="198"/>
      <c r="E615" s="199"/>
      <c r="F615" s="200">
        <f>SUM(F601:F614)</f>
        <v>0</v>
      </c>
      <c r="G615" s="200">
        <f>SUM(G601:G614)</f>
        <v>0</v>
      </c>
      <c r="H615" s="200">
        <f>SUM(H601:H614)</f>
        <v>0</v>
      </c>
      <c r="I615" s="200">
        <f>F615-G615-H615</f>
        <v>0</v>
      </c>
      <c r="J615" s="256"/>
      <c r="K615" s="245"/>
      <c r="L615" s="201"/>
      <c r="M615" s="201"/>
      <c r="N615" s="201"/>
      <c r="O615" s="201"/>
      <c r="P615" s="201"/>
      <c r="Q615" s="201"/>
      <c r="R615" s="201"/>
      <c r="S615" s="201"/>
      <c r="T615" s="201"/>
      <c r="U615" s="201"/>
      <c r="V615" s="201"/>
      <c r="W615" s="201"/>
      <c r="X615" s="201"/>
      <c r="Y615" s="201"/>
      <c r="Z615" s="201"/>
      <c r="AA615" s="201"/>
      <c r="AB615" s="201"/>
      <c r="AC615" s="201"/>
      <c r="AD615" s="201"/>
      <c r="AE615" s="201"/>
      <c r="AF615" s="201"/>
      <c r="AG615" s="201"/>
      <c r="AH615" s="201"/>
      <c r="AI615" s="201"/>
      <c r="AJ615" s="201"/>
      <c r="AK615" s="201"/>
      <c r="AL615" s="201"/>
      <c r="AM615" s="201"/>
      <c r="AN615" s="201"/>
      <c r="AO615" s="201"/>
    </row>
    <row r="616" spans="1:41" s="146" customFormat="1" ht="20.100000000000001" customHeight="1" x14ac:dyDescent="0.2">
      <c r="A616" s="254" t="s">
        <v>499</v>
      </c>
      <c r="B616" s="152" t="s">
        <v>547</v>
      </c>
      <c r="C616" s="152"/>
      <c r="D616" s="152"/>
      <c r="E616" s="153"/>
      <c r="F616" s="154" t="s">
        <v>133</v>
      </c>
      <c r="G616" s="154"/>
      <c r="H616" s="154"/>
      <c r="I616" s="154"/>
      <c r="J616" s="255"/>
      <c r="K616" s="244"/>
    </row>
    <row r="617" spans="1:41" s="125" customFormat="1" ht="14.25" x14ac:dyDescent="0.2">
      <c r="A617" s="155" t="s">
        <v>546</v>
      </c>
      <c r="B617" s="156" t="s">
        <v>545</v>
      </c>
      <c r="C617" s="162"/>
      <c r="D617" s="163"/>
      <c r="E617" s="164"/>
      <c r="F617" s="162">
        <f>C617*D617</f>
        <v>0</v>
      </c>
      <c r="G617" s="162"/>
      <c r="H617" s="162"/>
      <c r="I617" s="165">
        <f>F617-G617-H617</f>
        <v>0</v>
      </c>
      <c r="J617" s="166"/>
      <c r="K617" s="124"/>
    </row>
    <row r="618" spans="1:41" s="125" customFormat="1" ht="14.25" x14ac:dyDescent="0.2">
      <c r="A618" s="155"/>
      <c r="B618" s="161"/>
      <c r="C618" s="162"/>
      <c r="D618" s="163"/>
      <c r="E618" s="164"/>
      <c r="F618" s="162">
        <f>C618*D618</f>
        <v>0</v>
      </c>
      <c r="G618" s="162"/>
      <c r="H618" s="162"/>
      <c r="I618" s="165">
        <f>F618-G618-H618</f>
        <v>0</v>
      </c>
      <c r="J618" s="166"/>
      <c r="K618" s="124"/>
    </row>
    <row r="619" spans="1:41" s="125" customFormat="1" ht="14.25" x14ac:dyDescent="0.2">
      <c r="A619" s="155"/>
      <c r="B619" s="161"/>
      <c r="C619" s="162"/>
      <c r="D619" s="163"/>
      <c r="E619" s="164"/>
      <c r="F619" s="162">
        <f>C619*D619</f>
        <v>0</v>
      </c>
      <c r="G619" s="162"/>
      <c r="H619" s="162"/>
      <c r="I619" s="165">
        <f>F619-G619-H619</f>
        <v>0</v>
      </c>
      <c r="J619" s="166"/>
      <c r="K619" s="124"/>
    </row>
    <row r="620" spans="1:41" s="202" customFormat="1" ht="15" customHeight="1" x14ac:dyDescent="0.2">
      <c r="A620" s="195"/>
      <c r="B620" s="196" t="s">
        <v>548</v>
      </c>
      <c r="C620" s="197"/>
      <c r="D620" s="198"/>
      <c r="E620" s="199"/>
      <c r="F620" s="200">
        <f>SUM(F617:F619)</f>
        <v>0</v>
      </c>
      <c r="G620" s="200">
        <f>SUM(G617:G619)</f>
        <v>0</v>
      </c>
      <c r="H620" s="200">
        <f>SUM(H617:H619)</f>
        <v>0</v>
      </c>
      <c r="I620" s="200">
        <f>F620-G620-H620</f>
        <v>0</v>
      </c>
      <c r="J620" s="256"/>
      <c r="K620" s="245"/>
      <c r="L620" s="201"/>
      <c r="M620" s="201"/>
      <c r="N620" s="201"/>
      <c r="O620" s="201"/>
      <c r="P620" s="201"/>
      <c r="Q620" s="201"/>
      <c r="R620" s="201"/>
      <c r="S620" s="201"/>
      <c r="T620" s="201"/>
      <c r="U620" s="201"/>
      <c r="V620" s="201"/>
      <c r="W620" s="201"/>
      <c r="X620" s="201"/>
      <c r="Y620" s="201"/>
      <c r="Z620" s="201"/>
      <c r="AA620" s="201"/>
      <c r="AB620" s="201"/>
      <c r="AC620" s="201"/>
      <c r="AD620" s="201"/>
      <c r="AE620" s="201"/>
      <c r="AF620" s="201"/>
      <c r="AG620" s="201"/>
      <c r="AH620" s="201"/>
      <c r="AI620" s="201"/>
      <c r="AJ620" s="201"/>
      <c r="AK620" s="201"/>
      <c r="AL620" s="201"/>
      <c r="AM620" s="201"/>
      <c r="AN620" s="201"/>
      <c r="AO620" s="201"/>
    </row>
    <row r="621" spans="1:41" s="172" customFormat="1" ht="20.100000000000001" customHeight="1" x14ac:dyDescent="0.2">
      <c r="A621" s="264"/>
      <c r="B621" s="173" t="s">
        <v>100</v>
      </c>
      <c r="C621" s="174"/>
      <c r="D621" s="175"/>
      <c r="E621" s="176"/>
      <c r="F621" s="177">
        <f>F113+F149+F180+F190+F242+F259+F277+F306+F314+F331+F342+F362+F385+F402+F414+F428+F448+F468+F497+F518+F527+F532+F538+F559+F573+F599+F615+F620</f>
        <v>0</v>
      </c>
      <c r="G621" s="177">
        <f>G113+G149+G180+G190+G242+G259+G277+G306+G314+G331+G342+G362+G385+G402+G414+G428+G448+G468+G497+G518+G527+G532+G538+G559+G573+G599+G615+G620</f>
        <v>0</v>
      </c>
      <c r="H621" s="177">
        <f>H113+H149+H180+H190+H242+H259+H277+H306+H314+H331+H342+H362+H385+H402+H414+H428+H448+H468+H497+H518+H527+H532+H538+H559+H573+H599+H615+H620</f>
        <v>0</v>
      </c>
      <c r="I621" s="177">
        <f>F621-G621-H621</f>
        <v>0</v>
      </c>
      <c r="J621" s="265"/>
      <c r="K621" s="178"/>
    </row>
    <row r="622" spans="1:41" s="184" customFormat="1" ht="20.100000000000001" customHeight="1" x14ac:dyDescent="0.2">
      <c r="A622" s="254" t="s">
        <v>101</v>
      </c>
      <c r="B622" s="152" t="s">
        <v>677</v>
      </c>
      <c r="C622" s="152"/>
      <c r="D622" s="152"/>
      <c r="E622" s="153"/>
      <c r="F622" s="154"/>
      <c r="G622" s="154"/>
      <c r="H622" s="154"/>
      <c r="I622" s="154"/>
      <c r="J622" s="255"/>
      <c r="K622" s="248"/>
    </row>
    <row r="623" spans="1:41" s="186" customFormat="1" ht="14.25" x14ac:dyDescent="0.2">
      <c r="A623" s="155" t="s">
        <v>380</v>
      </c>
      <c r="B623" s="156" t="s">
        <v>762</v>
      </c>
      <c r="C623" s="162"/>
      <c r="D623" s="163"/>
      <c r="E623" s="164"/>
      <c r="F623" s="162">
        <f>C623*D623</f>
        <v>0</v>
      </c>
      <c r="G623" s="162"/>
      <c r="H623" s="162"/>
      <c r="I623" s="165">
        <f>F623-G623-H623</f>
        <v>0</v>
      </c>
      <c r="J623" s="166"/>
      <c r="K623" s="249"/>
    </row>
    <row r="624" spans="1:41" s="186" customFormat="1" ht="14.25" x14ac:dyDescent="0.2">
      <c r="A624" s="155"/>
      <c r="B624" s="161" t="s">
        <v>142</v>
      </c>
      <c r="C624" s="162"/>
      <c r="D624" s="163"/>
      <c r="E624" s="164"/>
      <c r="F624" s="162">
        <f>C624*D624</f>
        <v>0</v>
      </c>
      <c r="G624" s="162"/>
      <c r="H624" s="162"/>
      <c r="I624" s="165">
        <f>F624-G624-H624</f>
        <v>0</v>
      </c>
      <c r="J624" s="166"/>
      <c r="K624" s="249"/>
    </row>
    <row r="625" spans="1:41" s="186" customFormat="1" ht="14.25" x14ac:dyDescent="0.2">
      <c r="A625" s="155"/>
      <c r="B625" s="161"/>
      <c r="C625" s="162"/>
      <c r="D625" s="163"/>
      <c r="E625" s="164"/>
      <c r="F625" s="162">
        <f>C625*D625</f>
        <v>0</v>
      </c>
      <c r="G625" s="162"/>
      <c r="H625" s="162"/>
      <c r="I625" s="165">
        <f>F625-G625-H625</f>
        <v>0</v>
      </c>
      <c r="J625" s="166"/>
      <c r="K625" s="249"/>
    </row>
    <row r="626" spans="1:41" s="202" customFormat="1" ht="15" customHeight="1" x14ac:dyDescent="0.2">
      <c r="A626" s="195"/>
      <c r="B626" s="196" t="s">
        <v>381</v>
      </c>
      <c r="C626" s="197"/>
      <c r="D626" s="198"/>
      <c r="E626" s="199"/>
      <c r="F626" s="200">
        <f>SUM(F623:F625)</f>
        <v>0</v>
      </c>
      <c r="G626" s="200">
        <f>SUM(G623:G625)</f>
        <v>0</v>
      </c>
      <c r="H626" s="200">
        <f>SUM(H623:H625)</f>
        <v>0</v>
      </c>
      <c r="I626" s="200">
        <f>F626-G626-H626</f>
        <v>0</v>
      </c>
      <c r="J626" s="256"/>
      <c r="K626" s="245"/>
      <c r="L626" s="201"/>
      <c r="M626" s="201"/>
      <c r="N626" s="201"/>
      <c r="O626" s="201"/>
      <c r="P626" s="201"/>
      <c r="Q626" s="201"/>
      <c r="R626" s="201"/>
      <c r="S626" s="201"/>
      <c r="T626" s="201"/>
      <c r="U626" s="201"/>
      <c r="V626" s="201"/>
      <c r="W626" s="201"/>
      <c r="X626" s="201"/>
      <c r="Y626" s="201"/>
      <c r="Z626" s="201"/>
      <c r="AA626" s="201"/>
      <c r="AB626" s="201"/>
      <c r="AC626" s="201"/>
      <c r="AD626" s="201"/>
      <c r="AE626" s="201"/>
      <c r="AF626" s="201"/>
      <c r="AG626" s="201"/>
      <c r="AH626" s="201"/>
      <c r="AI626" s="201"/>
      <c r="AJ626" s="201"/>
      <c r="AK626" s="201"/>
      <c r="AL626" s="201"/>
      <c r="AM626" s="201"/>
      <c r="AN626" s="201"/>
      <c r="AO626" s="201"/>
    </row>
    <row r="627" spans="1:41" s="184" customFormat="1" ht="20.100000000000001" customHeight="1" x14ac:dyDescent="0.2">
      <c r="A627" s="254" t="s">
        <v>102</v>
      </c>
      <c r="B627" s="152" t="s">
        <v>103</v>
      </c>
      <c r="C627" s="152"/>
      <c r="D627" s="152"/>
      <c r="E627" s="153"/>
      <c r="F627" s="154"/>
      <c r="G627" s="154"/>
      <c r="H627" s="154"/>
      <c r="I627" s="154"/>
      <c r="J627" s="255"/>
      <c r="K627" s="248"/>
    </row>
    <row r="628" spans="1:41" s="186" customFormat="1" ht="14.25" x14ac:dyDescent="0.2">
      <c r="A628" s="155" t="s">
        <v>382</v>
      </c>
      <c r="B628" s="156" t="s">
        <v>755</v>
      </c>
      <c r="C628" s="162"/>
      <c r="D628" s="163"/>
      <c r="E628" s="164"/>
      <c r="F628" s="162">
        <f>C628*D628</f>
        <v>0</v>
      </c>
      <c r="G628" s="162"/>
      <c r="H628" s="162"/>
      <c r="I628" s="165">
        <f t="shared" ref="I628:I639" si="61">F628-G628-H628</f>
        <v>0</v>
      </c>
      <c r="J628" s="166"/>
      <c r="K628" s="249"/>
    </row>
    <row r="629" spans="1:41" s="186" customFormat="1" ht="14.25" x14ac:dyDescent="0.2">
      <c r="A629" s="155"/>
      <c r="B629" s="161"/>
      <c r="C629" s="162"/>
      <c r="D629" s="163"/>
      <c r="E629" s="164"/>
      <c r="F629" s="162">
        <f t="shared" ref="F629:F639" si="62">C629*D629</f>
        <v>0</v>
      </c>
      <c r="G629" s="162"/>
      <c r="H629" s="162"/>
      <c r="I629" s="165">
        <f t="shared" si="61"/>
        <v>0</v>
      </c>
      <c r="J629" s="166"/>
      <c r="K629" s="249"/>
    </row>
    <row r="630" spans="1:41" s="186" customFormat="1" ht="14.25" x14ac:dyDescent="0.2">
      <c r="A630" s="155"/>
      <c r="B630" s="161"/>
      <c r="C630" s="162"/>
      <c r="D630" s="163"/>
      <c r="E630" s="164"/>
      <c r="F630" s="162">
        <f t="shared" si="62"/>
        <v>0</v>
      </c>
      <c r="G630" s="162"/>
      <c r="H630" s="162"/>
      <c r="I630" s="165">
        <f t="shared" si="61"/>
        <v>0</v>
      </c>
      <c r="J630" s="166"/>
      <c r="K630" s="249"/>
    </row>
    <row r="631" spans="1:41" s="186" customFormat="1" ht="14.25" x14ac:dyDescent="0.2">
      <c r="A631" s="155" t="s">
        <v>383</v>
      </c>
      <c r="B631" s="156" t="s">
        <v>756</v>
      </c>
      <c r="C631" s="162"/>
      <c r="D631" s="163"/>
      <c r="E631" s="164"/>
      <c r="F631" s="162">
        <f t="shared" si="62"/>
        <v>0</v>
      </c>
      <c r="G631" s="162"/>
      <c r="H631" s="162"/>
      <c r="I631" s="165">
        <f t="shared" si="61"/>
        <v>0</v>
      </c>
      <c r="J631" s="166"/>
      <c r="K631" s="249"/>
    </row>
    <row r="632" spans="1:41" s="186" customFormat="1" ht="14.25" x14ac:dyDescent="0.2">
      <c r="A632" s="155"/>
      <c r="B632" s="161"/>
      <c r="C632" s="162"/>
      <c r="D632" s="163"/>
      <c r="E632" s="164"/>
      <c r="F632" s="162">
        <f t="shared" si="62"/>
        <v>0</v>
      </c>
      <c r="G632" s="162"/>
      <c r="H632" s="162"/>
      <c r="I632" s="165">
        <f t="shared" si="61"/>
        <v>0</v>
      </c>
      <c r="J632" s="166"/>
      <c r="K632" s="249"/>
    </row>
    <row r="633" spans="1:41" s="186" customFormat="1" ht="14.25" x14ac:dyDescent="0.2">
      <c r="A633" s="155"/>
      <c r="B633" s="161"/>
      <c r="C633" s="162"/>
      <c r="D633" s="163"/>
      <c r="E633" s="164"/>
      <c r="F633" s="162">
        <f t="shared" si="62"/>
        <v>0</v>
      </c>
      <c r="G633" s="162"/>
      <c r="H633" s="162"/>
      <c r="I633" s="165">
        <f t="shared" si="61"/>
        <v>0</v>
      </c>
      <c r="J633" s="166"/>
      <c r="K633" s="249"/>
    </row>
    <row r="634" spans="1:41" s="186" customFormat="1" ht="14.25" x14ac:dyDescent="0.2">
      <c r="A634" s="155" t="s">
        <v>384</v>
      </c>
      <c r="B634" s="156" t="s">
        <v>757</v>
      </c>
      <c r="C634" s="162"/>
      <c r="D634" s="163"/>
      <c r="E634" s="164"/>
      <c r="F634" s="162">
        <f t="shared" si="62"/>
        <v>0</v>
      </c>
      <c r="G634" s="162"/>
      <c r="H634" s="162"/>
      <c r="I634" s="165">
        <f t="shared" si="61"/>
        <v>0</v>
      </c>
      <c r="J634" s="166"/>
      <c r="K634" s="249"/>
    </row>
    <row r="635" spans="1:41" s="186" customFormat="1" ht="14.25" x14ac:dyDescent="0.2">
      <c r="A635" s="155"/>
      <c r="B635" s="161"/>
      <c r="C635" s="162"/>
      <c r="D635" s="163"/>
      <c r="E635" s="164"/>
      <c r="F635" s="162">
        <f t="shared" si="62"/>
        <v>0</v>
      </c>
      <c r="G635" s="162"/>
      <c r="H635" s="162"/>
      <c r="I635" s="165">
        <f t="shared" si="61"/>
        <v>0</v>
      </c>
      <c r="J635" s="166"/>
      <c r="K635" s="249"/>
    </row>
    <row r="636" spans="1:41" s="186" customFormat="1" ht="14.25" x14ac:dyDescent="0.2">
      <c r="A636" s="155"/>
      <c r="B636" s="161"/>
      <c r="C636" s="162"/>
      <c r="D636" s="163"/>
      <c r="E636" s="164"/>
      <c r="F636" s="162">
        <f t="shared" si="62"/>
        <v>0</v>
      </c>
      <c r="G636" s="162"/>
      <c r="H636" s="162"/>
      <c r="I636" s="165">
        <f t="shared" si="61"/>
        <v>0</v>
      </c>
      <c r="J636" s="166"/>
      <c r="K636" s="249"/>
    </row>
    <row r="637" spans="1:41" s="186" customFormat="1" ht="14.25" x14ac:dyDescent="0.2">
      <c r="A637" s="155" t="s">
        <v>385</v>
      </c>
      <c r="B637" s="156" t="s">
        <v>758</v>
      </c>
      <c r="C637" s="162"/>
      <c r="D637" s="163"/>
      <c r="E637" s="164"/>
      <c r="F637" s="162">
        <f t="shared" si="62"/>
        <v>0</v>
      </c>
      <c r="G637" s="162"/>
      <c r="H637" s="162"/>
      <c r="I637" s="165">
        <f t="shared" si="61"/>
        <v>0</v>
      </c>
      <c r="J637" s="166"/>
      <c r="K637" s="249"/>
    </row>
    <row r="638" spans="1:41" s="186" customFormat="1" ht="14.25" x14ac:dyDescent="0.2">
      <c r="A638" s="155"/>
      <c r="B638" s="161"/>
      <c r="C638" s="162"/>
      <c r="D638" s="163"/>
      <c r="E638" s="164"/>
      <c r="F638" s="162">
        <f t="shared" si="62"/>
        <v>0</v>
      </c>
      <c r="G638" s="162"/>
      <c r="H638" s="162"/>
      <c r="I638" s="165">
        <f t="shared" si="61"/>
        <v>0</v>
      </c>
      <c r="J638" s="166"/>
      <c r="K638" s="249"/>
    </row>
    <row r="639" spans="1:41" s="186" customFormat="1" ht="14.25" x14ac:dyDescent="0.2">
      <c r="A639" s="155"/>
      <c r="B639" s="161"/>
      <c r="C639" s="162"/>
      <c r="D639" s="163"/>
      <c r="E639" s="164"/>
      <c r="F639" s="162">
        <f t="shared" si="62"/>
        <v>0</v>
      </c>
      <c r="G639" s="162"/>
      <c r="H639" s="162"/>
      <c r="I639" s="165">
        <f t="shared" si="61"/>
        <v>0</v>
      </c>
      <c r="J639" s="166"/>
      <c r="K639" s="249"/>
    </row>
    <row r="640" spans="1:41" s="202" customFormat="1" ht="15" customHeight="1" x14ac:dyDescent="0.2">
      <c r="A640" s="195"/>
      <c r="B640" s="196" t="s">
        <v>386</v>
      </c>
      <c r="C640" s="197"/>
      <c r="D640" s="198"/>
      <c r="E640" s="199"/>
      <c r="F640" s="200">
        <f>SUM(F628:F639)</f>
        <v>0</v>
      </c>
      <c r="G640" s="200">
        <f>SUM(G628:G639)</f>
        <v>0</v>
      </c>
      <c r="H640" s="200">
        <f>SUM(H628:H639)</f>
        <v>0</v>
      </c>
      <c r="I640" s="200">
        <f>F640-G640-H640</f>
        <v>0</v>
      </c>
      <c r="J640" s="256"/>
      <c r="K640" s="245"/>
      <c r="L640" s="201"/>
      <c r="M640" s="201"/>
      <c r="N640" s="201"/>
      <c r="O640" s="201"/>
      <c r="P640" s="201"/>
      <c r="Q640" s="201"/>
      <c r="R640" s="201"/>
      <c r="S640" s="201"/>
      <c r="T640" s="201"/>
      <c r="U640" s="201"/>
      <c r="V640" s="201"/>
      <c r="W640" s="201"/>
      <c r="X640" s="201"/>
      <c r="Y640" s="201"/>
      <c r="Z640" s="201"/>
      <c r="AA640" s="201"/>
      <c r="AB640" s="201"/>
      <c r="AC640" s="201"/>
      <c r="AD640" s="201"/>
      <c r="AE640" s="201"/>
      <c r="AF640" s="201"/>
      <c r="AG640" s="201"/>
      <c r="AH640" s="201"/>
      <c r="AI640" s="201"/>
      <c r="AJ640" s="201"/>
      <c r="AK640" s="201"/>
      <c r="AL640" s="201"/>
      <c r="AM640" s="201"/>
      <c r="AN640" s="201"/>
      <c r="AO640" s="201"/>
    </row>
    <row r="641" spans="1:11" s="184" customFormat="1" ht="20.100000000000001" customHeight="1" x14ac:dyDescent="0.2">
      <c r="A641" s="254" t="s">
        <v>104</v>
      </c>
      <c r="B641" s="152" t="s">
        <v>105</v>
      </c>
      <c r="C641" s="152"/>
      <c r="D641" s="152"/>
      <c r="E641" s="153"/>
      <c r="F641" s="154"/>
      <c r="G641" s="154"/>
      <c r="H641" s="154"/>
      <c r="I641" s="154"/>
      <c r="J641" s="255"/>
      <c r="K641" s="248"/>
    </row>
    <row r="642" spans="1:11" s="186" customFormat="1" ht="14.25" x14ac:dyDescent="0.2">
      <c r="A642" s="155" t="s">
        <v>387</v>
      </c>
      <c r="B642" s="156" t="s">
        <v>388</v>
      </c>
      <c r="C642" s="162"/>
      <c r="D642" s="163"/>
      <c r="E642" s="164"/>
      <c r="F642" s="162">
        <f>C642*D642</f>
        <v>0</v>
      </c>
      <c r="G642" s="162"/>
      <c r="H642" s="162"/>
      <c r="I642" s="165">
        <f t="shared" ref="I642:I656" si="63">F642-G642-H642</f>
        <v>0</v>
      </c>
      <c r="J642" s="166"/>
      <c r="K642" s="249"/>
    </row>
    <row r="643" spans="1:11" s="186" customFormat="1" ht="14.25" x14ac:dyDescent="0.2">
      <c r="A643" s="155"/>
      <c r="B643" s="161"/>
      <c r="C643" s="162"/>
      <c r="D643" s="163"/>
      <c r="E643" s="164"/>
      <c r="F643" s="162">
        <f t="shared" ref="F643:F656" si="64">C643*D643</f>
        <v>0</v>
      </c>
      <c r="G643" s="162"/>
      <c r="H643" s="162"/>
      <c r="I643" s="165">
        <f t="shared" si="63"/>
        <v>0</v>
      </c>
      <c r="J643" s="166"/>
      <c r="K643" s="249"/>
    </row>
    <row r="644" spans="1:11" s="186" customFormat="1" ht="14.25" x14ac:dyDescent="0.2">
      <c r="A644" s="155"/>
      <c r="B644" s="161"/>
      <c r="C644" s="162"/>
      <c r="D644" s="163"/>
      <c r="E644" s="164"/>
      <c r="F644" s="162">
        <f t="shared" si="64"/>
        <v>0</v>
      </c>
      <c r="G644" s="162"/>
      <c r="H644" s="162"/>
      <c r="I644" s="165">
        <f t="shared" si="63"/>
        <v>0</v>
      </c>
      <c r="J644" s="166"/>
      <c r="K644" s="249"/>
    </row>
    <row r="645" spans="1:11" s="186" customFormat="1" ht="14.25" x14ac:dyDescent="0.2">
      <c r="A645" s="155" t="s">
        <v>389</v>
      </c>
      <c r="B645" s="156" t="s">
        <v>891</v>
      </c>
      <c r="C645" s="162"/>
      <c r="D645" s="163"/>
      <c r="E645" s="164"/>
      <c r="F645" s="162">
        <f t="shared" si="64"/>
        <v>0</v>
      </c>
      <c r="G645" s="162"/>
      <c r="H645" s="162"/>
      <c r="I645" s="165">
        <f t="shared" si="63"/>
        <v>0</v>
      </c>
      <c r="J645" s="166"/>
      <c r="K645" s="249"/>
    </row>
    <row r="646" spans="1:11" s="186" customFormat="1" ht="14.25" x14ac:dyDescent="0.2">
      <c r="A646" s="155"/>
      <c r="B646" s="161"/>
      <c r="C646" s="162"/>
      <c r="D646" s="163"/>
      <c r="E646" s="164"/>
      <c r="F646" s="162">
        <f t="shared" si="64"/>
        <v>0</v>
      </c>
      <c r="G646" s="162"/>
      <c r="H646" s="162"/>
      <c r="I646" s="165">
        <f t="shared" si="63"/>
        <v>0</v>
      </c>
      <c r="J646" s="166"/>
      <c r="K646" s="249"/>
    </row>
    <row r="647" spans="1:11" s="186" customFormat="1" ht="14.25" x14ac:dyDescent="0.2">
      <c r="A647" s="155"/>
      <c r="B647" s="161"/>
      <c r="C647" s="162"/>
      <c r="D647" s="163"/>
      <c r="E647" s="164"/>
      <c r="F647" s="162">
        <f t="shared" si="64"/>
        <v>0</v>
      </c>
      <c r="G647" s="162"/>
      <c r="H647" s="162"/>
      <c r="I647" s="165">
        <f t="shared" si="63"/>
        <v>0</v>
      </c>
      <c r="J647" s="166"/>
      <c r="K647" s="249"/>
    </row>
    <row r="648" spans="1:11" s="186" customFormat="1" ht="14.25" x14ac:dyDescent="0.2">
      <c r="A648" s="155" t="s">
        <v>390</v>
      </c>
      <c r="B648" s="156" t="s">
        <v>391</v>
      </c>
      <c r="C648" s="162"/>
      <c r="D648" s="163"/>
      <c r="E648" s="164"/>
      <c r="F648" s="162">
        <f t="shared" si="64"/>
        <v>0</v>
      </c>
      <c r="G648" s="162"/>
      <c r="H648" s="162"/>
      <c r="I648" s="165">
        <f t="shared" si="63"/>
        <v>0</v>
      </c>
      <c r="J648" s="166"/>
      <c r="K648" s="249"/>
    </row>
    <row r="649" spans="1:11" s="186" customFormat="1" ht="14.25" x14ac:dyDescent="0.2">
      <c r="A649" s="155"/>
      <c r="B649" s="161"/>
      <c r="C649" s="162"/>
      <c r="D649" s="163"/>
      <c r="E649" s="164"/>
      <c r="F649" s="162">
        <f t="shared" si="64"/>
        <v>0</v>
      </c>
      <c r="G649" s="162"/>
      <c r="H649" s="162"/>
      <c r="I649" s="165">
        <f t="shared" si="63"/>
        <v>0</v>
      </c>
      <c r="J649" s="166"/>
      <c r="K649" s="249"/>
    </row>
    <row r="650" spans="1:11" s="186" customFormat="1" ht="14.25" x14ac:dyDescent="0.2">
      <c r="A650" s="155"/>
      <c r="B650" s="161"/>
      <c r="C650" s="162"/>
      <c r="D650" s="163"/>
      <c r="E650" s="164"/>
      <c r="F650" s="162">
        <f t="shared" si="64"/>
        <v>0</v>
      </c>
      <c r="G650" s="162"/>
      <c r="H650" s="162"/>
      <c r="I650" s="165">
        <f t="shared" si="63"/>
        <v>0</v>
      </c>
      <c r="J650" s="166"/>
      <c r="K650" s="249"/>
    </row>
    <row r="651" spans="1:11" s="186" customFormat="1" ht="14.25" x14ac:dyDescent="0.2">
      <c r="A651" s="155" t="s">
        <v>392</v>
      </c>
      <c r="B651" s="156" t="s">
        <v>704</v>
      </c>
      <c r="C651" s="162"/>
      <c r="D651" s="163"/>
      <c r="E651" s="164"/>
      <c r="F651" s="162">
        <f t="shared" si="64"/>
        <v>0</v>
      </c>
      <c r="G651" s="162"/>
      <c r="H651" s="162"/>
      <c r="I651" s="165">
        <f t="shared" si="63"/>
        <v>0</v>
      </c>
      <c r="J651" s="166"/>
      <c r="K651" s="249"/>
    </row>
    <row r="652" spans="1:11" s="186" customFormat="1" ht="14.25" x14ac:dyDescent="0.2">
      <c r="A652" s="155"/>
      <c r="B652" s="161"/>
      <c r="C652" s="162"/>
      <c r="D652" s="163"/>
      <c r="E652" s="164"/>
      <c r="F652" s="162">
        <f t="shared" si="64"/>
        <v>0</v>
      </c>
      <c r="G652" s="162"/>
      <c r="H652" s="162"/>
      <c r="I652" s="165">
        <f t="shared" si="63"/>
        <v>0</v>
      </c>
      <c r="J652" s="166"/>
      <c r="K652" s="249"/>
    </row>
    <row r="653" spans="1:11" s="186" customFormat="1" ht="14.25" x14ac:dyDescent="0.2">
      <c r="A653" s="155"/>
      <c r="B653" s="161"/>
      <c r="C653" s="162"/>
      <c r="D653" s="163"/>
      <c r="E653" s="164"/>
      <c r="F653" s="162">
        <f t="shared" si="64"/>
        <v>0</v>
      </c>
      <c r="G653" s="162"/>
      <c r="H653" s="162"/>
      <c r="I653" s="165">
        <f t="shared" si="63"/>
        <v>0</v>
      </c>
      <c r="J653" s="166"/>
      <c r="K653" s="249"/>
    </row>
    <row r="654" spans="1:11" s="186" customFormat="1" ht="14.25" x14ac:dyDescent="0.2">
      <c r="A654" s="155" t="s">
        <v>393</v>
      </c>
      <c r="B654" s="156" t="s">
        <v>892</v>
      </c>
      <c r="C654" s="162"/>
      <c r="D654" s="163"/>
      <c r="E654" s="164"/>
      <c r="F654" s="162">
        <f t="shared" si="64"/>
        <v>0</v>
      </c>
      <c r="G654" s="162"/>
      <c r="H654" s="162"/>
      <c r="I654" s="165">
        <f t="shared" si="63"/>
        <v>0</v>
      </c>
      <c r="J654" s="166"/>
      <c r="K654" s="249"/>
    </row>
    <row r="655" spans="1:11" s="186" customFormat="1" ht="14.25" x14ac:dyDescent="0.2">
      <c r="A655" s="155"/>
      <c r="B655" s="161"/>
      <c r="C655" s="162"/>
      <c r="D655" s="163"/>
      <c r="E655" s="164"/>
      <c r="F655" s="162">
        <f t="shared" si="64"/>
        <v>0</v>
      </c>
      <c r="G655" s="162"/>
      <c r="H655" s="162"/>
      <c r="I655" s="165">
        <f t="shared" si="63"/>
        <v>0</v>
      </c>
      <c r="J655" s="166"/>
      <c r="K655" s="249"/>
    </row>
    <row r="656" spans="1:11" s="186" customFormat="1" ht="14.25" x14ac:dyDescent="0.2">
      <c r="A656" s="155"/>
      <c r="B656" s="161"/>
      <c r="C656" s="162"/>
      <c r="D656" s="163"/>
      <c r="E656" s="164"/>
      <c r="F656" s="162">
        <f t="shared" si="64"/>
        <v>0</v>
      </c>
      <c r="G656" s="162"/>
      <c r="H656" s="162"/>
      <c r="I656" s="165">
        <f t="shared" si="63"/>
        <v>0</v>
      </c>
      <c r="J656" s="166"/>
      <c r="K656" s="249"/>
    </row>
    <row r="657" spans="1:41" s="202" customFormat="1" ht="15" customHeight="1" x14ac:dyDescent="0.2">
      <c r="A657" s="195"/>
      <c r="B657" s="196" t="s">
        <v>394</v>
      </c>
      <c r="C657" s="197"/>
      <c r="D657" s="198"/>
      <c r="E657" s="199"/>
      <c r="F657" s="200">
        <f>SUM(F642:F656)</f>
        <v>0</v>
      </c>
      <c r="G657" s="200">
        <f>SUM(G642:G656)</f>
        <v>0</v>
      </c>
      <c r="H657" s="200">
        <f>SUM(H642:H656)</f>
        <v>0</v>
      </c>
      <c r="I657" s="200">
        <f>F657-G657-H657</f>
        <v>0</v>
      </c>
      <c r="J657" s="256"/>
      <c r="K657" s="245"/>
      <c r="L657" s="201"/>
      <c r="M657" s="201"/>
      <c r="N657" s="201"/>
      <c r="O657" s="201"/>
      <c r="P657" s="201"/>
      <c r="Q657" s="201"/>
      <c r="R657" s="201"/>
      <c r="S657" s="201"/>
      <c r="T657" s="201"/>
      <c r="U657" s="201"/>
      <c r="V657" s="201"/>
      <c r="W657" s="201"/>
      <c r="X657" s="201"/>
      <c r="Y657" s="201"/>
      <c r="Z657" s="201"/>
      <c r="AA657" s="201"/>
      <c r="AB657" s="201"/>
      <c r="AC657" s="201"/>
      <c r="AD657" s="201"/>
      <c r="AE657" s="201"/>
      <c r="AF657" s="201"/>
      <c r="AG657" s="201"/>
      <c r="AH657" s="201"/>
      <c r="AI657" s="201"/>
      <c r="AJ657" s="201"/>
      <c r="AK657" s="201"/>
      <c r="AL657" s="201"/>
      <c r="AM657" s="201"/>
      <c r="AN657" s="201"/>
      <c r="AO657" s="201"/>
    </row>
    <row r="658" spans="1:41" s="184" customFormat="1" ht="20.100000000000001" customHeight="1" x14ac:dyDescent="0.2">
      <c r="A658" s="254" t="s">
        <v>106</v>
      </c>
      <c r="B658" s="152" t="s">
        <v>107</v>
      </c>
      <c r="C658" s="152"/>
      <c r="D658" s="152"/>
      <c r="E658" s="153"/>
      <c r="F658" s="154"/>
      <c r="G658" s="154"/>
      <c r="H658" s="154"/>
      <c r="I658" s="154"/>
      <c r="J658" s="255"/>
      <c r="K658" s="248"/>
    </row>
    <row r="659" spans="1:41" s="186" customFormat="1" ht="14.25" x14ac:dyDescent="0.2">
      <c r="A659" s="155" t="s">
        <v>395</v>
      </c>
      <c r="B659" s="156" t="s">
        <v>396</v>
      </c>
      <c r="C659" s="162"/>
      <c r="D659" s="163"/>
      <c r="E659" s="164"/>
      <c r="F659" s="162">
        <f>C659*D659</f>
        <v>0</v>
      </c>
      <c r="G659" s="162"/>
      <c r="H659" s="162"/>
      <c r="I659" s="165">
        <f t="shared" ref="I659:I685" si="65">F659-G659-H659</f>
        <v>0</v>
      </c>
      <c r="J659" s="166"/>
      <c r="K659" s="249"/>
    </row>
    <row r="660" spans="1:41" s="186" customFormat="1" ht="14.25" x14ac:dyDescent="0.2">
      <c r="A660" s="155"/>
      <c r="B660" s="161"/>
      <c r="C660" s="162"/>
      <c r="D660" s="163"/>
      <c r="E660" s="164"/>
      <c r="F660" s="162">
        <f t="shared" ref="F660:F685" si="66">C660*D660</f>
        <v>0</v>
      </c>
      <c r="G660" s="162"/>
      <c r="H660" s="162"/>
      <c r="I660" s="165">
        <f t="shared" si="65"/>
        <v>0</v>
      </c>
      <c r="J660" s="166"/>
      <c r="K660" s="249"/>
    </row>
    <row r="661" spans="1:41" s="186" customFormat="1" ht="14.25" x14ac:dyDescent="0.2">
      <c r="A661" s="155"/>
      <c r="B661" s="161"/>
      <c r="C661" s="162"/>
      <c r="D661" s="163"/>
      <c r="E661" s="164"/>
      <c r="F661" s="162">
        <f t="shared" si="66"/>
        <v>0</v>
      </c>
      <c r="G661" s="162"/>
      <c r="H661" s="162"/>
      <c r="I661" s="165">
        <f t="shared" si="65"/>
        <v>0</v>
      </c>
      <c r="J661" s="166"/>
      <c r="K661" s="249"/>
    </row>
    <row r="662" spans="1:41" s="186" customFormat="1" ht="14.25" x14ac:dyDescent="0.2">
      <c r="A662" s="155" t="s">
        <v>397</v>
      </c>
      <c r="B662" s="156" t="s">
        <v>398</v>
      </c>
      <c r="C662" s="162"/>
      <c r="D662" s="163"/>
      <c r="E662" s="164"/>
      <c r="F662" s="162">
        <f t="shared" si="66"/>
        <v>0</v>
      </c>
      <c r="G662" s="162"/>
      <c r="H662" s="162"/>
      <c r="I662" s="165">
        <f t="shared" si="65"/>
        <v>0</v>
      </c>
      <c r="J662" s="166"/>
      <c r="K662" s="249"/>
    </row>
    <row r="663" spans="1:41" s="186" customFormat="1" ht="14.25" x14ac:dyDescent="0.2">
      <c r="A663" s="155"/>
      <c r="B663" s="161"/>
      <c r="C663" s="162"/>
      <c r="D663" s="163"/>
      <c r="E663" s="164"/>
      <c r="F663" s="162">
        <f t="shared" si="66"/>
        <v>0</v>
      </c>
      <c r="G663" s="162"/>
      <c r="H663" s="162"/>
      <c r="I663" s="165">
        <f t="shared" si="65"/>
        <v>0</v>
      </c>
      <c r="J663" s="166"/>
      <c r="K663" s="249"/>
    </row>
    <row r="664" spans="1:41" s="186" customFormat="1" ht="14.25" x14ac:dyDescent="0.2">
      <c r="A664" s="155"/>
      <c r="B664" s="161"/>
      <c r="C664" s="162"/>
      <c r="D664" s="163"/>
      <c r="E664" s="164"/>
      <c r="F664" s="162">
        <f t="shared" si="66"/>
        <v>0</v>
      </c>
      <c r="G664" s="162"/>
      <c r="H664" s="162"/>
      <c r="I664" s="165">
        <f t="shared" si="65"/>
        <v>0</v>
      </c>
      <c r="J664" s="166"/>
      <c r="K664" s="249"/>
    </row>
    <row r="665" spans="1:41" s="186" customFormat="1" ht="14.25" x14ac:dyDescent="0.2">
      <c r="A665" s="155" t="s">
        <v>399</v>
      </c>
      <c r="B665" s="156" t="s">
        <v>340</v>
      </c>
      <c r="C665" s="162"/>
      <c r="D665" s="163"/>
      <c r="E665" s="164"/>
      <c r="F665" s="162">
        <f t="shared" si="66"/>
        <v>0</v>
      </c>
      <c r="G665" s="162"/>
      <c r="H665" s="162"/>
      <c r="I665" s="165">
        <f t="shared" si="65"/>
        <v>0</v>
      </c>
      <c r="J665" s="166"/>
      <c r="K665" s="249"/>
    </row>
    <row r="666" spans="1:41" s="186" customFormat="1" ht="14.25" x14ac:dyDescent="0.2">
      <c r="A666" s="155"/>
      <c r="B666" s="161"/>
      <c r="C666" s="162"/>
      <c r="D666" s="163"/>
      <c r="E666" s="164"/>
      <c r="F666" s="162">
        <f t="shared" si="66"/>
        <v>0</v>
      </c>
      <c r="G666" s="162"/>
      <c r="H666" s="162"/>
      <c r="I666" s="165">
        <f t="shared" si="65"/>
        <v>0</v>
      </c>
      <c r="J666" s="166"/>
      <c r="K666" s="249"/>
    </row>
    <row r="667" spans="1:41" s="186" customFormat="1" ht="14.25" x14ac:dyDescent="0.2">
      <c r="A667" s="155"/>
      <c r="B667" s="161"/>
      <c r="C667" s="162"/>
      <c r="D667" s="163"/>
      <c r="E667" s="164"/>
      <c r="F667" s="162">
        <f t="shared" si="66"/>
        <v>0</v>
      </c>
      <c r="G667" s="162"/>
      <c r="H667" s="162"/>
      <c r="I667" s="165">
        <f t="shared" si="65"/>
        <v>0</v>
      </c>
      <c r="J667" s="166"/>
      <c r="K667" s="249"/>
    </row>
    <row r="668" spans="1:41" s="186" customFormat="1" ht="14.25" x14ac:dyDescent="0.2">
      <c r="A668" s="155" t="s">
        <v>400</v>
      </c>
      <c r="B668" s="156" t="s">
        <v>401</v>
      </c>
      <c r="C668" s="162"/>
      <c r="D668" s="163"/>
      <c r="E668" s="164"/>
      <c r="F668" s="162">
        <f t="shared" si="66"/>
        <v>0</v>
      </c>
      <c r="G668" s="162"/>
      <c r="H668" s="162"/>
      <c r="I668" s="165">
        <f t="shared" si="65"/>
        <v>0</v>
      </c>
      <c r="J668" s="166"/>
      <c r="K668" s="249"/>
    </row>
    <row r="669" spans="1:41" s="186" customFormat="1" ht="14.25" x14ac:dyDescent="0.2">
      <c r="A669" s="155"/>
      <c r="B669" s="161"/>
      <c r="C669" s="162"/>
      <c r="D669" s="163"/>
      <c r="E669" s="164"/>
      <c r="F669" s="162">
        <f t="shared" si="66"/>
        <v>0</v>
      </c>
      <c r="G669" s="162"/>
      <c r="H669" s="162"/>
      <c r="I669" s="165">
        <f t="shared" si="65"/>
        <v>0</v>
      </c>
      <c r="J669" s="166"/>
      <c r="K669" s="249"/>
    </row>
    <row r="670" spans="1:41" s="186" customFormat="1" ht="14.25" x14ac:dyDescent="0.2">
      <c r="A670" s="155"/>
      <c r="B670" s="161"/>
      <c r="C670" s="162"/>
      <c r="D670" s="163"/>
      <c r="E670" s="164"/>
      <c r="F670" s="162">
        <f t="shared" si="66"/>
        <v>0</v>
      </c>
      <c r="G670" s="162"/>
      <c r="H670" s="162"/>
      <c r="I670" s="165">
        <f t="shared" si="65"/>
        <v>0</v>
      </c>
      <c r="J670" s="166"/>
      <c r="K670" s="249"/>
    </row>
    <row r="671" spans="1:41" s="186" customFormat="1" ht="14.25" x14ac:dyDescent="0.2">
      <c r="A671" s="155" t="s">
        <v>402</v>
      </c>
      <c r="B671" s="156" t="s">
        <v>403</v>
      </c>
      <c r="C671" s="162"/>
      <c r="D671" s="163"/>
      <c r="E671" s="164"/>
      <c r="F671" s="162">
        <f t="shared" si="66"/>
        <v>0</v>
      </c>
      <c r="G671" s="162"/>
      <c r="H671" s="162"/>
      <c r="I671" s="165">
        <f t="shared" si="65"/>
        <v>0</v>
      </c>
      <c r="J671" s="166"/>
      <c r="K671" s="249"/>
    </row>
    <row r="672" spans="1:41" s="186" customFormat="1" ht="14.25" x14ac:dyDescent="0.2">
      <c r="A672" s="155"/>
      <c r="B672" s="161"/>
      <c r="C672" s="162"/>
      <c r="D672" s="163"/>
      <c r="E672" s="164"/>
      <c r="F672" s="162">
        <f t="shared" si="66"/>
        <v>0</v>
      </c>
      <c r="G672" s="162"/>
      <c r="H672" s="162"/>
      <c r="I672" s="165">
        <f t="shared" si="65"/>
        <v>0</v>
      </c>
      <c r="J672" s="166"/>
      <c r="K672" s="249"/>
    </row>
    <row r="673" spans="1:41" s="186" customFormat="1" ht="14.25" x14ac:dyDescent="0.2">
      <c r="A673" s="155"/>
      <c r="B673" s="161"/>
      <c r="C673" s="162"/>
      <c r="D673" s="163"/>
      <c r="E673" s="164"/>
      <c r="F673" s="162">
        <f t="shared" si="66"/>
        <v>0</v>
      </c>
      <c r="G673" s="162"/>
      <c r="H673" s="162"/>
      <c r="I673" s="165">
        <f t="shared" si="65"/>
        <v>0</v>
      </c>
      <c r="J673" s="166"/>
      <c r="K673" s="249"/>
    </row>
    <row r="674" spans="1:41" s="186" customFormat="1" ht="14.25" x14ac:dyDescent="0.2">
      <c r="A674" s="155" t="s">
        <v>404</v>
      </c>
      <c r="B674" s="156" t="s">
        <v>405</v>
      </c>
      <c r="C674" s="162"/>
      <c r="D674" s="163"/>
      <c r="E674" s="164"/>
      <c r="F674" s="162">
        <f t="shared" si="66"/>
        <v>0</v>
      </c>
      <c r="G674" s="162"/>
      <c r="H674" s="162"/>
      <c r="I674" s="165">
        <f t="shared" si="65"/>
        <v>0</v>
      </c>
      <c r="J674" s="166"/>
      <c r="K674" s="249"/>
    </row>
    <row r="675" spans="1:41" s="186" customFormat="1" ht="14.25" x14ac:dyDescent="0.2">
      <c r="A675" s="155"/>
      <c r="B675" s="161"/>
      <c r="C675" s="162"/>
      <c r="D675" s="163"/>
      <c r="E675" s="164"/>
      <c r="F675" s="162">
        <f t="shared" si="66"/>
        <v>0</v>
      </c>
      <c r="G675" s="162"/>
      <c r="H675" s="162"/>
      <c r="I675" s="165">
        <f t="shared" si="65"/>
        <v>0</v>
      </c>
      <c r="J675" s="166"/>
      <c r="K675" s="249"/>
    </row>
    <row r="676" spans="1:41" s="186" customFormat="1" ht="14.25" x14ac:dyDescent="0.2">
      <c r="A676" s="155"/>
      <c r="B676" s="161"/>
      <c r="C676" s="162"/>
      <c r="D676" s="163"/>
      <c r="E676" s="164"/>
      <c r="F676" s="162">
        <f t="shared" si="66"/>
        <v>0</v>
      </c>
      <c r="G676" s="162"/>
      <c r="H676" s="162"/>
      <c r="I676" s="165">
        <f t="shared" si="65"/>
        <v>0</v>
      </c>
      <c r="J676" s="166"/>
      <c r="K676" s="249"/>
    </row>
    <row r="677" spans="1:41" s="186" customFormat="1" ht="14.25" x14ac:dyDescent="0.2">
      <c r="A677" s="155" t="s">
        <v>406</v>
      </c>
      <c r="B677" s="156" t="s">
        <v>407</v>
      </c>
      <c r="C677" s="162"/>
      <c r="D677" s="163"/>
      <c r="E677" s="164"/>
      <c r="F677" s="162">
        <f t="shared" si="66"/>
        <v>0</v>
      </c>
      <c r="G677" s="162"/>
      <c r="H677" s="162"/>
      <c r="I677" s="165">
        <f t="shared" si="65"/>
        <v>0</v>
      </c>
      <c r="J677" s="166"/>
      <c r="K677" s="249"/>
    </row>
    <row r="678" spans="1:41" s="186" customFormat="1" ht="14.25" x14ac:dyDescent="0.2">
      <c r="A678" s="155"/>
      <c r="B678" s="161"/>
      <c r="C678" s="162"/>
      <c r="D678" s="163"/>
      <c r="E678" s="164"/>
      <c r="F678" s="162">
        <f t="shared" si="66"/>
        <v>0</v>
      </c>
      <c r="G678" s="162"/>
      <c r="H678" s="162"/>
      <c r="I678" s="165">
        <f t="shared" si="65"/>
        <v>0</v>
      </c>
      <c r="J678" s="166"/>
      <c r="K678" s="249"/>
    </row>
    <row r="679" spans="1:41" s="186" customFormat="1" ht="14.25" x14ac:dyDescent="0.2">
      <c r="A679" s="155"/>
      <c r="B679" s="161"/>
      <c r="C679" s="162"/>
      <c r="D679" s="163"/>
      <c r="E679" s="164"/>
      <c r="F679" s="162">
        <f t="shared" si="66"/>
        <v>0</v>
      </c>
      <c r="G679" s="162"/>
      <c r="H679" s="162"/>
      <c r="I679" s="165">
        <f t="shared" si="65"/>
        <v>0</v>
      </c>
      <c r="J679" s="166"/>
      <c r="K679" s="249"/>
    </row>
    <row r="680" spans="1:41" s="186" customFormat="1" ht="14.25" x14ac:dyDescent="0.2">
      <c r="A680" s="155" t="s">
        <v>408</v>
      </c>
      <c r="B680" s="156" t="s">
        <v>409</v>
      </c>
      <c r="C680" s="162"/>
      <c r="D680" s="163"/>
      <c r="E680" s="164"/>
      <c r="F680" s="162">
        <f t="shared" si="66"/>
        <v>0</v>
      </c>
      <c r="G680" s="162"/>
      <c r="H680" s="162"/>
      <c r="I680" s="165">
        <f t="shared" si="65"/>
        <v>0</v>
      </c>
      <c r="J680" s="166"/>
      <c r="K680" s="249"/>
    </row>
    <row r="681" spans="1:41" s="186" customFormat="1" ht="14.25" x14ac:dyDescent="0.2">
      <c r="A681" s="155"/>
      <c r="B681" s="161"/>
      <c r="C681" s="162"/>
      <c r="D681" s="163"/>
      <c r="E681" s="164"/>
      <c r="F681" s="162">
        <f t="shared" si="66"/>
        <v>0</v>
      </c>
      <c r="G681" s="162"/>
      <c r="H681" s="162"/>
      <c r="I681" s="165">
        <f t="shared" si="65"/>
        <v>0</v>
      </c>
      <c r="J681" s="166"/>
      <c r="K681" s="249"/>
    </row>
    <row r="682" spans="1:41" s="186" customFormat="1" ht="14.25" x14ac:dyDescent="0.2">
      <c r="A682" s="155"/>
      <c r="B682" s="161"/>
      <c r="C682" s="162"/>
      <c r="D682" s="163"/>
      <c r="E682" s="164"/>
      <c r="F682" s="162">
        <f t="shared" si="66"/>
        <v>0</v>
      </c>
      <c r="G682" s="162"/>
      <c r="H682" s="162"/>
      <c r="I682" s="165">
        <f t="shared" si="65"/>
        <v>0</v>
      </c>
      <c r="J682" s="166"/>
      <c r="K682" s="249"/>
    </row>
    <row r="683" spans="1:41" s="186" customFormat="1" ht="14.25" x14ac:dyDescent="0.2">
      <c r="A683" s="155" t="s">
        <v>410</v>
      </c>
      <c r="B683" s="156" t="s">
        <v>411</v>
      </c>
      <c r="C683" s="162"/>
      <c r="D683" s="163"/>
      <c r="E683" s="164"/>
      <c r="F683" s="162">
        <f t="shared" si="66"/>
        <v>0</v>
      </c>
      <c r="G683" s="162"/>
      <c r="H683" s="162"/>
      <c r="I683" s="165">
        <f t="shared" si="65"/>
        <v>0</v>
      </c>
      <c r="J683" s="166"/>
      <c r="K683" s="249"/>
    </row>
    <row r="684" spans="1:41" s="186" customFormat="1" ht="14.25" x14ac:dyDescent="0.2">
      <c r="A684" s="155"/>
      <c r="B684" s="161"/>
      <c r="C684" s="162"/>
      <c r="D684" s="163"/>
      <c r="E684" s="164"/>
      <c r="F684" s="162">
        <f t="shared" si="66"/>
        <v>0</v>
      </c>
      <c r="G684" s="162"/>
      <c r="H684" s="162"/>
      <c r="I684" s="165">
        <f t="shared" si="65"/>
        <v>0</v>
      </c>
      <c r="J684" s="166"/>
      <c r="K684" s="249"/>
    </row>
    <row r="685" spans="1:41" s="186" customFormat="1" ht="14.25" x14ac:dyDescent="0.2">
      <c r="A685" s="155"/>
      <c r="B685" s="161" t="s">
        <v>133</v>
      </c>
      <c r="C685" s="162"/>
      <c r="D685" s="163"/>
      <c r="E685" s="164"/>
      <c r="F685" s="162">
        <f t="shared" si="66"/>
        <v>0</v>
      </c>
      <c r="G685" s="162"/>
      <c r="H685" s="162"/>
      <c r="I685" s="165">
        <f t="shared" si="65"/>
        <v>0</v>
      </c>
      <c r="J685" s="166"/>
      <c r="K685" s="249"/>
    </row>
    <row r="686" spans="1:41" s="202" customFormat="1" ht="15" customHeight="1" x14ac:dyDescent="0.2">
      <c r="A686" s="195"/>
      <c r="B686" s="196" t="s">
        <v>412</v>
      </c>
      <c r="C686" s="197"/>
      <c r="D686" s="198"/>
      <c r="E686" s="199"/>
      <c r="F686" s="200">
        <f>SUM(F659:F685)</f>
        <v>0</v>
      </c>
      <c r="G686" s="200">
        <f>SUM(G659:G685)</f>
        <v>0</v>
      </c>
      <c r="H686" s="200">
        <f>SUM(H659:H685)</f>
        <v>0</v>
      </c>
      <c r="I686" s="200">
        <f>F686-G686-H686</f>
        <v>0</v>
      </c>
      <c r="J686" s="256"/>
      <c r="K686" s="245"/>
      <c r="L686" s="201"/>
      <c r="M686" s="201"/>
      <c r="N686" s="201"/>
      <c r="O686" s="201"/>
      <c r="P686" s="201"/>
      <c r="Q686" s="201"/>
      <c r="R686" s="201"/>
      <c r="S686" s="201"/>
      <c r="T686" s="201"/>
      <c r="U686" s="201"/>
      <c r="V686" s="201"/>
      <c r="W686" s="201"/>
      <c r="X686" s="201"/>
      <c r="Y686" s="201"/>
      <c r="Z686" s="201"/>
      <c r="AA686" s="201"/>
      <c r="AB686" s="201"/>
      <c r="AC686" s="201"/>
      <c r="AD686" s="201"/>
      <c r="AE686" s="201"/>
      <c r="AF686" s="201"/>
      <c r="AG686" s="201"/>
      <c r="AH686" s="201"/>
      <c r="AI686" s="201"/>
      <c r="AJ686" s="201"/>
      <c r="AK686" s="201"/>
      <c r="AL686" s="201"/>
      <c r="AM686" s="201"/>
      <c r="AN686" s="201"/>
      <c r="AO686" s="201"/>
    </row>
    <row r="687" spans="1:41" s="184" customFormat="1" ht="20.100000000000001" customHeight="1" x14ac:dyDescent="0.2">
      <c r="A687" s="254" t="s">
        <v>108</v>
      </c>
      <c r="B687" s="152" t="s">
        <v>109</v>
      </c>
      <c r="C687" s="152"/>
      <c r="D687" s="152"/>
      <c r="E687" s="153"/>
      <c r="F687" s="154"/>
      <c r="G687" s="154"/>
      <c r="H687" s="154"/>
      <c r="I687" s="154"/>
      <c r="J687" s="255"/>
      <c r="K687" s="248"/>
    </row>
    <row r="688" spans="1:41" s="186" customFormat="1" ht="14.25" x14ac:dyDescent="0.2">
      <c r="A688" s="155" t="s">
        <v>413</v>
      </c>
      <c r="B688" s="156" t="s">
        <v>414</v>
      </c>
      <c r="C688" s="162"/>
      <c r="D688" s="163"/>
      <c r="E688" s="164"/>
      <c r="F688" s="162">
        <f>C688*D688</f>
        <v>0</v>
      </c>
      <c r="G688" s="162"/>
      <c r="H688" s="162"/>
      <c r="I688" s="165">
        <f t="shared" ref="I688:I706" si="67">F688-G688-H688</f>
        <v>0</v>
      </c>
      <c r="J688" s="166"/>
      <c r="K688" s="249"/>
    </row>
    <row r="689" spans="1:11" s="186" customFormat="1" ht="14.25" x14ac:dyDescent="0.2">
      <c r="A689" s="155"/>
      <c r="B689" s="156" t="s">
        <v>415</v>
      </c>
      <c r="C689" s="162"/>
      <c r="D689" s="163"/>
      <c r="E689" s="164"/>
      <c r="F689" s="162">
        <f t="shared" ref="F689:F706" si="68">C689*D689</f>
        <v>0</v>
      </c>
      <c r="G689" s="162"/>
      <c r="H689" s="162"/>
      <c r="I689" s="165">
        <f t="shared" si="67"/>
        <v>0</v>
      </c>
      <c r="J689" s="166"/>
      <c r="K689" s="249"/>
    </row>
    <row r="690" spans="1:11" s="186" customFormat="1" ht="14.25" x14ac:dyDescent="0.2">
      <c r="A690" s="155"/>
      <c r="B690" s="156" t="s">
        <v>416</v>
      </c>
      <c r="C690" s="162"/>
      <c r="D690" s="163"/>
      <c r="E690" s="164"/>
      <c r="F690" s="162">
        <f t="shared" si="68"/>
        <v>0</v>
      </c>
      <c r="G690" s="162"/>
      <c r="H690" s="162"/>
      <c r="I690" s="165">
        <f t="shared" si="67"/>
        <v>0</v>
      </c>
      <c r="J690" s="166"/>
      <c r="K690" s="249"/>
    </row>
    <row r="691" spans="1:11" s="186" customFormat="1" ht="14.25" x14ac:dyDescent="0.2">
      <c r="A691" s="155"/>
      <c r="B691" s="156" t="s">
        <v>417</v>
      </c>
      <c r="C691" s="162"/>
      <c r="D691" s="163"/>
      <c r="E691" s="164"/>
      <c r="F691" s="162">
        <f t="shared" si="68"/>
        <v>0</v>
      </c>
      <c r="G691" s="162"/>
      <c r="H691" s="162"/>
      <c r="I691" s="165">
        <f t="shared" si="67"/>
        <v>0</v>
      </c>
      <c r="J691" s="166"/>
      <c r="K691" s="249"/>
    </row>
    <row r="692" spans="1:11" s="186" customFormat="1" ht="14.25" x14ac:dyDescent="0.2">
      <c r="A692" s="155"/>
      <c r="B692" s="156" t="s">
        <v>418</v>
      </c>
      <c r="C692" s="162"/>
      <c r="D692" s="163"/>
      <c r="E692" s="164"/>
      <c r="F692" s="162">
        <f t="shared" si="68"/>
        <v>0</v>
      </c>
      <c r="G692" s="162"/>
      <c r="H692" s="162"/>
      <c r="I692" s="165">
        <f t="shared" si="67"/>
        <v>0</v>
      </c>
      <c r="J692" s="166"/>
      <c r="K692" s="249"/>
    </row>
    <row r="693" spans="1:11" s="186" customFormat="1" ht="14.25" x14ac:dyDescent="0.2">
      <c r="A693" s="155"/>
      <c r="B693" s="161"/>
      <c r="C693" s="162"/>
      <c r="D693" s="163"/>
      <c r="E693" s="164"/>
      <c r="F693" s="162">
        <f t="shared" si="68"/>
        <v>0</v>
      </c>
      <c r="G693" s="162"/>
      <c r="H693" s="162"/>
      <c r="I693" s="165">
        <f t="shared" si="67"/>
        <v>0</v>
      </c>
      <c r="J693" s="166"/>
      <c r="K693" s="249"/>
    </row>
    <row r="694" spans="1:11" s="186" customFormat="1" ht="14.25" x14ac:dyDescent="0.2">
      <c r="A694" s="155"/>
      <c r="B694" s="161"/>
      <c r="C694" s="162"/>
      <c r="D694" s="163"/>
      <c r="E694" s="164"/>
      <c r="F694" s="162">
        <f t="shared" si="68"/>
        <v>0</v>
      </c>
      <c r="G694" s="162"/>
      <c r="H694" s="162"/>
      <c r="I694" s="165">
        <f t="shared" si="67"/>
        <v>0</v>
      </c>
      <c r="J694" s="166"/>
      <c r="K694" s="249"/>
    </row>
    <row r="695" spans="1:11" s="186" customFormat="1" ht="14.25" x14ac:dyDescent="0.2">
      <c r="A695" s="155" t="s">
        <v>419</v>
      </c>
      <c r="B695" s="156" t="s">
        <v>420</v>
      </c>
      <c r="C695" s="162"/>
      <c r="D695" s="163"/>
      <c r="E695" s="164"/>
      <c r="F695" s="162">
        <f t="shared" si="68"/>
        <v>0</v>
      </c>
      <c r="G695" s="162"/>
      <c r="H695" s="162"/>
      <c r="I695" s="165">
        <f t="shared" si="67"/>
        <v>0</v>
      </c>
      <c r="J695" s="166"/>
      <c r="K695" s="249"/>
    </row>
    <row r="696" spans="1:11" s="186" customFormat="1" ht="14.25" x14ac:dyDescent="0.2">
      <c r="A696" s="155"/>
      <c r="B696" s="156" t="s">
        <v>421</v>
      </c>
      <c r="C696" s="162"/>
      <c r="D696" s="163"/>
      <c r="E696" s="164"/>
      <c r="F696" s="162">
        <f t="shared" si="68"/>
        <v>0</v>
      </c>
      <c r="G696" s="162"/>
      <c r="H696" s="162"/>
      <c r="I696" s="165">
        <f t="shared" si="67"/>
        <v>0</v>
      </c>
      <c r="J696" s="166"/>
      <c r="K696" s="249"/>
    </row>
    <row r="697" spans="1:11" s="186" customFormat="1" ht="14.25" x14ac:dyDescent="0.2">
      <c r="A697" s="155"/>
      <c r="B697" s="156" t="s">
        <v>422</v>
      </c>
      <c r="C697" s="162"/>
      <c r="D697" s="163"/>
      <c r="E697" s="164"/>
      <c r="F697" s="162">
        <f t="shared" si="68"/>
        <v>0</v>
      </c>
      <c r="G697" s="162"/>
      <c r="H697" s="162"/>
      <c r="I697" s="165">
        <f t="shared" si="67"/>
        <v>0</v>
      </c>
      <c r="J697" s="166"/>
      <c r="K697" s="249"/>
    </row>
    <row r="698" spans="1:11" s="186" customFormat="1" ht="14.25" x14ac:dyDescent="0.2">
      <c r="A698" s="155"/>
      <c r="B698" s="156" t="s">
        <v>423</v>
      </c>
      <c r="C698" s="162"/>
      <c r="D698" s="163"/>
      <c r="E698" s="164"/>
      <c r="F698" s="162">
        <f t="shared" si="68"/>
        <v>0</v>
      </c>
      <c r="G698" s="162"/>
      <c r="H698" s="162"/>
      <c r="I698" s="165">
        <f t="shared" si="67"/>
        <v>0</v>
      </c>
      <c r="J698" s="166"/>
      <c r="K698" s="249"/>
    </row>
    <row r="699" spans="1:11" s="186" customFormat="1" ht="14.25" x14ac:dyDescent="0.2">
      <c r="A699" s="155"/>
      <c r="B699" s="161"/>
      <c r="C699" s="162"/>
      <c r="D699" s="163"/>
      <c r="E699" s="164"/>
      <c r="F699" s="162">
        <f t="shared" si="68"/>
        <v>0</v>
      </c>
      <c r="G699" s="162"/>
      <c r="H699" s="162"/>
      <c r="I699" s="165">
        <f t="shared" si="67"/>
        <v>0</v>
      </c>
      <c r="J699" s="166"/>
      <c r="K699" s="249"/>
    </row>
    <row r="700" spans="1:11" s="186" customFormat="1" ht="14.25" x14ac:dyDescent="0.2">
      <c r="A700" s="155"/>
      <c r="B700" s="161"/>
      <c r="C700" s="162"/>
      <c r="D700" s="163"/>
      <c r="E700" s="164"/>
      <c r="F700" s="162">
        <f t="shared" si="68"/>
        <v>0</v>
      </c>
      <c r="G700" s="162"/>
      <c r="H700" s="162"/>
      <c r="I700" s="165">
        <f t="shared" si="67"/>
        <v>0</v>
      </c>
      <c r="J700" s="166"/>
      <c r="K700" s="249"/>
    </row>
    <row r="701" spans="1:11" s="186" customFormat="1" ht="14.25" x14ac:dyDescent="0.2">
      <c r="A701" s="155" t="s">
        <v>424</v>
      </c>
      <c r="B701" s="156" t="s">
        <v>883</v>
      </c>
      <c r="C701" s="162"/>
      <c r="D701" s="163"/>
      <c r="E701" s="164"/>
      <c r="F701" s="162">
        <f t="shared" si="68"/>
        <v>0</v>
      </c>
      <c r="G701" s="162"/>
      <c r="H701" s="162"/>
      <c r="I701" s="165">
        <f t="shared" si="67"/>
        <v>0</v>
      </c>
      <c r="J701" s="166"/>
      <c r="K701" s="249"/>
    </row>
    <row r="702" spans="1:11" s="186" customFormat="1" ht="14.25" x14ac:dyDescent="0.2">
      <c r="A702" s="155"/>
      <c r="B702" s="161"/>
      <c r="C702" s="162"/>
      <c r="D702" s="163"/>
      <c r="E702" s="164"/>
      <c r="F702" s="162">
        <f t="shared" si="68"/>
        <v>0</v>
      </c>
      <c r="G702" s="162"/>
      <c r="H702" s="162"/>
      <c r="I702" s="165">
        <f t="shared" si="67"/>
        <v>0</v>
      </c>
      <c r="J702" s="166"/>
      <c r="K702" s="249"/>
    </row>
    <row r="703" spans="1:11" s="186" customFormat="1" ht="14.25" x14ac:dyDescent="0.2">
      <c r="A703" s="155"/>
      <c r="B703" s="161"/>
      <c r="C703" s="162"/>
      <c r="D703" s="163"/>
      <c r="E703" s="164"/>
      <c r="F703" s="162">
        <f t="shared" si="68"/>
        <v>0</v>
      </c>
      <c r="G703" s="162"/>
      <c r="H703" s="162"/>
      <c r="I703" s="165">
        <f t="shared" si="67"/>
        <v>0</v>
      </c>
      <c r="J703" s="166"/>
      <c r="K703" s="249"/>
    </row>
    <row r="704" spans="1:11" s="186" customFormat="1" ht="14.25" x14ac:dyDescent="0.2">
      <c r="A704" s="155" t="s">
        <v>425</v>
      </c>
      <c r="B704" s="156" t="s">
        <v>426</v>
      </c>
      <c r="C704" s="162"/>
      <c r="D704" s="163"/>
      <c r="E704" s="164"/>
      <c r="F704" s="162">
        <f t="shared" si="68"/>
        <v>0</v>
      </c>
      <c r="G704" s="162"/>
      <c r="H704" s="162"/>
      <c r="I704" s="165">
        <f t="shared" si="67"/>
        <v>0</v>
      </c>
      <c r="J704" s="166"/>
      <c r="K704" s="249"/>
    </row>
    <row r="705" spans="1:41" s="186" customFormat="1" ht="14.25" x14ac:dyDescent="0.2">
      <c r="A705" s="155"/>
      <c r="B705" s="161"/>
      <c r="C705" s="162"/>
      <c r="D705" s="163"/>
      <c r="E705" s="164"/>
      <c r="F705" s="162">
        <f t="shared" si="68"/>
        <v>0</v>
      </c>
      <c r="G705" s="162"/>
      <c r="H705" s="162"/>
      <c r="I705" s="165">
        <f t="shared" si="67"/>
        <v>0</v>
      </c>
      <c r="J705" s="166"/>
      <c r="K705" s="249"/>
    </row>
    <row r="706" spans="1:41" s="186" customFormat="1" ht="14.25" x14ac:dyDescent="0.2">
      <c r="A706" s="155"/>
      <c r="B706" s="161" t="s">
        <v>133</v>
      </c>
      <c r="C706" s="162"/>
      <c r="D706" s="163"/>
      <c r="E706" s="164"/>
      <c r="F706" s="162">
        <f t="shared" si="68"/>
        <v>0</v>
      </c>
      <c r="G706" s="162"/>
      <c r="H706" s="162"/>
      <c r="I706" s="165">
        <f t="shared" si="67"/>
        <v>0</v>
      </c>
      <c r="J706" s="166"/>
      <c r="K706" s="249"/>
    </row>
    <row r="707" spans="1:41" s="202" customFormat="1" ht="15" customHeight="1" x14ac:dyDescent="0.2">
      <c r="A707" s="195"/>
      <c r="B707" s="196" t="s">
        <v>427</v>
      </c>
      <c r="C707" s="197"/>
      <c r="D707" s="198"/>
      <c r="E707" s="199"/>
      <c r="F707" s="200">
        <f>SUM(F688:F706)</f>
        <v>0</v>
      </c>
      <c r="G707" s="200">
        <f>SUM(G688:G706)</f>
        <v>0</v>
      </c>
      <c r="H707" s="200">
        <f>SUM(H688:H706)</f>
        <v>0</v>
      </c>
      <c r="I707" s="200">
        <f>F707-G707-H707</f>
        <v>0</v>
      </c>
      <c r="J707" s="256"/>
      <c r="K707" s="245"/>
      <c r="L707" s="201"/>
      <c r="M707" s="201"/>
      <c r="N707" s="201"/>
      <c r="O707" s="201"/>
      <c r="P707" s="201"/>
      <c r="Q707" s="201"/>
      <c r="R707" s="201"/>
      <c r="S707" s="201"/>
      <c r="T707" s="201"/>
      <c r="U707" s="201"/>
      <c r="V707" s="201"/>
      <c r="W707" s="201"/>
      <c r="X707" s="201"/>
      <c r="Y707" s="201"/>
      <c r="Z707" s="201"/>
      <c r="AA707" s="201"/>
      <c r="AB707" s="201"/>
      <c r="AC707" s="201"/>
      <c r="AD707" s="201"/>
      <c r="AE707" s="201"/>
      <c r="AF707" s="201"/>
      <c r="AG707" s="201"/>
      <c r="AH707" s="201"/>
      <c r="AI707" s="201"/>
      <c r="AJ707" s="201"/>
      <c r="AK707" s="201"/>
      <c r="AL707" s="201"/>
      <c r="AM707" s="201"/>
      <c r="AN707" s="201"/>
      <c r="AO707" s="201"/>
    </row>
    <row r="708" spans="1:41" s="184" customFormat="1" ht="20.100000000000001" customHeight="1" x14ac:dyDescent="0.2">
      <c r="A708" s="254" t="s">
        <v>110</v>
      </c>
      <c r="B708" s="152" t="s">
        <v>799</v>
      </c>
      <c r="C708" s="152"/>
      <c r="D708" s="152"/>
      <c r="E708" s="153"/>
      <c r="F708" s="154"/>
      <c r="G708" s="154"/>
      <c r="H708" s="154"/>
      <c r="I708" s="154"/>
      <c r="J708" s="255"/>
      <c r="K708" s="248"/>
    </row>
    <row r="709" spans="1:41" s="186" customFormat="1" ht="14.25" x14ac:dyDescent="0.2">
      <c r="A709" s="155" t="s">
        <v>428</v>
      </c>
      <c r="B709" s="156" t="s">
        <v>600</v>
      </c>
      <c r="C709" s="162"/>
      <c r="D709" s="163"/>
      <c r="E709" s="164"/>
      <c r="F709" s="162">
        <f>C709*D709</f>
        <v>0</v>
      </c>
      <c r="G709" s="162"/>
      <c r="H709" s="162"/>
      <c r="I709" s="165">
        <f t="shared" ref="I709:I739" si="69">F709-G709-H709</f>
        <v>0</v>
      </c>
      <c r="J709" s="166"/>
      <c r="K709" s="249"/>
    </row>
    <row r="710" spans="1:41" s="186" customFormat="1" ht="14.25" x14ac:dyDescent="0.2">
      <c r="A710" s="155"/>
      <c r="B710" s="161"/>
      <c r="C710" s="162"/>
      <c r="D710" s="163"/>
      <c r="E710" s="164"/>
      <c r="F710" s="162">
        <f t="shared" ref="F710:F737" si="70">C710*D710</f>
        <v>0</v>
      </c>
      <c r="G710" s="162"/>
      <c r="H710" s="162"/>
      <c r="I710" s="165">
        <f t="shared" si="69"/>
        <v>0</v>
      </c>
      <c r="J710" s="166"/>
      <c r="K710" s="249"/>
    </row>
    <row r="711" spans="1:41" s="186" customFormat="1" ht="14.25" x14ac:dyDescent="0.2">
      <c r="A711" s="155"/>
      <c r="B711" s="161"/>
      <c r="C711" s="162"/>
      <c r="D711" s="163"/>
      <c r="E711" s="164"/>
      <c r="F711" s="162">
        <f t="shared" si="70"/>
        <v>0</v>
      </c>
      <c r="G711" s="162"/>
      <c r="H711" s="162"/>
      <c r="I711" s="165">
        <f t="shared" si="69"/>
        <v>0</v>
      </c>
      <c r="J711" s="166"/>
      <c r="K711" s="249"/>
    </row>
    <row r="712" spans="1:41" s="186" customFormat="1" ht="14.25" x14ac:dyDescent="0.2">
      <c r="A712" s="155" t="s">
        <v>608</v>
      </c>
      <c r="B712" s="156" t="s">
        <v>601</v>
      </c>
      <c r="C712" s="162"/>
      <c r="D712" s="163"/>
      <c r="E712" s="164"/>
      <c r="F712" s="162">
        <f t="shared" si="70"/>
        <v>0</v>
      </c>
      <c r="G712" s="162"/>
      <c r="H712" s="162"/>
      <c r="I712" s="165">
        <f t="shared" si="69"/>
        <v>0</v>
      </c>
      <c r="J712" s="166"/>
      <c r="K712" s="249"/>
    </row>
    <row r="713" spans="1:41" s="186" customFormat="1" ht="14.25" x14ac:dyDescent="0.2">
      <c r="A713" s="155"/>
      <c r="B713" s="161"/>
      <c r="C713" s="162"/>
      <c r="D713" s="163"/>
      <c r="E713" s="164"/>
      <c r="F713" s="162">
        <f t="shared" si="70"/>
        <v>0</v>
      </c>
      <c r="G713" s="162"/>
      <c r="H713" s="162"/>
      <c r="I713" s="165">
        <f t="shared" si="69"/>
        <v>0</v>
      </c>
      <c r="J713" s="166"/>
      <c r="K713" s="249"/>
    </row>
    <row r="714" spans="1:41" s="186" customFormat="1" ht="14.25" x14ac:dyDescent="0.2">
      <c r="A714" s="155"/>
      <c r="B714" s="161"/>
      <c r="C714" s="162"/>
      <c r="D714" s="163"/>
      <c r="E714" s="164"/>
      <c r="F714" s="162">
        <f t="shared" si="70"/>
        <v>0</v>
      </c>
      <c r="G714" s="162"/>
      <c r="H714" s="162"/>
      <c r="I714" s="165">
        <f t="shared" si="69"/>
        <v>0</v>
      </c>
      <c r="J714" s="166"/>
      <c r="K714" s="249"/>
    </row>
    <row r="715" spans="1:41" s="186" customFormat="1" ht="14.25" x14ac:dyDescent="0.2">
      <c r="A715" s="155" t="s">
        <v>669</v>
      </c>
      <c r="B715" s="156" t="s">
        <v>670</v>
      </c>
      <c r="C715" s="162"/>
      <c r="D715" s="163"/>
      <c r="E715" s="164"/>
      <c r="F715" s="162">
        <f t="shared" si="70"/>
        <v>0</v>
      </c>
      <c r="G715" s="162"/>
      <c r="H715" s="162"/>
      <c r="I715" s="165">
        <f t="shared" si="69"/>
        <v>0</v>
      </c>
      <c r="J715" s="166"/>
      <c r="K715" s="249"/>
    </row>
    <row r="716" spans="1:41" s="186" customFormat="1" ht="14.25" x14ac:dyDescent="0.2">
      <c r="A716" s="155"/>
      <c r="B716" s="161"/>
      <c r="C716" s="162"/>
      <c r="D716" s="163"/>
      <c r="E716" s="164"/>
      <c r="F716" s="162">
        <f t="shared" si="70"/>
        <v>0</v>
      </c>
      <c r="G716" s="162"/>
      <c r="H716" s="162"/>
      <c r="I716" s="165">
        <f t="shared" si="69"/>
        <v>0</v>
      </c>
      <c r="J716" s="166"/>
      <c r="K716" s="249"/>
    </row>
    <row r="717" spans="1:41" s="186" customFormat="1" ht="14.25" x14ac:dyDescent="0.2">
      <c r="A717" s="155"/>
      <c r="B717" s="161"/>
      <c r="C717" s="162"/>
      <c r="D717" s="163"/>
      <c r="E717" s="164"/>
      <c r="F717" s="162">
        <f t="shared" si="70"/>
        <v>0</v>
      </c>
      <c r="G717" s="162"/>
      <c r="H717" s="162"/>
      <c r="I717" s="165">
        <f t="shared" si="69"/>
        <v>0</v>
      </c>
      <c r="J717" s="166"/>
      <c r="K717" s="249"/>
    </row>
    <row r="718" spans="1:41" s="186" customFormat="1" ht="14.25" x14ac:dyDescent="0.2">
      <c r="A718" s="155" t="s">
        <v>609</v>
      </c>
      <c r="B718" s="156" t="s">
        <v>602</v>
      </c>
      <c r="C718" s="162"/>
      <c r="D718" s="163"/>
      <c r="E718" s="164"/>
      <c r="F718" s="162">
        <f t="shared" si="70"/>
        <v>0</v>
      </c>
      <c r="G718" s="162"/>
      <c r="H718" s="162"/>
      <c r="I718" s="165">
        <f t="shared" si="69"/>
        <v>0</v>
      </c>
      <c r="J718" s="166"/>
      <c r="K718" s="249"/>
    </row>
    <row r="719" spans="1:41" s="186" customFormat="1" ht="14.25" x14ac:dyDescent="0.2">
      <c r="A719" s="155"/>
      <c r="B719" s="161"/>
      <c r="C719" s="162"/>
      <c r="D719" s="163"/>
      <c r="E719" s="164"/>
      <c r="F719" s="162">
        <f t="shared" si="70"/>
        <v>0</v>
      </c>
      <c r="G719" s="162"/>
      <c r="H719" s="162"/>
      <c r="I719" s="165">
        <f t="shared" si="69"/>
        <v>0</v>
      </c>
      <c r="J719" s="166"/>
      <c r="K719" s="249"/>
    </row>
    <row r="720" spans="1:41" s="186" customFormat="1" ht="14.25" x14ac:dyDescent="0.2">
      <c r="A720" s="155"/>
      <c r="B720" s="161"/>
      <c r="C720" s="162"/>
      <c r="D720" s="163"/>
      <c r="E720" s="164"/>
      <c r="F720" s="162">
        <f t="shared" si="70"/>
        <v>0</v>
      </c>
      <c r="G720" s="162"/>
      <c r="H720" s="162"/>
      <c r="I720" s="165">
        <f t="shared" si="69"/>
        <v>0</v>
      </c>
      <c r="J720" s="166"/>
      <c r="K720" s="249"/>
    </row>
    <row r="721" spans="1:11" s="186" customFormat="1" ht="14.25" x14ac:dyDescent="0.2">
      <c r="A721" s="155" t="s">
        <v>610</v>
      </c>
      <c r="B721" s="156" t="s">
        <v>850</v>
      </c>
      <c r="C721" s="162"/>
      <c r="D721" s="163"/>
      <c r="E721" s="164"/>
      <c r="F721" s="162">
        <f t="shared" si="70"/>
        <v>0</v>
      </c>
      <c r="G721" s="162"/>
      <c r="H721" s="162"/>
      <c r="I721" s="165">
        <f t="shared" si="69"/>
        <v>0</v>
      </c>
      <c r="J721" s="166"/>
      <c r="K721" s="249"/>
    </row>
    <row r="722" spans="1:11" s="186" customFormat="1" ht="14.25" x14ac:dyDescent="0.2">
      <c r="A722" s="155"/>
      <c r="B722" s="161"/>
      <c r="C722" s="162"/>
      <c r="D722" s="163"/>
      <c r="E722" s="164"/>
      <c r="F722" s="162">
        <f t="shared" si="70"/>
        <v>0</v>
      </c>
      <c r="G722" s="162"/>
      <c r="H722" s="162"/>
      <c r="I722" s="165">
        <f t="shared" si="69"/>
        <v>0</v>
      </c>
      <c r="J722" s="166"/>
      <c r="K722" s="249"/>
    </row>
    <row r="723" spans="1:11" s="186" customFormat="1" ht="14.25" x14ac:dyDescent="0.2">
      <c r="A723" s="155"/>
      <c r="B723" s="161"/>
      <c r="C723" s="162"/>
      <c r="D723" s="163"/>
      <c r="E723" s="164"/>
      <c r="F723" s="162">
        <f t="shared" si="70"/>
        <v>0</v>
      </c>
      <c r="G723" s="162"/>
      <c r="H723" s="162"/>
      <c r="I723" s="165">
        <f t="shared" si="69"/>
        <v>0</v>
      </c>
      <c r="J723" s="166"/>
      <c r="K723" s="249"/>
    </row>
    <row r="724" spans="1:11" s="186" customFormat="1" ht="14.25" x14ac:dyDescent="0.2">
      <c r="A724" s="155" t="s">
        <v>611</v>
      </c>
      <c r="B724" s="156" t="s">
        <v>603</v>
      </c>
      <c r="C724" s="162"/>
      <c r="D724" s="163"/>
      <c r="E724" s="164"/>
      <c r="F724" s="162">
        <f t="shared" si="70"/>
        <v>0</v>
      </c>
      <c r="G724" s="162"/>
      <c r="H724" s="162"/>
      <c r="I724" s="165">
        <f t="shared" si="69"/>
        <v>0</v>
      </c>
      <c r="J724" s="166"/>
      <c r="K724" s="249"/>
    </row>
    <row r="725" spans="1:11" s="186" customFormat="1" ht="14.25" x14ac:dyDescent="0.2">
      <c r="A725" s="155"/>
      <c r="B725" s="161"/>
      <c r="C725" s="162"/>
      <c r="D725" s="163"/>
      <c r="E725" s="164"/>
      <c r="F725" s="162">
        <f t="shared" si="70"/>
        <v>0</v>
      </c>
      <c r="G725" s="162"/>
      <c r="H725" s="162"/>
      <c r="I725" s="165">
        <f t="shared" si="69"/>
        <v>0</v>
      </c>
      <c r="J725" s="166"/>
      <c r="K725" s="249"/>
    </row>
    <row r="726" spans="1:11" s="186" customFormat="1" ht="14.25" x14ac:dyDescent="0.2">
      <c r="A726" s="155"/>
      <c r="B726" s="161"/>
      <c r="C726" s="162"/>
      <c r="D726" s="163"/>
      <c r="E726" s="164"/>
      <c r="F726" s="162">
        <f t="shared" si="70"/>
        <v>0</v>
      </c>
      <c r="G726" s="162"/>
      <c r="H726" s="162"/>
      <c r="I726" s="165">
        <f t="shared" si="69"/>
        <v>0</v>
      </c>
      <c r="J726" s="166"/>
      <c r="K726" s="249"/>
    </row>
    <row r="727" spans="1:11" s="186" customFormat="1" ht="14.25" x14ac:dyDescent="0.2">
      <c r="A727" s="155" t="s">
        <v>612</v>
      </c>
      <c r="B727" s="156" t="s">
        <v>604</v>
      </c>
      <c r="C727" s="162"/>
      <c r="D727" s="163"/>
      <c r="E727" s="164"/>
      <c r="F727" s="162">
        <f t="shared" si="70"/>
        <v>0</v>
      </c>
      <c r="G727" s="162"/>
      <c r="H727" s="162"/>
      <c r="I727" s="165">
        <f t="shared" si="69"/>
        <v>0</v>
      </c>
      <c r="J727" s="166"/>
      <c r="K727" s="249"/>
    </row>
    <row r="728" spans="1:11" s="186" customFormat="1" ht="14.25" x14ac:dyDescent="0.2">
      <c r="A728" s="155"/>
      <c r="B728" s="161"/>
      <c r="C728" s="162"/>
      <c r="D728" s="163"/>
      <c r="E728" s="164"/>
      <c r="F728" s="162">
        <f t="shared" si="70"/>
        <v>0</v>
      </c>
      <c r="G728" s="162"/>
      <c r="H728" s="162"/>
      <c r="I728" s="165">
        <f t="shared" si="69"/>
        <v>0</v>
      </c>
      <c r="J728" s="166"/>
      <c r="K728" s="249"/>
    </row>
    <row r="729" spans="1:11" s="186" customFormat="1" ht="14.25" x14ac:dyDescent="0.2">
      <c r="A729" s="155"/>
      <c r="B729" s="161"/>
      <c r="C729" s="162"/>
      <c r="D729" s="163"/>
      <c r="E729" s="164"/>
      <c r="F729" s="162">
        <f t="shared" si="70"/>
        <v>0</v>
      </c>
      <c r="G729" s="162"/>
      <c r="H729" s="162"/>
      <c r="I729" s="165">
        <f t="shared" si="69"/>
        <v>0</v>
      </c>
      <c r="J729" s="166"/>
      <c r="K729" s="249"/>
    </row>
    <row r="730" spans="1:11" s="186" customFormat="1" ht="14.25" x14ac:dyDescent="0.2">
      <c r="A730" s="155" t="s">
        <v>613</v>
      </c>
      <c r="B730" s="156" t="s">
        <v>616</v>
      </c>
      <c r="C730" s="162"/>
      <c r="D730" s="163"/>
      <c r="E730" s="164"/>
      <c r="F730" s="162">
        <f t="shared" si="70"/>
        <v>0</v>
      </c>
      <c r="G730" s="162"/>
      <c r="H730" s="162"/>
      <c r="I730" s="165">
        <f t="shared" si="69"/>
        <v>0</v>
      </c>
      <c r="J730" s="166"/>
      <c r="K730" s="249"/>
    </row>
    <row r="731" spans="1:11" s="186" customFormat="1" ht="14.25" x14ac:dyDescent="0.2">
      <c r="A731" s="155"/>
      <c r="B731" s="161"/>
      <c r="C731" s="162"/>
      <c r="D731" s="163"/>
      <c r="E731" s="164"/>
      <c r="F731" s="162">
        <f t="shared" si="70"/>
        <v>0</v>
      </c>
      <c r="G731" s="162"/>
      <c r="H731" s="162"/>
      <c r="I731" s="165">
        <f t="shared" si="69"/>
        <v>0</v>
      </c>
      <c r="J731" s="166"/>
      <c r="K731" s="249"/>
    </row>
    <row r="732" spans="1:11" s="186" customFormat="1" ht="14.25" x14ac:dyDescent="0.2">
      <c r="A732" s="155"/>
      <c r="B732" s="161"/>
      <c r="C732" s="162"/>
      <c r="D732" s="163"/>
      <c r="E732" s="164"/>
      <c r="F732" s="162">
        <f t="shared" si="70"/>
        <v>0</v>
      </c>
      <c r="G732" s="162"/>
      <c r="H732" s="162"/>
      <c r="I732" s="165">
        <f t="shared" si="69"/>
        <v>0</v>
      </c>
      <c r="J732" s="166"/>
      <c r="K732" s="249"/>
    </row>
    <row r="733" spans="1:11" s="186" customFormat="1" ht="14.25" x14ac:dyDescent="0.2">
      <c r="A733" s="155" t="s">
        <v>614</v>
      </c>
      <c r="B733" s="156" t="s">
        <v>617</v>
      </c>
      <c r="C733" s="162"/>
      <c r="D733" s="163"/>
      <c r="E733" s="164"/>
      <c r="F733" s="162">
        <f t="shared" si="70"/>
        <v>0</v>
      </c>
      <c r="G733" s="162"/>
      <c r="H733" s="162"/>
      <c r="I733" s="165">
        <f t="shared" si="69"/>
        <v>0</v>
      </c>
      <c r="J733" s="166"/>
      <c r="K733" s="249"/>
    </row>
    <row r="734" spans="1:11" s="186" customFormat="1" ht="14.25" x14ac:dyDescent="0.2">
      <c r="A734" s="155"/>
      <c r="B734" s="161"/>
      <c r="C734" s="162"/>
      <c r="D734" s="163"/>
      <c r="E734" s="164"/>
      <c r="F734" s="162">
        <f t="shared" si="70"/>
        <v>0</v>
      </c>
      <c r="G734" s="162"/>
      <c r="H734" s="162"/>
      <c r="I734" s="165">
        <f t="shared" si="69"/>
        <v>0</v>
      </c>
      <c r="J734" s="166"/>
      <c r="K734" s="249"/>
    </row>
    <row r="735" spans="1:11" s="186" customFormat="1" ht="14.25" x14ac:dyDescent="0.2">
      <c r="A735" s="155"/>
      <c r="B735" s="161"/>
      <c r="C735" s="162"/>
      <c r="D735" s="163"/>
      <c r="E735" s="164"/>
      <c r="F735" s="162">
        <f t="shared" si="70"/>
        <v>0</v>
      </c>
      <c r="G735" s="162"/>
      <c r="H735" s="162"/>
      <c r="I735" s="165">
        <f t="shared" si="69"/>
        <v>0</v>
      </c>
      <c r="J735" s="166"/>
      <c r="K735" s="249"/>
    </row>
    <row r="736" spans="1:11" s="186" customFormat="1" ht="14.25" x14ac:dyDescent="0.2">
      <c r="A736" s="155" t="s">
        <v>615</v>
      </c>
      <c r="B736" s="156" t="s">
        <v>618</v>
      </c>
      <c r="C736" s="162"/>
      <c r="D736" s="163"/>
      <c r="E736" s="164"/>
      <c r="F736" s="162">
        <f t="shared" si="70"/>
        <v>0</v>
      </c>
      <c r="G736" s="162"/>
      <c r="H736" s="162"/>
      <c r="I736" s="165">
        <f t="shared" si="69"/>
        <v>0</v>
      </c>
      <c r="J736" s="166"/>
      <c r="K736" s="249"/>
    </row>
    <row r="737" spans="1:41" s="186" customFormat="1" ht="14.25" x14ac:dyDescent="0.2">
      <c r="A737" s="155"/>
      <c r="B737" s="161"/>
      <c r="C737" s="162"/>
      <c r="D737" s="163"/>
      <c r="E737" s="164"/>
      <c r="F737" s="162">
        <f t="shared" si="70"/>
        <v>0</v>
      </c>
      <c r="G737" s="162"/>
      <c r="H737" s="162"/>
      <c r="I737" s="165">
        <f t="shared" si="69"/>
        <v>0</v>
      </c>
      <c r="J737" s="166"/>
      <c r="K737" s="249"/>
    </row>
    <row r="738" spans="1:41" s="186" customFormat="1" ht="14.25" x14ac:dyDescent="0.2">
      <c r="A738" s="155"/>
      <c r="B738" s="161" t="s">
        <v>142</v>
      </c>
      <c r="C738" s="162"/>
      <c r="D738" s="163"/>
      <c r="E738" s="164"/>
      <c r="F738" s="162">
        <f>C738*D738</f>
        <v>0</v>
      </c>
      <c r="G738" s="162"/>
      <c r="H738" s="162"/>
      <c r="I738" s="165">
        <f t="shared" si="69"/>
        <v>0</v>
      </c>
      <c r="J738" s="166"/>
      <c r="K738" s="249"/>
    </row>
    <row r="739" spans="1:41" s="186" customFormat="1" ht="14.25" x14ac:dyDescent="0.2">
      <c r="A739" s="155"/>
      <c r="B739" s="161"/>
      <c r="C739" s="162"/>
      <c r="D739" s="163"/>
      <c r="E739" s="164"/>
      <c r="F739" s="162">
        <f>C739*D739</f>
        <v>0</v>
      </c>
      <c r="G739" s="162"/>
      <c r="H739" s="162"/>
      <c r="I739" s="165">
        <f t="shared" si="69"/>
        <v>0</v>
      </c>
      <c r="J739" s="166"/>
      <c r="K739" s="249"/>
    </row>
    <row r="740" spans="1:41" s="202" customFormat="1" ht="15" customHeight="1" x14ac:dyDescent="0.2">
      <c r="A740" s="195"/>
      <c r="B740" s="196" t="s">
        <v>549</v>
      </c>
      <c r="C740" s="197"/>
      <c r="D740" s="198"/>
      <c r="E740" s="199"/>
      <c r="F740" s="200">
        <f>SUM(F709:F739)</f>
        <v>0</v>
      </c>
      <c r="G740" s="200">
        <f>SUM(G709:G739)</f>
        <v>0</v>
      </c>
      <c r="H740" s="200">
        <f>SUM(H709:H739)</f>
        <v>0</v>
      </c>
      <c r="I740" s="200">
        <f>F740-G740-H740</f>
        <v>0</v>
      </c>
      <c r="J740" s="256"/>
      <c r="K740" s="245"/>
      <c r="L740" s="201"/>
      <c r="M740" s="201"/>
      <c r="N740" s="201"/>
      <c r="O740" s="201"/>
      <c r="P740" s="201"/>
      <c r="Q740" s="201"/>
      <c r="R740" s="201"/>
      <c r="S740" s="201"/>
      <c r="T740" s="201"/>
      <c r="U740" s="201"/>
      <c r="V740" s="201"/>
      <c r="W740" s="201"/>
      <c r="X740" s="201"/>
      <c r="Y740" s="201"/>
      <c r="Z740" s="201"/>
      <c r="AA740" s="201"/>
      <c r="AB740" s="201"/>
      <c r="AC740" s="201"/>
      <c r="AD740" s="201"/>
      <c r="AE740" s="201"/>
      <c r="AF740" s="201"/>
      <c r="AG740" s="201"/>
      <c r="AH740" s="201"/>
      <c r="AI740" s="201"/>
      <c r="AJ740" s="201"/>
      <c r="AK740" s="201"/>
      <c r="AL740" s="201"/>
      <c r="AM740" s="201"/>
      <c r="AN740" s="201"/>
      <c r="AO740" s="201"/>
    </row>
    <row r="741" spans="1:41" s="184" customFormat="1" ht="20.100000000000001" customHeight="1" x14ac:dyDescent="0.2">
      <c r="A741" s="254" t="s">
        <v>111</v>
      </c>
      <c r="B741" s="152" t="s">
        <v>89</v>
      </c>
      <c r="C741" s="152"/>
      <c r="D741" s="152"/>
      <c r="E741" s="153"/>
      <c r="F741" s="154"/>
      <c r="G741" s="154"/>
      <c r="H741" s="154"/>
      <c r="I741" s="154"/>
      <c r="J741" s="255"/>
      <c r="K741" s="248"/>
    </row>
    <row r="742" spans="1:41" s="186" customFormat="1" ht="14.25" x14ac:dyDescent="0.2">
      <c r="A742" s="155" t="s">
        <v>429</v>
      </c>
      <c r="B742" s="156" t="s">
        <v>893</v>
      </c>
      <c r="C742" s="162"/>
      <c r="D742" s="163"/>
      <c r="E742" s="164"/>
      <c r="F742" s="162">
        <f>C742*D742</f>
        <v>0</v>
      </c>
      <c r="G742" s="162"/>
      <c r="H742" s="162"/>
      <c r="I742" s="165">
        <f>F742-G742-H742</f>
        <v>0</v>
      </c>
      <c r="J742" s="166"/>
      <c r="K742" s="249"/>
    </row>
    <row r="743" spans="1:41" s="186" customFormat="1" ht="14.25" x14ac:dyDescent="0.2">
      <c r="A743" s="155"/>
      <c r="B743" s="161" t="s">
        <v>142</v>
      </c>
      <c r="C743" s="162"/>
      <c r="D743" s="163"/>
      <c r="E743" s="164"/>
      <c r="F743" s="162">
        <f>C743*D743</f>
        <v>0</v>
      </c>
      <c r="G743" s="162"/>
      <c r="H743" s="162"/>
      <c r="I743" s="165">
        <f>F743-G743-H743</f>
        <v>0</v>
      </c>
      <c r="J743" s="166"/>
      <c r="K743" s="249"/>
    </row>
    <row r="744" spans="1:41" s="187" customFormat="1" ht="14.25" x14ac:dyDescent="0.2">
      <c r="A744" s="155"/>
      <c r="B744" s="161"/>
      <c r="C744" s="162"/>
      <c r="D744" s="163"/>
      <c r="E744" s="164"/>
      <c r="F744" s="162">
        <f>C744*D744</f>
        <v>0</v>
      </c>
      <c r="G744" s="162"/>
      <c r="H744" s="162"/>
      <c r="I744" s="165">
        <f>F744-G744-H744</f>
        <v>0</v>
      </c>
      <c r="J744" s="166"/>
      <c r="K744" s="249"/>
    </row>
    <row r="745" spans="1:41" s="202" customFormat="1" ht="15" customHeight="1" x14ac:dyDescent="0.2">
      <c r="A745" s="195"/>
      <c r="B745" s="196" t="s">
        <v>430</v>
      </c>
      <c r="C745" s="197"/>
      <c r="D745" s="198"/>
      <c r="E745" s="199"/>
      <c r="F745" s="200">
        <f>SUM(F742:F744)</f>
        <v>0</v>
      </c>
      <c r="G745" s="200">
        <f>SUM(G742:G744)</f>
        <v>0</v>
      </c>
      <c r="H745" s="200">
        <f>SUM(H742:H744)</f>
        <v>0</v>
      </c>
      <c r="I745" s="200">
        <f>F745-G745-H745</f>
        <v>0</v>
      </c>
      <c r="J745" s="256"/>
      <c r="K745" s="245"/>
      <c r="L745" s="201"/>
      <c r="M745" s="201"/>
      <c r="N745" s="201"/>
      <c r="O745" s="201"/>
      <c r="P745" s="201"/>
      <c r="Q745" s="201"/>
      <c r="R745" s="201"/>
      <c r="S745" s="201"/>
      <c r="T745" s="201"/>
      <c r="U745" s="201"/>
      <c r="V745" s="201"/>
      <c r="W745" s="201"/>
      <c r="X745" s="201"/>
      <c r="Y745" s="201"/>
      <c r="Z745" s="201"/>
      <c r="AA745" s="201"/>
      <c r="AB745" s="201"/>
      <c r="AC745" s="201"/>
      <c r="AD745" s="201"/>
      <c r="AE745" s="201"/>
      <c r="AF745" s="201"/>
      <c r="AG745" s="201"/>
      <c r="AH745" s="201"/>
      <c r="AI745" s="201"/>
      <c r="AJ745" s="201"/>
      <c r="AK745" s="201"/>
      <c r="AL745" s="201"/>
      <c r="AM745" s="201"/>
      <c r="AN745" s="201"/>
      <c r="AO745" s="201"/>
    </row>
    <row r="746" spans="1:41" s="184" customFormat="1" ht="20.100000000000001" customHeight="1" x14ac:dyDescent="0.2">
      <c r="A746" s="254" t="s">
        <v>112</v>
      </c>
      <c r="B746" s="152" t="s">
        <v>113</v>
      </c>
      <c r="C746" s="152"/>
      <c r="D746" s="152"/>
      <c r="E746" s="153"/>
      <c r="F746" s="154"/>
      <c r="G746" s="154"/>
      <c r="H746" s="154"/>
      <c r="I746" s="154"/>
      <c r="J746" s="255"/>
      <c r="K746" s="248"/>
    </row>
    <row r="747" spans="1:41" s="186" customFormat="1" ht="14.25" x14ac:dyDescent="0.2">
      <c r="A747" s="155" t="s">
        <v>431</v>
      </c>
      <c r="B747" s="156" t="s">
        <v>894</v>
      </c>
      <c r="C747" s="162"/>
      <c r="D747" s="163"/>
      <c r="E747" s="164"/>
      <c r="F747" s="162">
        <f>C747*D747</f>
        <v>0</v>
      </c>
      <c r="G747" s="162"/>
      <c r="H747" s="162"/>
      <c r="I747" s="165">
        <f t="shared" ref="I747:I764" si="71">F747-G747-H747</f>
        <v>0</v>
      </c>
      <c r="J747" s="166"/>
      <c r="K747" s="249"/>
    </row>
    <row r="748" spans="1:41" s="186" customFormat="1" ht="14.25" x14ac:dyDescent="0.2">
      <c r="A748" s="155"/>
      <c r="B748" s="161"/>
      <c r="C748" s="162"/>
      <c r="D748" s="163"/>
      <c r="E748" s="164"/>
      <c r="F748" s="162">
        <f t="shared" ref="F748:F764" si="72">C748*D748</f>
        <v>0</v>
      </c>
      <c r="G748" s="162"/>
      <c r="H748" s="162"/>
      <c r="I748" s="165">
        <f t="shared" si="71"/>
        <v>0</v>
      </c>
      <c r="J748" s="166"/>
      <c r="K748" s="249"/>
    </row>
    <row r="749" spans="1:41" s="186" customFormat="1" ht="14.25" x14ac:dyDescent="0.2">
      <c r="A749" s="155"/>
      <c r="B749" s="161"/>
      <c r="C749" s="162"/>
      <c r="D749" s="163"/>
      <c r="E749" s="164"/>
      <c r="F749" s="162">
        <f t="shared" si="72"/>
        <v>0</v>
      </c>
      <c r="G749" s="162"/>
      <c r="H749" s="162"/>
      <c r="I749" s="165">
        <f t="shared" si="71"/>
        <v>0</v>
      </c>
      <c r="J749" s="166"/>
      <c r="K749" s="249"/>
    </row>
    <row r="750" spans="1:41" s="186" customFormat="1" ht="14.25" x14ac:dyDescent="0.2">
      <c r="A750" s="155" t="s">
        <v>432</v>
      </c>
      <c r="B750" s="156" t="s">
        <v>671</v>
      </c>
      <c r="C750" s="162"/>
      <c r="D750" s="163"/>
      <c r="E750" s="164"/>
      <c r="F750" s="162">
        <f t="shared" si="72"/>
        <v>0</v>
      </c>
      <c r="G750" s="162"/>
      <c r="H750" s="162"/>
      <c r="I750" s="165">
        <f t="shared" si="71"/>
        <v>0</v>
      </c>
      <c r="J750" s="166"/>
      <c r="K750" s="249"/>
    </row>
    <row r="751" spans="1:41" s="186" customFormat="1" ht="14.25" x14ac:dyDescent="0.2">
      <c r="A751" s="155"/>
      <c r="B751" s="161"/>
      <c r="C751" s="162"/>
      <c r="D751" s="163"/>
      <c r="E751" s="164"/>
      <c r="F751" s="162">
        <f t="shared" si="72"/>
        <v>0</v>
      </c>
      <c r="G751" s="162"/>
      <c r="H751" s="162"/>
      <c r="I751" s="165">
        <f t="shared" si="71"/>
        <v>0</v>
      </c>
      <c r="J751" s="166"/>
      <c r="K751" s="249"/>
    </row>
    <row r="752" spans="1:41" s="186" customFormat="1" ht="14.25" x14ac:dyDescent="0.2">
      <c r="A752" s="155"/>
      <c r="B752" s="161"/>
      <c r="C752" s="162"/>
      <c r="D752" s="163"/>
      <c r="E752" s="164"/>
      <c r="F752" s="162">
        <f t="shared" si="72"/>
        <v>0</v>
      </c>
      <c r="G752" s="162"/>
      <c r="H752" s="162"/>
      <c r="I752" s="165">
        <f t="shared" si="71"/>
        <v>0</v>
      </c>
      <c r="J752" s="166"/>
      <c r="K752" s="249"/>
    </row>
    <row r="753" spans="1:41" s="186" customFormat="1" ht="14.25" x14ac:dyDescent="0.2">
      <c r="A753" s="155" t="s">
        <v>433</v>
      </c>
      <c r="B753" s="156" t="s">
        <v>434</v>
      </c>
      <c r="C753" s="162"/>
      <c r="D753" s="163"/>
      <c r="E753" s="164"/>
      <c r="F753" s="162">
        <f t="shared" si="72"/>
        <v>0</v>
      </c>
      <c r="G753" s="162"/>
      <c r="H753" s="162"/>
      <c r="I753" s="165">
        <f t="shared" si="71"/>
        <v>0</v>
      </c>
      <c r="J753" s="166"/>
      <c r="K753" s="249"/>
    </row>
    <row r="754" spans="1:41" s="186" customFormat="1" ht="14.25" x14ac:dyDescent="0.2">
      <c r="A754" s="155"/>
      <c r="B754" s="161"/>
      <c r="C754" s="162"/>
      <c r="D754" s="163"/>
      <c r="E754" s="164"/>
      <c r="F754" s="162">
        <f t="shared" si="72"/>
        <v>0</v>
      </c>
      <c r="G754" s="162"/>
      <c r="H754" s="162"/>
      <c r="I754" s="165">
        <f t="shared" si="71"/>
        <v>0</v>
      </c>
      <c r="J754" s="166"/>
      <c r="K754" s="249"/>
    </row>
    <row r="755" spans="1:41" s="186" customFormat="1" ht="14.25" x14ac:dyDescent="0.2">
      <c r="A755" s="155"/>
      <c r="B755" s="161"/>
      <c r="C755" s="162"/>
      <c r="D755" s="163"/>
      <c r="E755" s="164"/>
      <c r="F755" s="162">
        <f t="shared" si="72"/>
        <v>0</v>
      </c>
      <c r="G755" s="162"/>
      <c r="H755" s="162"/>
      <c r="I755" s="165">
        <f t="shared" si="71"/>
        <v>0</v>
      </c>
      <c r="J755" s="166"/>
      <c r="K755" s="249"/>
    </row>
    <row r="756" spans="1:41" s="186" customFormat="1" ht="14.25" x14ac:dyDescent="0.2">
      <c r="A756" s="155" t="s">
        <v>435</v>
      </c>
      <c r="B756" s="156" t="s">
        <v>436</v>
      </c>
      <c r="C756" s="162"/>
      <c r="D756" s="163"/>
      <c r="E756" s="164"/>
      <c r="F756" s="162">
        <f t="shared" si="72"/>
        <v>0</v>
      </c>
      <c r="G756" s="162"/>
      <c r="H756" s="162"/>
      <c r="I756" s="165">
        <f t="shared" si="71"/>
        <v>0</v>
      </c>
      <c r="J756" s="166"/>
      <c r="K756" s="249"/>
    </row>
    <row r="757" spans="1:41" s="186" customFormat="1" ht="14.25" x14ac:dyDescent="0.2">
      <c r="A757" s="155"/>
      <c r="B757" s="161"/>
      <c r="C757" s="162"/>
      <c r="D757" s="163"/>
      <c r="E757" s="164"/>
      <c r="F757" s="162">
        <f t="shared" si="72"/>
        <v>0</v>
      </c>
      <c r="G757" s="162"/>
      <c r="H757" s="162"/>
      <c r="I757" s="165">
        <f t="shared" si="71"/>
        <v>0</v>
      </c>
      <c r="J757" s="166"/>
      <c r="K757" s="249"/>
    </row>
    <row r="758" spans="1:41" s="186" customFormat="1" ht="14.25" x14ac:dyDescent="0.2">
      <c r="A758" s="155"/>
      <c r="B758" s="161"/>
      <c r="C758" s="162"/>
      <c r="D758" s="163"/>
      <c r="E758" s="164"/>
      <c r="F758" s="162">
        <f t="shared" si="72"/>
        <v>0</v>
      </c>
      <c r="G758" s="162"/>
      <c r="H758" s="162"/>
      <c r="I758" s="165">
        <f t="shared" si="71"/>
        <v>0</v>
      </c>
      <c r="J758" s="166"/>
      <c r="K758" s="249"/>
    </row>
    <row r="759" spans="1:41" s="186" customFormat="1" ht="14.25" x14ac:dyDescent="0.2">
      <c r="A759" s="155" t="s">
        <v>437</v>
      </c>
      <c r="B759" s="156" t="s">
        <v>714</v>
      </c>
      <c r="C759" s="162"/>
      <c r="D759" s="163"/>
      <c r="E759" s="164"/>
      <c r="F759" s="162">
        <f t="shared" si="72"/>
        <v>0</v>
      </c>
      <c r="G759" s="162"/>
      <c r="H759" s="162"/>
      <c r="I759" s="165">
        <f t="shared" si="71"/>
        <v>0</v>
      </c>
      <c r="J759" s="166"/>
      <c r="K759" s="249"/>
    </row>
    <row r="760" spans="1:41" s="186" customFormat="1" ht="14.25" x14ac:dyDescent="0.2">
      <c r="A760" s="155"/>
      <c r="B760" s="156"/>
      <c r="C760" s="162"/>
      <c r="D760" s="163"/>
      <c r="E760" s="164"/>
      <c r="F760" s="162">
        <f t="shared" si="72"/>
        <v>0</v>
      </c>
      <c r="G760" s="162"/>
      <c r="H760" s="162"/>
      <c r="I760" s="165">
        <f t="shared" si="71"/>
        <v>0</v>
      </c>
      <c r="J760" s="166"/>
      <c r="K760" s="249"/>
    </row>
    <row r="761" spans="1:41" s="186" customFormat="1" ht="14.25" x14ac:dyDescent="0.2">
      <c r="A761" s="155"/>
      <c r="B761" s="156"/>
      <c r="C761" s="162"/>
      <c r="D761" s="163"/>
      <c r="E761" s="164"/>
      <c r="F761" s="162">
        <f t="shared" si="72"/>
        <v>0</v>
      </c>
      <c r="G761" s="162"/>
      <c r="H761" s="162"/>
      <c r="I761" s="165">
        <f t="shared" si="71"/>
        <v>0</v>
      </c>
      <c r="J761" s="166"/>
      <c r="K761" s="249"/>
    </row>
    <row r="762" spans="1:41" s="186" customFormat="1" ht="14.25" x14ac:dyDescent="0.2">
      <c r="A762" s="155" t="s">
        <v>715</v>
      </c>
      <c r="B762" s="156" t="s">
        <v>716</v>
      </c>
      <c r="C762" s="162"/>
      <c r="D762" s="163"/>
      <c r="E762" s="164"/>
      <c r="F762" s="162">
        <f t="shared" si="72"/>
        <v>0</v>
      </c>
      <c r="G762" s="162"/>
      <c r="H762" s="162"/>
      <c r="I762" s="165">
        <f t="shared" si="71"/>
        <v>0</v>
      </c>
      <c r="J762" s="166"/>
      <c r="K762" s="249"/>
    </row>
    <row r="763" spans="1:41" s="186" customFormat="1" ht="14.25" x14ac:dyDescent="0.2">
      <c r="A763" s="155"/>
      <c r="B763" s="161"/>
      <c r="C763" s="162"/>
      <c r="D763" s="163"/>
      <c r="E763" s="164"/>
      <c r="F763" s="162">
        <f t="shared" si="72"/>
        <v>0</v>
      </c>
      <c r="G763" s="162"/>
      <c r="H763" s="162"/>
      <c r="I763" s="165">
        <f t="shared" si="71"/>
        <v>0</v>
      </c>
      <c r="J763" s="166"/>
      <c r="K763" s="249"/>
    </row>
    <row r="764" spans="1:41" s="187" customFormat="1" ht="14.25" x14ac:dyDescent="0.2">
      <c r="A764" s="155"/>
      <c r="B764" s="161"/>
      <c r="C764" s="162"/>
      <c r="D764" s="163"/>
      <c r="E764" s="164"/>
      <c r="F764" s="162">
        <f t="shared" si="72"/>
        <v>0</v>
      </c>
      <c r="G764" s="162"/>
      <c r="H764" s="162"/>
      <c r="I764" s="165">
        <f t="shared" si="71"/>
        <v>0</v>
      </c>
      <c r="J764" s="166"/>
      <c r="K764" s="249"/>
    </row>
    <row r="765" spans="1:41" s="202" customFormat="1" ht="15" customHeight="1" x14ac:dyDescent="0.2">
      <c r="A765" s="195"/>
      <c r="B765" s="196" t="s">
        <v>438</v>
      </c>
      <c r="C765" s="197"/>
      <c r="D765" s="198"/>
      <c r="E765" s="199"/>
      <c r="F765" s="200">
        <f>SUM(F747:F764)</f>
        <v>0</v>
      </c>
      <c r="G765" s="200">
        <f>SUM(G747:G764)</f>
        <v>0</v>
      </c>
      <c r="H765" s="200">
        <f>SUM(H747:H764)</f>
        <v>0</v>
      </c>
      <c r="I765" s="200">
        <f>F765-G765-H765</f>
        <v>0</v>
      </c>
      <c r="J765" s="256"/>
      <c r="K765" s="245"/>
      <c r="L765" s="201"/>
      <c r="M765" s="201"/>
      <c r="N765" s="201"/>
      <c r="O765" s="201"/>
      <c r="P765" s="201"/>
      <c r="Q765" s="201"/>
      <c r="R765" s="201"/>
      <c r="S765" s="201"/>
      <c r="T765" s="201"/>
      <c r="U765" s="201"/>
      <c r="V765" s="201"/>
      <c r="W765" s="201"/>
      <c r="X765" s="201"/>
      <c r="Y765" s="201"/>
      <c r="Z765" s="201"/>
      <c r="AA765" s="201"/>
      <c r="AB765" s="201"/>
      <c r="AC765" s="201"/>
      <c r="AD765" s="201"/>
      <c r="AE765" s="201"/>
      <c r="AF765" s="201"/>
      <c r="AG765" s="201"/>
      <c r="AH765" s="201"/>
      <c r="AI765" s="201"/>
      <c r="AJ765" s="201"/>
      <c r="AK765" s="201"/>
      <c r="AL765" s="201"/>
      <c r="AM765" s="201"/>
      <c r="AN765" s="201"/>
      <c r="AO765" s="201"/>
    </row>
    <row r="766" spans="1:41" s="184" customFormat="1" ht="20.100000000000001" customHeight="1" x14ac:dyDescent="0.2">
      <c r="A766" s="254" t="s">
        <v>114</v>
      </c>
      <c r="B766" s="152" t="s">
        <v>115</v>
      </c>
      <c r="C766" s="152"/>
      <c r="D766" s="152"/>
      <c r="E766" s="153"/>
      <c r="F766" s="154"/>
      <c r="G766" s="154"/>
      <c r="H766" s="154"/>
      <c r="I766" s="154"/>
      <c r="J766" s="255"/>
      <c r="K766" s="248"/>
    </row>
    <row r="767" spans="1:41" s="186" customFormat="1" ht="14.25" x14ac:dyDescent="0.2">
      <c r="A767" s="155" t="s">
        <v>439</v>
      </c>
      <c r="B767" s="156" t="s">
        <v>440</v>
      </c>
      <c r="C767" s="162"/>
      <c r="D767" s="163"/>
      <c r="E767" s="164"/>
      <c r="F767" s="162">
        <f>C767*D767</f>
        <v>0</v>
      </c>
      <c r="G767" s="180"/>
      <c r="H767" s="162"/>
      <c r="I767" s="165">
        <f t="shared" ref="I767:I778" si="73">F767-G767-H767</f>
        <v>0</v>
      </c>
      <c r="J767" s="166"/>
      <c r="K767" s="249"/>
    </row>
    <row r="768" spans="1:41" s="186" customFormat="1" ht="14.25" x14ac:dyDescent="0.2">
      <c r="A768" s="155"/>
      <c r="B768" s="161"/>
      <c r="C768" s="162"/>
      <c r="D768" s="163"/>
      <c r="E768" s="164"/>
      <c r="F768" s="162">
        <f t="shared" ref="F768:F778" si="74">C768*D768</f>
        <v>0</v>
      </c>
      <c r="G768" s="180"/>
      <c r="H768" s="162"/>
      <c r="I768" s="165">
        <f t="shared" si="73"/>
        <v>0</v>
      </c>
      <c r="J768" s="166"/>
      <c r="K768" s="249"/>
    </row>
    <row r="769" spans="1:41" s="186" customFormat="1" ht="14.25" x14ac:dyDescent="0.2">
      <c r="A769" s="155"/>
      <c r="B769" s="161"/>
      <c r="C769" s="162"/>
      <c r="D769" s="163"/>
      <c r="E769" s="164"/>
      <c r="F769" s="162">
        <f t="shared" si="74"/>
        <v>0</v>
      </c>
      <c r="G769" s="180"/>
      <c r="H769" s="162"/>
      <c r="I769" s="165">
        <f t="shared" si="73"/>
        <v>0</v>
      </c>
      <c r="J769" s="166"/>
      <c r="K769" s="249"/>
    </row>
    <row r="770" spans="1:41" s="186" customFormat="1" ht="14.25" x14ac:dyDescent="0.2">
      <c r="A770" s="155" t="s">
        <v>441</v>
      </c>
      <c r="B770" s="156" t="s">
        <v>442</v>
      </c>
      <c r="C770" s="162"/>
      <c r="D770" s="163"/>
      <c r="E770" s="164"/>
      <c r="F770" s="162">
        <f t="shared" si="74"/>
        <v>0</v>
      </c>
      <c r="G770" s="180"/>
      <c r="H770" s="162"/>
      <c r="I770" s="165">
        <f t="shared" si="73"/>
        <v>0</v>
      </c>
      <c r="J770" s="166"/>
      <c r="K770" s="249"/>
    </row>
    <row r="771" spans="1:41" s="186" customFormat="1" ht="14.25" x14ac:dyDescent="0.2">
      <c r="A771" s="155"/>
      <c r="B771" s="161"/>
      <c r="C771" s="162"/>
      <c r="D771" s="163"/>
      <c r="E771" s="164"/>
      <c r="F771" s="162">
        <f t="shared" si="74"/>
        <v>0</v>
      </c>
      <c r="G771" s="180"/>
      <c r="H771" s="162"/>
      <c r="I771" s="165">
        <f t="shared" si="73"/>
        <v>0</v>
      </c>
      <c r="J771" s="166"/>
      <c r="K771" s="249"/>
    </row>
    <row r="772" spans="1:41" s="186" customFormat="1" ht="14.25" x14ac:dyDescent="0.2">
      <c r="A772" s="155"/>
      <c r="B772" s="161"/>
      <c r="C772" s="162"/>
      <c r="D772" s="163"/>
      <c r="E772" s="164"/>
      <c r="F772" s="162">
        <f t="shared" si="74"/>
        <v>0</v>
      </c>
      <c r="G772" s="180"/>
      <c r="H772" s="162"/>
      <c r="I772" s="165">
        <f t="shared" si="73"/>
        <v>0</v>
      </c>
      <c r="J772" s="166"/>
      <c r="K772" s="249"/>
    </row>
    <row r="773" spans="1:41" s="186" customFormat="1" ht="14.25" x14ac:dyDescent="0.2">
      <c r="A773" s="155" t="s">
        <v>443</v>
      </c>
      <c r="B773" s="156" t="s">
        <v>97</v>
      </c>
      <c r="C773" s="162"/>
      <c r="D773" s="163"/>
      <c r="E773" s="164"/>
      <c r="F773" s="162">
        <f t="shared" si="74"/>
        <v>0</v>
      </c>
      <c r="G773" s="180"/>
      <c r="H773" s="162"/>
      <c r="I773" s="165">
        <f t="shared" si="73"/>
        <v>0</v>
      </c>
      <c r="J773" s="166"/>
      <c r="K773" s="249"/>
    </row>
    <row r="774" spans="1:41" s="186" customFormat="1" ht="14.25" x14ac:dyDescent="0.2">
      <c r="A774" s="155"/>
      <c r="B774" s="161"/>
      <c r="C774" s="162"/>
      <c r="D774" s="163"/>
      <c r="E774" s="164"/>
      <c r="F774" s="162">
        <f t="shared" si="74"/>
        <v>0</v>
      </c>
      <c r="G774" s="180"/>
      <c r="H774" s="162"/>
      <c r="I774" s="165">
        <f t="shared" si="73"/>
        <v>0</v>
      </c>
      <c r="J774" s="166"/>
      <c r="K774" s="249"/>
    </row>
    <row r="775" spans="1:41" s="186" customFormat="1" ht="14.25" x14ac:dyDescent="0.2">
      <c r="A775" s="155"/>
      <c r="B775" s="161"/>
      <c r="C775" s="162"/>
      <c r="D775" s="163"/>
      <c r="E775" s="164"/>
      <c r="F775" s="162">
        <f t="shared" si="74"/>
        <v>0</v>
      </c>
      <c r="G775" s="180"/>
      <c r="H775" s="162"/>
      <c r="I775" s="165">
        <f t="shared" si="73"/>
        <v>0</v>
      </c>
      <c r="J775" s="166"/>
      <c r="K775" s="249"/>
    </row>
    <row r="776" spans="1:41" s="186" customFormat="1" ht="14.25" x14ac:dyDescent="0.2">
      <c r="A776" s="155" t="s">
        <v>444</v>
      </c>
      <c r="B776" s="156" t="s">
        <v>445</v>
      </c>
      <c r="C776" s="162"/>
      <c r="D776" s="163"/>
      <c r="E776" s="164"/>
      <c r="F776" s="162">
        <f t="shared" si="74"/>
        <v>0</v>
      </c>
      <c r="G776" s="180"/>
      <c r="H776" s="162"/>
      <c r="I776" s="165">
        <f t="shared" si="73"/>
        <v>0</v>
      </c>
      <c r="J776" s="166"/>
      <c r="K776" s="249"/>
    </row>
    <row r="777" spans="1:41" s="186" customFormat="1" ht="14.25" x14ac:dyDescent="0.2">
      <c r="A777" s="155"/>
      <c r="B777" s="161"/>
      <c r="C777" s="162"/>
      <c r="D777" s="163"/>
      <c r="E777" s="164"/>
      <c r="F777" s="162">
        <f t="shared" si="74"/>
        <v>0</v>
      </c>
      <c r="G777" s="180"/>
      <c r="H777" s="162"/>
      <c r="I777" s="165">
        <f t="shared" si="73"/>
        <v>0</v>
      </c>
      <c r="J777" s="166"/>
      <c r="K777" s="249"/>
    </row>
    <row r="778" spans="1:41" s="186" customFormat="1" ht="14.25" x14ac:dyDescent="0.2">
      <c r="A778" s="155"/>
      <c r="B778" s="161"/>
      <c r="C778" s="162"/>
      <c r="D778" s="163"/>
      <c r="E778" s="164"/>
      <c r="F778" s="162">
        <f t="shared" si="74"/>
        <v>0</v>
      </c>
      <c r="G778" s="180"/>
      <c r="H778" s="162"/>
      <c r="I778" s="165">
        <f t="shared" si="73"/>
        <v>0</v>
      </c>
      <c r="J778" s="166"/>
      <c r="K778" s="249"/>
    </row>
    <row r="779" spans="1:41" s="202" customFormat="1" ht="15" customHeight="1" x14ac:dyDescent="0.2">
      <c r="A779" s="195"/>
      <c r="B779" s="196" t="s">
        <v>446</v>
      </c>
      <c r="C779" s="197"/>
      <c r="D779" s="198"/>
      <c r="E779" s="199"/>
      <c r="F779" s="200">
        <f>SUM(F767:F778)</f>
        <v>0</v>
      </c>
      <c r="G779" s="200">
        <f>SUM(G767:G778)</f>
        <v>0</v>
      </c>
      <c r="H779" s="200">
        <f>SUM(H767:H778)</f>
        <v>0</v>
      </c>
      <c r="I779" s="200">
        <f>F779-G779-H779</f>
        <v>0</v>
      </c>
      <c r="J779" s="256"/>
      <c r="K779" s="245"/>
      <c r="L779" s="201"/>
      <c r="M779" s="201"/>
      <c r="N779" s="201"/>
      <c r="O779" s="201"/>
      <c r="P779" s="201"/>
      <c r="Q779" s="201"/>
      <c r="R779" s="201"/>
      <c r="S779" s="201"/>
      <c r="T779" s="201"/>
      <c r="U779" s="201"/>
      <c r="V779" s="201"/>
      <c r="W779" s="201"/>
      <c r="X779" s="201"/>
      <c r="Y779" s="201"/>
      <c r="Z779" s="201"/>
      <c r="AA779" s="201"/>
      <c r="AB779" s="201"/>
      <c r="AC779" s="201"/>
      <c r="AD779" s="201"/>
      <c r="AE779" s="201"/>
      <c r="AF779" s="201"/>
      <c r="AG779" s="201"/>
      <c r="AH779" s="201"/>
      <c r="AI779" s="201"/>
      <c r="AJ779" s="201"/>
      <c r="AK779" s="201"/>
      <c r="AL779" s="201"/>
      <c r="AM779" s="201"/>
      <c r="AN779" s="201"/>
      <c r="AO779" s="201"/>
    </row>
    <row r="780" spans="1:41" s="172" customFormat="1" ht="20.100000000000001" customHeight="1" x14ac:dyDescent="0.2">
      <c r="A780" s="264"/>
      <c r="B780" s="173" t="s">
        <v>116</v>
      </c>
      <c r="C780" s="174"/>
      <c r="D780" s="175"/>
      <c r="E780" s="176"/>
      <c r="F780" s="177">
        <f>F626+F640+F657+F686+F707+F740+F745+F765+F779</f>
        <v>0</v>
      </c>
      <c r="G780" s="177">
        <f>G626+G640+G657+G686+G707+G740+G745+G765+G779</f>
        <v>0</v>
      </c>
      <c r="H780" s="177">
        <f>H626+H640+H657+H686+H707+H740+H745+H765+H779</f>
        <v>0</v>
      </c>
      <c r="I780" s="177">
        <f>F780-G780-H780</f>
        <v>0</v>
      </c>
      <c r="J780" s="265"/>
      <c r="K780" s="178"/>
    </row>
    <row r="781" spans="1:41" s="184" customFormat="1" ht="20.100000000000001" customHeight="1" x14ac:dyDescent="0.2">
      <c r="A781" s="254" t="s">
        <v>117</v>
      </c>
      <c r="B781" s="152" t="s">
        <v>118</v>
      </c>
      <c r="C781" s="152"/>
      <c r="D781" s="152"/>
      <c r="E781" s="153"/>
      <c r="F781" s="154"/>
      <c r="G781" s="154"/>
      <c r="H781" s="154"/>
      <c r="I781" s="154"/>
      <c r="J781" s="255"/>
      <c r="K781" s="248"/>
    </row>
    <row r="782" spans="1:41" s="186" customFormat="1" ht="14.25" x14ac:dyDescent="0.2">
      <c r="A782" s="155" t="s">
        <v>447</v>
      </c>
      <c r="B782" s="414" t="s">
        <v>895</v>
      </c>
      <c r="C782" s="162"/>
      <c r="D782" s="163"/>
      <c r="E782" s="164"/>
      <c r="F782" s="162">
        <f>C782*D782</f>
        <v>0</v>
      </c>
      <c r="G782" s="180"/>
      <c r="H782" s="162"/>
      <c r="I782" s="165">
        <f t="shared" ref="I782:I818" si="75">F782-G782-H782</f>
        <v>0</v>
      </c>
      <c r="J782" s="166"/>
      <c r="K782" s="249"/>
    </row>
    <row r="783" spans="1:41" s="186" customFormat="1" ht="14.25" x14ac:dyDescent="0.2">
      <c r="A783" s="155"/>
      <c r="B783" s="414"/>
      <c r="C783" s="162"/>
      <c r="D783" s="163"/>
      <c r="E783" s="164"/>
      <c r="F783" s="162">
        <f t="shared" ref="F783:F818" si="76">C783*D783</f>
        <v>0</v>
      </c>
      <c r="G783" s="180"/>
      <c r="H783" s="162"/>
      <c r="I783" s="165">
        <f t="shared" si="75"/>
        <v>0</v>
      </c>
      <c r="J783" s="166"/>
      <c r="K783" s="249"/>
    </row>
    <row r="784" spans="1:41" s="186" customFormat="1" ht="14.25" x14ac:dyDescent="0.2">
      <c r="A784" s="155"/>
      <c r="B784" s="161"/>
      <c r="C784" s="162"/>
      <c r="D784" s="163"/>
      <c r="E784" s="164"/>
      <c r="F784" s="162">
        <f t="shared" si="76"/>
        <v>0</v>
      </c>
      <c r="G784" s="180"/>
      <c r="H784" s="162"/>
      <c r="I784" s="165">
        <f t="shared" si="75"/>
        <v>0</v>
      </c>
      <c r="J784" s="166"/>
      <c r="K784" s="249"/>
    </row>
    <row r="785" spans="1:11" s="186" customFormat="1" ht="14.25" x14ac:dyDescent="0.2">
      <c r="A785" s="155" t="s">
        <v>448</v>
      </c>
      <c r="B785" s="156" t="s">
        <v>727</v>
      </c>
      <c r="C785" s="162"/>
      <c r="D785" s="163"/>
      <c r="E785" s="164"/>
      <c r="F785" s="162">
        <f t="shared" si="76"/>
        <v>0</v>
      </c>
      <c r="G785" s="180"/>
      <c r="H785" s="162"/>
      <c r="I785" s="165">
        <f t="shared" si="75"/>
        <v>0</v>
      </c>
      <c r="J785" s="166"/>
      <c r="K785" s="249"/>
    </row>
    <row r="786" spans="1:11" s="186" customFormat="1" ht="30.75" customHeight="1" x14ac:dyDescent="0.2">
      <c r="A786" s="301" t="s">
        <v>717</v>
      </c>
      <c r="B786" s="300" t="s">
        <v>896</v>
      </c>
      <c r="C786" s="162"/>
      <c r="D786" s="163"/>
      <c r="E786" s="164"/>
      <c r="F786" s="162">
        <f t="shared" si="76"/>
        <v>0</v>
      </c>
      <c r="G786" s="180"/>
      <c r="H786" s="162"/>
      <c r="I786" s="165">
        <f t="shared" si="75"/>
        <v>0</v>
      </c>
      <c r="J786" s="166"/>
      <c r="K786" s="249"/>
    </row>
    <row r="787" spans="1:11" s="186" customFormat="1" ht="14.25" x14ac:dyDescent="0.2">
      <c r="A787" s="155" t="s">
        <v>718</v>
      </c>
      <c r="B787" s="161" t="s">
        <v>728</v>
      </c>
      <c r="C787" s="162"/>
      <c r="D787" s="163"/>
      <c r="E787" s="164"/>
      <c r="F787" s="162">
        <f t="shared" si="76"/>
        <v>0</v>
      </c>
      <c r="G787" s="180"/>
      <c r="H787" s="162"/>
      <c r="I787" s="165">
        <f t="shared" si="75"/>
        <v>0</v>
      </c>
      <c r="J787" s="166"/>
      <c r="K787" s="249"/>
    </row>
    <row r="788" spans="1:11" s="186" customFormat="1" ht="14.25" x14ac:dyDescent="0.2">
      <c r="A788" s="155" t="s">
        <v>719</v>
      </c>
      <c r="B788" s="156" t="s">
        <v>729</v>
      </c>
      <c r="C788" s="162"/>
      <c r="D788" s="163"/>
      <c r="E788" s="164"/>
      <c r="F788" s="162">
        <f t="shared" si="76"/>
        <v>0</v>
      </c>
      <c r="G788" s="180"/>
      <c r="H788" s="162"/>
      <c r="I788" s="165">
        <f t="shared" si="75"/>
        <v>0</v>
      </c>
      <c r="J788" s="166"/>
      <c r="K788" s="249"/>
    </row>
    <row r="789" spans="1:11" s="186" customFormat="1" ht="14.25" x14ac:dyDescent="0.2">
      <c r="A789" s="155" t="s">
        <v>720</v>
      </c>
      <c r="B789" s="413" t="s">
        <v>730</v>
      </c>
      <c r="C789" s="162"/>
      <c r="D789" s="163"/>
      <c r="E789" s="164"/>
      <c r="F789" s="162">
        <f t="shared" si="76"/>
        <v>0</v>
      </c>
      <c r="G789" s="180"/>
      <c r="H789" s="162"/>
      <c r="I789" s="165">
        <f t="shared" si="75"/>
        <v>0</v>
      </c>
      <c r="J789" s="166"/>
      <c r="K789" s="249"/>
    </row>
    <row r="790" spans="1:11" s="186" customFormat="1" ht="14.25" x14ac:dyDescent="0.2">
      <c r="A790" s="155"/>
      <c r="B790" s="413"/>
      <c r="C790" s="162"/>
      <c r="D790" s="163"/>
      <c r="E790" s="164"/>
      <c r="F790" s="162">
        <f t="shared" si="76"/>
        <v>0</v>
      </c>
      <c r="G790" s="180"/>
      <c r="H790" s="162"/>
      <c r="I790" s="165">
        <f t="shared" si="75"/>
        <v>0</v>
      </c>
      <c r="J790" s="166"/>
      <c r="K790" s="249"/>
    </row>
    <row r="791" spans="1:11" s="186" customFormat="1" ht="14.25" x14ac:dyDescent="0.2">
      <c r="A791" s="155"/>
      <c r="B791" s="156"/>
      <c r="C791" s="162"/>
      <c r="D791" s="163"/>
      <c r="E791" s="164"/>
      <c r="F791" s="162">
        <f t="shared" si="76"/>
        <v>0</v>
      </c>
      <c r="G791" s="180"/>
      <c r="H791" s="162"/>
      <c r="I791" s="165">
        <f t="shared" si="75"/>
        <v>0</v>
      </c>
      <c r="J791" s="166"/>
      <c r="K791" s="249"/>
    </row>
    <row r="792" spans="1:11" s="186" customFormat="1" ht="14.25" x14ac:dyDescent="0.2">
      <c r="A792" s="155" t="s">
        <v>721</v>
      </c>
      <c r="B792" s="156" t="s">
        <v>731</v>
      </c>
      <c r="C792" s="162"/>
      <c r="D792" s="163"/>
      <c r="E792" s="164"/>
      <c r="F792" s="162">
        <f t="shared" si="76"/>
        <v>0</v>
      </c>
      <c r="G792" s="180"/>
      <c r="H792" s="162"/>
      <c r="I792" s="165">
        <f t="shared" si="75"/>
        <v>0</v>
      </c>
      <c r="J792" s="166"/>
      <c r="K792" s="249"/>
    </row>
    <row r="793" spans="1:11" s="186" customFormat="1" ht="14.25" x14ac:dyDescent="0.2">
      <c r="A793" s="155" t="s">
        <v>722</v>
      </c>
      <c r="B793" s="156" t="s">
        <v>736</v>
      </c>
      <c r="C793" s="162"/>
      <c r="D793" s="163"/>
      <c r="E793" s="164"/>
      <c r="F793" s="162">
        <f t="shared" si="76"/>
        <v>0</v>
      </c>
      <c r="G793" s="180"/>
      <c r="H793" s="162"/>
      <c r="I793" s="165">
        <f t="shared" si="75"/>
        <v>0</v>
      </c>
      <c r="J793" s="166"/>
      <c r="K793" s="249"/>
    </row>
    <row r="794" spans="1:11" s="186" customFormat="1" ht="14.25" x14ac:dyDescent="0.2">
      <c r="A794" s="155"/>
      <c r="B794" s="156"/>
      <c r="C794" s="162"/>
      <c r="D794" s="163"/>
      <c r="E794" s="164"/>
      <c r="F794" s="162">
        <f t="shared" si="76"/>
        <v>0</v>
      </c>
      <c r="G794" s="180"/>
      <c r="H794" s="162"/>
      <c r="I794" s="165">
        <f t="shared" si="75"/>
        <v>0</v>
      </c>
      <c r="J794" s="166"/>
      <c r="K794" s="249"/>
    </row>
    <row r="795" spans="1:11" s="186" customFormat="1" ht="14.25" x14ac:dyDescent="0.2">
      <c r="A795" s="155" t="s">
        <v>723</v>
      </c>
      <c r="B795" s="156" t="s">
        <v>737</v>
      </c>
      <c r="C795" s="162"/>
      <c r="D795" s="163"/>
      <c r="E795" s="164"/>
      <c r="F795" s="162">
        <f t="shared" si="76"/>
        <v>0</v>
      </c>
      <c r="G795" s="180"/>
      <c r="H795" s="162"/>
      <c r="I795" s="165">
        <f t="shared" si="75"/>
        <v>0</v>
      </c>
      <c r="J795" s="166"/>
      <c r="K795" s="249"/>
    </row>
    <row r="796" spans="1:11" s="186" customFormat="1" ht="14.25" x14ac:dyDescent="0.2">
      <c r="A796" s="155" t="s">
        <v>897</v>
      </c>
      <c r="B796" s="156" t="s">
        <v>738</v>
      </c>
      <c r="C796" s="162"/>
      <c r="D796" s="163"/>
      <c r="E796" s="164"/>
      <c r="F796" s="162">
        <f t="shared" si="76"/>
        <v>0</v>
      </c>
      <c r="G796" s="180"/>
      <c r="H796" s="162"/>
      <c r="I796" s="165">
        <f t="shared" si="75"/>
        <v>0</v>
      </c>
      <c r="J796" s="166"/>
      <c r="K796" s="249"/>
    </row>
    <row r="797" spans="1:11" s="186" customFormat="1" ht="14.25" x14ac:dyDescent="0.2">
      <c r="A797" s="155"/>
      <c r="B797" s="156"/>
      <c r="C797" s="162"/>
      <c r="D797" s="163"/>
      <c r="E797" s="164"/>
      <c r="F797" s="162">
        <f t="shared" si="76"/>
        <v>0</v>
      </c>
      <c r="G797" s="180"/>
      <c r="H797" s="162"/>
      <c r="I797" s="165">
        <f t="shared" si="75"/>
        <v>0</v>
      </c>
      <c r="J797" s="166"/>
      <c r="K797" s="249"/>
    </row>
    <row r="798" spans="1:11" s="186" customFormat="1" ht="14.25" x14ac:dyDescent="0.2">
      <c r="A798" s="155" t="s">
        <v>449</v>
      </c>
      <c r="B798" s="156" t="s">
        <v>739</v>
      </c>
      <c r="C798" s="162"/>
      <c r="D798" s="163"/>
      <c r="E798" s="164"/>
      <c r="F798" s="162">
        <f t="shared" si="76"/>
        <v>0</v>
      </c>
      <c r="G798" s="180"/>
      <c r="H798" s="162"/>
      <c r="I798" s="165">
        <f t="shared" si="75"/>
        <v>0</v>
      </c>
      <c r="J798" s="166"/>
      <c r="K798" s="249"/>
    </row>
    <row r="799" spans="1:11" s="186" customFormat="1" ht="14.25" x14ac:dyDescent="0.2">
      <c r="A799" s="155" t="s">
        <v>724</v>
      </c>
      <c r="B799" s="156" t="s">
        <v>740</v>
      </c>
      <c r="C799" s="162"/>
      <c r="D799" s="163"/>
      <c r="E799" s="164"/>
      <c r="F799" s="162">
        <f t="shared" si="76"/>
        <v>0</v>
      </c>
      <c r="G799" s="180"/>
      <c r="H799" s="162"/>
      <c r="I799" s="165">
        <f t="shared" si="75"/>
        <v>0</v>
      </c>
      <c r="J799" s="166"/>
      <c r="K799" s="249"/>
    </row>
    <row r="800" spans="1:11" s="186" customFormat="1" ht="14.25" x14ac:dyDescent="0.2">
      <c r="A800" s="155"/>
      <c r="B800" s="156"/>
      <c r="C800" s="162"/>
      <c r="D800" s="163"/>
      <c r="E800" s="164"/>
      <c r="F800" s="162">
        <f t="shared" si="76"/>
        <v>0</v>
      </c>
      <c r="G800" s="180"/>
      <c r="H800" s="162"/>
      <c r="I800" s="165">
        <f t="shared" si="75"/>
        <v>0</v>
      </c>
      <c r="J800" s="166"/>
      <c r="K800" s="249"/>
    </row>
    <row r="801" spans="1:11" s="186" customFormat="1" ht="14.25" x14ac:dyDescent="0.2">
      <c r="A801" s="155"/>
      <c r="B801" s="156"/>
      <c r="C801" s="162"/>
      <c r="D801" s="163"/>
      <c r="E801" s="164"/>
      <c r="F801" s="162">
        <f t="shared" si="76"/>
        <v>0</v>
      </c>
      <c r="G801" s="180"/>
      <c r="H801" s="162"/>
      <c r="I801" s="165">
        <f t="shared" si="75"/>
        <v>0</v>
      </c>
      <c r="J801" s="166"/>
      <c r="K801" s="249"/>
    </row>
    <row r="802" spans="1:11" s="186" customFormat="1" ht="14.25" x14ac:dyDescent="0.2">
      <c r="A802" s="155" t="s">
        <v>450</v>
      </c>
      <c r="B802" s="156" t="s">
        <v>741</v>
      </c>
      <c r="C802" s="162"/>
      <c r="D802" s="163"/>
      <c r="E802" s="164"/>
      <c r="F802" s="162">
        <f t="shared" si="76"/>
        <v>0</v>
      </c>
      <c r="G802" s="180"/>
      <c r="H802" s="162"/>
      <c r="I802" s="165">
        <f t="shared" si="75"/>
        <v>0</v>
      </c>
      <c r="J802" s="166"/>
      <c r="K802" s="249"/>
    </row>
    <row r="803" spans="1:11" s="186" customFormat="1" ht="14.25" x14ac:dyDescent="0.2">
      <c r="A803" s="155" t="s">
        <v>725</v>
      </c>
      <c r="B803" s="156" t="s">
        <v>742</v>
      </c>
      <c r="C803" s="162"/>
      <c r="D803" s="163"/>
      <c r="E803" s="164"/>
      <c r="F803" s="162">
        <f t="shared" si="76"/>
        <v>0</v>
      </c>
      <c r="G803" s="180"/>
      <c r="H803" s="162"/>
      <c r="I803" s="165">
        <f t="shared" si="75"/>
        <v>0</v>
      </c>
      <c r="J803" s="166"/>
      <c r="K803" s="249"/>
    </row>
    <row r="804" spans="1:11" s="186" customFormat="1" ht="14.25" x14ac:dyDescent="0.2">
      <c r="A804" s="155" t="s">
        <v>726</v>
      </c>
      <c r="B804" s="156" t="s">
        <v>743</v>
      </c>
      <c r="C804" s="162"/>
      <c r="D804" s="163"/>
      <c r="E804" s="164"/>
      <c r="F804" s="162">
        <f t="shared" si="76"/>
        <v>0</v>
      </c>
      <c r="G804" s="180"/>
      <c r="H804" s="162"/>
      <c r="I804" s="165">
        <f t="shared" si="75"/>
        <v>0</v>
      </c>
      <c r="J804" s="166"/>
      <c r="K804" s="249"/>
    </row>
    <row r="805" spans="1:11" s="186" customFormat="1" ht="14.25" x14ac:dyDescent="0.2">
      <c r="A805" s="155" t="s">
        <v>732</v>
      </c>
      <c r="B805" s="414" t="s">
        <v>744</v>
      </c>
      <c r="C805" s="162"/>
      <c r="D805" s="163"/>
      <c r="E805" s="164"/>
      <c r="F805" s="162">
        <f t="shared" si="76"/>
        <v>0</v>
      </c>
      <c r="G805" s="180"/>
      <c r="H805" s="162"/>
      <c r="I805" s="165">
        <f t="shared" si="75"/>
        <v>0</v>
      </c>
      <c r="J805" s="166"/>
      <c r="K805" s="249"/>
    </row>
    <row r="806" spans="1:11" s="186" customFormat="1" ht="14.25" x14ac:dyDescent="0.2">
      <c r="A806" s="155"/>
      <c r="B806" s="414"/>
      <c r="C806" s="162"/>
      <c r="D806" s="163"/>
      <c r="E806" s="164"/>
      <c r="F806" s="162">
        <f t="shared" si="76"/>
        <v>0</v>
      </c>
      <c r="G806" s="180"/>
      <c r="H806" s="162"/>
      <c r="I806" s="165">
        <f t="shared" si="75"/>
        <v>0</v>
      </c>
      <c r="J806" s="166"/>
      <c r="K806" s="249"/>
    </row>
    <row r="807" spans="1:11" s="186" customFormat="1" ht="14.25" x14ac:dyDescent="0.2">
      <c r="A807" s="155" t="s">
        <v>733</v>
      </c>
      <c r="B807" s="156" t="s">
        <v>745</v>
      </c>
      <c r="C807" s="162"/>
      <c r="D807" s="163"/>
      <c r="E807" s="164"/>
      <c r="F807" s="162">
        <f t="shared" si="76"/>
        <v>0</v>
      </c>
      <c r="G807" s="180"/>
      <c r="H807" s="162"/>
      <c r="I807" s="165">
        <f t="shared" si="75"/>
        <v>0</v>
      </c>
      <c r="J807" s="166"/>
      <c r="K807" s="249"/>
    </row>
    <row r="808" spans="1:11" s="186" customFormat="1" ht="14.25" x14ac:dyDescent="0.2">
      <c r="A808" s="155"/>
      <c r="B808" s="156"/>
      <c r="C808" s="162"/>
      <c r="D808" s="163"/>
      <c r="E808" s="164"/>
      <c r="F808" s="162">
        <f t="shared" si="76"/>
        <v>0</v>
      </c>
      <c r="G808" s="180"/>
      <c r="H808" s="162"/>
      <c r="I808" s="165">
        <f t="shared" si="75"/>
        <v>0</v>
      </c>
      <c r="J808" s="166"/>
      <c r="K808" s="249"/>
    </row>
    <row r="809" spans="1:11" s="186" customFormat="1" ht="14.25" x14ac:dyDescent="0.2">
      <c r="A809" s="155"/>
      <c r="B809" s="156"/>
      <c r="C809" s="162"/>
      <c r="D809" s="163"/>
      <c r="E809" s="164"/>
      <c r="F809" s="162">
        <f t="shared" si="76"/>
        <v>0</v>
      </c>
      <c r="G809" s="180"/>
      <c r="H809" s="162"/>
      <c r="I809" s="165">
        <f t="shared" si="75"/>
        <v>0</v>
      </c>
      <c r="J809" s="166"/>
      <c r="K809" s="249"/>
    </row>
    <row r="810" spans="1:11" s="186" customFormat="1" ht="14.25" x14ac:dyDescent="0.2">
      <c r="A810" s="155" t="s">
        <v>734</v>
      </c>
      <c r="B810" s="414" t="s">
        <v>746</v>
      </c>
      <c r="C810" s="162"/>
      <c r="D810" s="163"/>
      <c r="E810" s="164"/>
      <c r="F810" s="162">
        <f t="shared" si="76"/>
        <v>0</v>
      </c>
      <c r="G810" s="180"/>
      <c r="H810" s="162"/>
      <c r="I810" s="165">
        <f t="shared" si="75"/>
        <v>0</v>
      </c>
      <c r="J810" s="166"/>
      <c r="K810" s="249"/>
    </row>
    <row r="811" spans="1:11" s="186" customFormat="1" ht="14.25" x14ac:dyDescent="0.2">
      <c r="A811" s="155"/>
      <c r="B811" s="414"/>
      <c r="C811" s="162"/>
      <c r="D811" s="163"/>
      <c r="E811" s="164"/>
      <c r="F811" s="162">
        <f t="shared" si="76"/>
        <v>0</v>
      </c>
      <c r="G811" s="180"/>
      <c r="H811" s="162"/>
      <c r="I811" s="165">
        <f t="shared" si="75"/>
        <v>0</v>
      </c>
      <c r="J811" s="166"/>
      <c r="K811" s="249"/>
    </row>
    <row r="812" spans="1:11" s="186" customFormat="1" ht="14.25" x14ac:dyDescent="0.2">
      <c r="A812" s="155"/>
      <c r="B812" s="156"/>
      <c r="C812" s="162"/>
      <c r="D812" s="163"/>
      <c r="E812" s="164"/>
      <c r="F812" s="162">
        <f t="shared" si="76"/>
        <v>0</v>
      </c>
      <c r="G812" s="180"/>
      <c r="H812" s="162"/>
      <c r="I812" s="165">
        <f t="shared" si="75"/>
        <v>0</v>
      </c>
      <c r="J812" s="166"/>
      <c r="K812" s="249"/>
    </row>
    <row r="813" spans="1:11" s="186" customFormat="1" ht="14.25" x14ac:dyDescent="0.2">
      <c r="A813" s="155"/>
      <c r="B813" s="156"/>
      <c r="C813" s="162"/>
      <c r="D813" s="163"/>
      <c r="E813" s="164"/>
      <c r="F813" s="162">
        <f t="shared" si="76"/>
        <v>0</v>
      </c>
      <c r="G813" s="180"/>
      <c r="H813" s="162"/>
      <c r="I813" s="165">
        <f t="shared" si="75"/>
        <v>0</v>
      </c>
      <c r="J813" s="166"/>
      <c r="K813" s="249"/>
    </row>
    <row r="814" spans="1:11" s="186" customFormat="1" ht="14.25" x14ac:dyDescent="0.2">
      <c r="A814" s="155" t="s">
        <v>735</v>
      </c>
      <c r="B814" s="156" t="s">
        <v>898</v>
      </c>
      <c r="C814" s="162"/>
      <c r="D814" s="163"/>
      <c r="E814" s="164"/>
      <c r="F814" s="162">
        <f t="shared" si="76"/>
        <v>0</v>
      </c>
      <c r="G814" s="180"/>
      <c r="H814" s="162"/>
      <c r="I814" s="165">
        <f t="shared" si="75"/>
        <v>0</v>
      </c>
      <c r="J814" s="166"/>
      <c r="K814" s="249"/>
    </row>
    <row r="815" spans="1:11" s="186" customFormat="1" ht="14.25" x14ac:dyDescent="0.2">
      <c r="A815" s="155" t="s">
        <v>902</v>
      </c>
      <c r="B815" s="156" t="s">
        <v>899</v>
      </c>
      <c r="C815" s="162"/>
      <c r="D815" s="163"/>
      <c r="E815" s="164"/>
      <c r="F815" s="162">
        <f t="shared" si="76"/>
        <v>0</v>
      </c>
      <c r="G815" s="180"/>
      <c r="H815" s="162"/>
      <c r="I815" s="165">
        <f t="shared" si="75"/>
        <v>0</v>
      </c>
      <c r="J815" s="166"/>
      <c r="K815" s="249"/>
    </row>
    <row r="816" spans="1:11" s="186" customFormat="1" ht="14.25" x14ac:dyDescent="0.2">
      <c r="A816" s="155" t="s">
        <v>901</v>
      </c>
      <c r="B816" s="156" t="s">
        <v>900</v>
      </c>
      <c r="C816" s="162"/>
      <c r="D816" s="163"/>
      <c r="E816" s="164"/>
      <c r="F816" s="162">
        <f t="shared" si="76"/>
        <v>0</v>
      </c>
      <c r="G816" s="180"/>
      <c r="H816" s="162"/>
      <c r="I816" s="165">
        <f t="shared" si="75"/>
        <v>0</v>
      </c>
      <c r="J816" s="166"/>
      <c r="K816" s="249"/>
    </row>
    <row r="817" spans="1:41" s="186" customFormat="1" ht="14.25" x14ac:dyDescent="0.2">
      <c r="A817" s="155"/>
      <c r="B817" s="161" t="s">
        <v>142</v>
      </c>
      <c r="C817" s="162"/>
      <c r="D817" s="163"/>
      <c r="E817" s="164"/>
      <c r="F817" s="162">
        <f t="shared" si="76"/>
        <v>0</v>
      </c>
      <c r="G817" s="180"/>
      <c r="H817" s="162"/>
      <c r="I817" s="165">
        <f t="shared" si="75"/>
        <v>0</v>
      </c>
      <c r="J817" s="166"/>
      <c r="K817" s="249"/>
    </row>
    <row r="818" spans="1:41" s="186" customFormat="1" ht="14.25" x14ac:dyDescent="0.2">
      <c r="A818" s="155"/>
      <c r="B818" s="161"/>
      <c r="C818" s="162"/>
      <c r="D818" s="163"/>
      <c r="E818" s="164"/>
      <c r="F818" s="162">
        <f t="shared" si="76"/>
        <v>0</v>
      </c>
      <c r="G818" s="180"/>
      <c r="H818" s="162"/>
      <c r="I818" s="165">
        <f t="shared" si="75"/>
        <v>0</v>
      </c>
      <c r="J818" s="166"/>
      <c r="K818" s="249"/>
    </row>
    <row r="819" spans="1:41" s="202" customFormat="1" ht="15" customHeight="1" x14ac:dyDescent="0.2">
      <c r="A819" s="195"/>
      <c r="B819" s="196" t="s">
        <v>451</v>
      </c>
      <c r="C819" s="197"/>
      <c r="D819" s="198"/>
      <c r="E819" s="199"/>
      <c r="F819" s="200">
        <f>SUM(F782:F818)</f>
        <v>0</v>
      </c>
      <c r="G819" s="200">
        <f>SUM(G782:G818)</f>
        <v>0</v>
      </c>
      <c r="H819" s="200">
        <f>SUM(H782:H818)</f>
        <v>0</v>
      </c>
      <c r="I819" s="200">
        <f>F819-G819-H819</f>
        <v>0</v>
      </c>
      <c r="J819" s="256"/>
      <c r="K819" s="245"/>
      <c r="L819" s="201"/>
      <c r="M819" s="201"/>
      <c r="N819" s="201"/>
      <c r="O819" s="201"/>
      <c r="P819" s="201"/>
      <c r="Q819" s="201"/>
      <c r="R819" s="201"/>
      <c r="S819" s="201"/>
      <c r="T819" s="201"/>
      <c r="U819" s="201"/>
      <c r="V819" s="201"/>
      <c r="W819" s="201"/>
      <c r="X819" s="201"/>
      <c r="Y819" s="201"/>
      <c r="Z819" s="201"/>
      <c r="AA819" s="201"/>
      <c r="AB819" s="201"/>
      <c r="AC819" s="201"/>
      <c r="AD819" s="201"/>
      <c r="AE819" s="201"/>
      <c r="AF819" s="201"/>
      <c r="AG819" s="201"/>
      <c r="AH819" s="201"/>
      <c r="AI819" s="201"/>
      <c r="AJ819" s="201"/>
      <c r="AK819" s="201"/>
      <c r="AL819" s="201"/>
      <c r="AM819" s="201"/>
      <c r="AN819" s="201"/>
      <c r="AO819" s="201"/>
    </row>
    <row r="820" spans="1:41" s="184" customFormat="1" ht="20.100000000000001" customHeight="1" x14ac:dyDescent="0.2">
      <c r="A820" s="254" t="s">
        <v>119</v>
      </c>
      <c r="B820" s="152" t="s">
        <v>120</v>
      </c>
      <c r="C820" s="152"/>
      <c r="D820" s="152"/>
      <c r="E820" s="153"/>
      <c r="F820" s="154"/>
      <c r="G820" s="154"/>
      <c r="H820" s="154"/>
      <c r="I820" s="154"/>
      <c r="J820" s="255"/>
      <c r="K820" s="248"/>
    </row>
    <row r="821" spans="1:41" s="186" customFormat="1" ht="14.25" x14ac:dyDescent="0.2">
      <c r="A821" s="155" t="s">
        <v>452</v>
      </c>
      <c r="B821" s="156" t="s">
        <v>120</v>
      </c>
      <c r="C821" s="162"/>
      <c r="D821" s="163"/>
      <c r="E821" s="164"/>
      <c r="F821" s="162">
        <f>C821*D821</f>
        <v>0</v>
      </c>
      <c r="G821" s="180"/>
      <c r="H821" s="162"/>
      <c r="I821" s="165">
        <f>F821-G821-H821</f>
        <v>0</v>
      </c>
      <c r="J821" s="166"/>
      <c r="K821" s="249"/>
    </row>
    <row r="822" spans="1:41" s="186" customFormat="1" ht="14.25" x14ac:dyDescent="0.2">
      <c r="A822" s="155"/>
      <c r="B822" s="161"/>
      <c r="C822" s="162"/>
      <c r="D822" s="163"/>
      <c r="E822" s="164"/>
      <c r="F822" s="162">
        <f>C822*D822</f>
        <v>0</v>
      </c>
      <c r="G822" s="180"/>
      <c r="H822" s="162"/>
      <c r="I822" s="165">
        <f>F822-G822-H822</f>
        <v>0</v>
      </c>
      <c r="J822" s="166"/>
      <c r="K822" s="249"/>
    </row>
    <row r="823" spans="1:41" s="186" customFormat="1" ht="14.25" x14ac:dyDescent="0.2">
      <c r="A823" s="155"/>
      <c r="B823" s="161"/>
      <c r="C823" s="162"/>
      <c r="D823" s="163"/>
      <c r="E823" s="164"/>
      <c r="F823" s="162">
        <f>C823*D823</f>
        <v>0</v>
      </c>
      <c r="G823" s="180"/>
      <c r="H823" s="162"/>
      <c r="I823" s="165">
        <f>F823-G823-H823</f>
        <v>0</v>
      </c>
      <c r="J823" s="166"/>
      <c r="K823" s="249"/>
    </row>
    <row r="824" spans="1:41" s="202" customFormat="1" ht="15" customHeight="1" x14ac:dyDescent="0.2">
      <c r="A824" s="195"/>
      <c r="B824" s="196" t="s">
        <v>453</v>
      </c>
      <c r="C824" s="197"/>
      <c r="D824" s="198"/>
      <c r="E824" s="199"/>
      <c r="F824" s="200">
        <f>SUM(F823)</f>
        <v>0</v>
      </c>
      <c r="G824" s="200">
        <f>SUM(G821:G823)</f>
        <v>0</v>
      </c>
      <c r="H824" s="200">
        <f>SUM(H821:H823)</f>
        <v>0</v>
      </c>
      <c r="I824" s="200">
        <f>F824-G824-H824</f>
        <v>0</v>
      </c>
      <c r="J824" s="256"/>
      <c r="K824" s="245"/>
      <c r="L824" s="201"/>
      <c r="M824" s="201"/>
      <c r="N824" s="201"/>
      <c r="O824" s="201"/>
      <c r="P824" s="201"/>
      <c r="Q824" s="201"/>
      <c r="R824" s="201"/>
      <c r="S824" s="201"/>
      <c r="T824" s="201"/>
      <c r="U824" s="201"/>
      <c r="V824" s="201"/>
      <c r="W824" s="201"/>
      <c r="X824" s="201"/>
      <c r="Y824" s="201"/>
      <c r="Z824" s="201"/>
      <c r="AA824" s="201"/>
      <c r="AB824" s="201"/>
      <c r="AC824" s="201"/>
      <c r="AD824" s="201"/>
      <c r="AE824" s="201"/>
      <c r="AF824" s="201"/>
      <c r="AG824" s="201"/>
      <c r="AH824" s="201"/>
      <c r="AI824" s="201"/>
      <c r="AJ824" s="201"/>
      <c r="AK824" s="201"/>
      <c r="AL824" s="201"/>
      <c r="AM824" s="201"/>
      <c r="AN824" s="201"/>
      <c r="AO824" s="201"/>
    </row>
    <row r="825" spans="1:41" s="184" customFormat="1" ht="20.100000000000001" customHeight="1" x14ac:dyDescent="0.2">
      <c r="A825" s="254" t="s">
        <v>121</v>
      </c>
      <c r="B825" s="152" t="s">
        <v>454</v>
      </c>
      <c r="C825" s="152"/>
      <c r="D825" s="152"/>
      <c r="E825" s="153"/>
      <c r="F825" s="154"/>
      <c r="G825" s="154"/>
      <c r="H825" s="154"/>
      <c r="I825" s="154"/>
      <c r="J825" s="255"/>
      <c r="K825" s="248"/>
    </row>
    <row r="826" spans="1:41" s="186" customFormat="1" ht="14.25" x14ac:dyDescent="0.2">
      <c r="A826" s="155" t="s">
        <v>455</v>
      </c>
      <c r="B826" s="156" t="s">
        <v>456</v>
      </c>
      <c r="C826" s="162"/>
      <c r="D826" s="163"/>
      <c r="E826" s="164"/>
      <c r="F826" s="162">
        <f>C826*D826</f>
        <v>0</v>
      </c>
      <c r="G826" s="180"/>
      <c r="H826" s="162"/>
      <c r="I826" s="165">
        <f t="shared" ref="I826:I838" si="77">F826-G826-H826</f>
        <v>0</v>
      </c>
      <c r="J826" s="166"/>
      <c r="K826" s="249"/>
    </row>
    <row r="827" spans="1:41" s="186" customFormat="1" ht="14.25" x14ac:dyDescent="0.2">
      <c r="A827" s="155"/>
      <c r="B827" s="161" t="s">
        <v>903</v>
      </c>
      <c r="C827" s="162"/>
      <c r="D827" s="163"/>
      <c r="E827" s="164"/>
      <c r="F827" s="162">
        <f t="shared" ref="F827:F838" si="78">C827*D827</f>
        <v>0</v>
      </c>
      <c r="G827" s="180"/>
      <c r="H827" s="162"/>
      <c r="I827" s="165">
        <f t="shared" si="77"/>
        <v>0</v>
      </c>
      <c r="J827" s="166"/>
      <c r="K827" s="249"/>
    </row>
    <row r="828" spans="1:41" s="186" customFormat="1" ht="14.25" x14ac:dyDescent="0.2">
      <c r="A828" s="155"/>
      <c r="B828" s="161" t="s">
        <v>676</v>
      </c>
      <c r="C828" s="162"/>
      <c r="D828" s="163"/>
      <c r="E828" s="164"/>
      <c r="F828" s="162">
        <f t="shared" si="78"/>
        <v>0</v>
      </c>
      <c r="G828" s="180"/>
      <c r="H828" s="162"/>
      <c r="I828" s="165">
        <f t="shared" si="77"/>
        <v>0</v>
      </c>
      <c r="J828" s="166"/>
      <c r="K828" s="249"/>
    </row>
    <row r="829" spans="1:41" s="186" customFormat="1" ht="14.25" x14ac:dyDescent="0.2">
      <c r="A829" s="155"/>
      <c r="B829" s="161" t="s">
        <v>457</v>
      </c>
      <c r="C829" s="162"/>
      <c r="D829" s="163"/>
      <c r="E829" s="164"/>
      <c r="F829" s="162">
        <f t="shared" si="78"/>
        <v>0</v>
      </c>
      <c r="G829" s="180"/>
      <c r="H829" s="162"/>
      <c r="I829" s="165">
        <f t="shared" si="77"/>
        <v>0</v>
      </c>
      <c r="J829" s="166"/>
      <c r="K829" s="249"/>
    </row>
    <row r="830" spans="1:41" s="186" customFormat="1" ht="14.25" x14ac:dyDescent="0.2">
      <c r="A830" s="155"/>
      <c r="B830" s="186" t="s">
        <v>684</v>
      </c>
      <c r="C830" s="162"/>
      <c r="D830" s="163"/>
      <c r="E830" s="164"/>
      <c r="F830" s="162">
        <f t="shared" si="78"/>
        <v>0</v>
      </c>
      <c r="G830" s="180"/>
      <c r="H830" s="162"/>
      <c r="I830" s="165">
        <f t="shared" si="77"/>
        <v>0</v>
      </c>
      <c r="J830" s="166"/>
      <c r="K830" s="249"/>
    </row>
    <row r="831" spans="1:41" s="186" customFormat="1" ht="14.25" x14ac:dyDescent="0.2">
      <c r="A831" s="155"/>
      <c r="B831" s="161"/>
      <c r="C831" s="162"/>
      <c r="D831" s="163"/>
      <c r="E831" s="164"/>
      <c r="F831" s="162">
        <f t="shared" si="78"/>
        <v>0</v>
      </c>
      <c r="G831" s="180"/>
      <c r="H831" s="162"/>
      <c r="I831" s="165">
        <f t="shared" si="77"/>
        <v>0</v>
      </c>
      <c r="J831" s="166"/>
      <c r="K831" s="249"/>
    </row>
    <row r="832" spans="1:41" s="186" customFormat="1" ht="14.25" x14ac:dyDescent="0.2">
      <c r="A832" s="155"/>
      <c r="B832" s="161"/>
      <c r="C832" s="162"/>
      <c r="D832" s="163"/>
      <c r="E832" s="164"/>
      <c r="F832" s="162">
        <f t="shared" si="78"/>
        <v>0</v>
      </c>
      <c r="G832" s="180"/>
      <c r="H832" s="162"/>
      <c r="I832" s="165">
        <f t="shared" si="77"/>
        <v>0</v>
      </c>
      <c r="J832" s="166"/>
      <c r="K832" s="249"/>
    </row>
    <row r="833" spans="1:41" s="186" customFormat="1" ht="14.25" x14ac:dyDescent="0.2">
      <c r="A833" s="155" t="s">
        <v>458</v>
      </c>
      <c r="B833" s="156" t="s">
        <v>904</v>
      </c>
      <c r="C833" s="162"/>
      <c r="D833" s="163"/>
      <c r="E833" s="164"/>
      <c r="F833" s="162">
        <f t="shared" si="78"/>
        <v>0</v>
      </c>
      <c r="G833" s="180"/>
      <c r="H833" s="162"/>
      <c r="I833" s="165">
        <f t="shared" si="77"/>
        <v>0</v>
      </c>
      <c r="J833" s="166"/>
      <c r="K833" s="249"/>
    </row>
    <row r="834" spans="1:41" s="186" customFormat="1" ht="14.25" x14ac:dyDescent="0.2">
      <c r="A834" s="155"/>
      <c r="B834" s="156"/>
      <c r="C834" s="162"/>
      <c r="D834" s="163"/>
      <c r="E834" s="164"/>
      <c r="F834" s="162">
        <f t="shared" si="78"/>
        <v>0</v>
      </c>
      <c r="G834" s="180"/>
      <c r="H834" s="162"/>
      <c r="I834" s="165">
        <f t="shared" si="77"/>
        <v>0</v>
      </c>
      <c r="J834" s="166"/>
      <c r="K834" s="249"/>
    </row>
    <row r="835" spans="1:41" s="186" customFormat="1" ht="14.25" x14ac:dyDescent="0.2">
      <c r="A835" s="155"/>
      <c r="B835" s="156"/>
      <c r="C835" s="162"/>
      <c r="D835" s="163"/>
      <c r="E835" s="164"/>
      <c r="F835" s="162">
        <f t="shared" si="78"/>
        <v>0</v>
      </c>
      <c r="G835" s="180"/>
      <c r="H835" s="162"/>
      <c r="I835" s="165">
        <f t="shared" si="77"/>
        <v>0</v>
      </c>
      <c r="J835" s="166"/>
      <c r="K835" s="249"/>
    </row>
    <row r="836" spans="1:41" s="186" customFormat="1" ht="14.25" x14ac:dyDescent="0.2">
      <c r="A836" s="155" t="s">
        <v>747</v>
      </c>
      <c r="B836" s="156" t="s">
        <v>748</v>
      </c>
      <c r="C836" s="162"/>
      <c r="D836" s="163"/>
      <c r="E836" s="164"/>
      <c r="F836" s="162">
        <f t="shared" si="78"/>
        <v>0</v>
      </c>
      <c r="G836" s="180"/>
      <c r="H836" s="162"/>
      <c r="I836" s="165">
        <f t="shared" si="77"/>
        <v>0</v>
      </c>
      <c r="J836" s="166"/>
      <c r="K836" s="249"/>
    </row>
    <row r="837" spans="1:41" s="186" customFormat="1" ht="14.25" x14ac:dyDescent="0.2">
      <c r="A837" s="155"/>
      <c r="B837" s="161"/>
      <c r="C837" s="162"/>
      <c r="D837" s="163"/>
      <c r="E837" s="164"/>
      <c r="F837" s="162">
        <f t="shared" si="78"/>
        <v>0</v>
      </c>
      <c r="G837" s="180"/>
      <c r="H837" s="162"/>
      <c r="I837" s="165">
        <f t="shared" si="77"/>
        <v>0</v>
      </c>
      <c r="J837" s="166"/>
      <c r="K837" s="249"/>
    </row>
    <row r="838" spans="1:41" s="186" customFormat="1" ht="14.25" x14ac:dyDescent="0.2">
      <c r="A838" s="155"/>
      <c r="B838" s="161"/>
      <c r="C838" s="162"/>
      <c r="D838" s="163"/>
      <c r="E838" s="164"/>
      <c r="F838" s="162">
        <f t="shared" si="78"/>
        <v>0</v>
      </c>
      <c r="G838" s="180"/>
      <c r="H838" s="162"/>
      <c r="I838" s="165">
        <f t="shared" si="77"/>
        <v>0</v>
      </c>
      <c r="J838" s="166"/>
      <c r="K838" s="249"/>
    </row>
    <row r="839" spans="1:41" s="202" customFormat="1" ht="15" customHeight="1" x14ac:dyDescent="0.2">
      <c r="A839" s="195"/>
      <c r="B839" s="196" t="s">
        <v>459</v>
      </c>
      <c r="C839" s="197"/>
      <c r="D839" s="198"/>
      <c r="E839" s="199"/>
      <c r="F839" s="200">
        <f>SUM(F826:F838)</f>
        <v>0</v>
      </c>
      <c r="G839" s="200">
        <f>SUM(G826:G838)</f>
        <v>0</v>
      </c>
      <c r="H839" s="200">
        <f>SUM(H826:H838)</f>
        <v>0</v>
      </c>
      <c r="I839" s="200">
        <f>F839-G839-H839</f>
        <v>0</v>
      </c>
      <c r="J839" s="256"/>
      <c r="K839" s="245"/>
      <c r="L839" s="201"/>
      <c r="M839" s="201"/>
      <c r="N839" s="201"/>
      <c r="O839" s="201"/>
      <c r="P839" s="201"/>
      <c r="Q839" s="201"/>
      <c r="R839" s="201"/>
      <c r="S839" s="201"/>
      <c r="T839" s="201"/>
      <c r="U839" s="201"/>
      <c r="V839" s="201"/>
      <c r="W839" s="201"/>
      <c r="X839" s="201"/>
      <c r="Y839" s="201"/>
      <c r="Z839" s="201"/>
      <c r="AA839" s="201"/>
      <c r="AB839" s="201"/>
      <c r="AC839" s="201"/>
      <c r="AD839" s="201"/>
      <c r="AE839" s="201"/>
      <c r="AF839" s="201"/>
      <c r="AG839" s="201"/>
      <c r="AH839" s="201"/>
      <c r="AI839" s="201"/>
      <c r="AJ839" s="201"/>
      <c r="AK839" s="201"/>
      <c r="AL839" s="201"/>
      <c r="AM839" s="201"/>
      <c r="AN839" s="201"/>
      <c r="AO839" s="201"/>
    </row>
    <row r="840" spans="1:41" s="184" customFormat="1" ht="20.100000000000001" customHeight="1" x14ac:dyDescent="0.2">
      <c r="A840" s="254" t="s">
        <v>122</v>
      </c>
      <c r="B840" s="152" t="s">
        <v>123</v>
      </c>
      <c r="C840" s="152"/>
      <c r="D840" s="152"/>
      <c r="E840" s="153"/>
      <c r="F840" s="154"/>
      <c r="G840" s="154"/>
      <c r="H840" s="154"/>
      <c r="I840" s="154"/>
      <c r="J840" s="255"/>
      <c r="K840" s="248"/>
    </row>
    <row r="841" spans="1:41" s="186" customFormat="1" ht="14.25" x14ac:dyDescent="0.2">
      <c r="A841" s="155" t="s">
        <v>460</v>
      </c>
      <c r="B841" s="156" t="s">
        <v>461</v>
      </c>
      <c r="C841" s="162"/>
      <c r="D841" s="163"/>
      <c r="E841" s="164"/>
      <c r="F841" s="162">
        <f>C841*D841</f>
        <v>0</v>
      </c>
      <c r="G841" s="162"/>
      <c r="H841" s="162"/>
      <c r="I841" s="165">
        <f>F841-G841-H841</f>
        <v>0</v>
      </c>
      <c r="J841" s="166"/>
      <c r="K841" s="249"/>
    </row>
    <row r="842" spans="1:41" s="186" customFormat="1" ht="14.25" x14ac:dyDescent="0.2">
      <c r="A842" s="155"/>
      <c r="B842" s="161"/>
      <c r="C842" s="162"/>
      <c r="D842" s="163"/>
      <c r="E842" s="164"/>
      <c r="F842" s="162">
        <f>C842*D842</f>
        <v>0</v>
      </c>
      <c r="G842" s="162"/>
      <c r="H842" s="162"/>
      <c r="I842" s="165">
        <f>F842-G842-H842</f>
        <v>0</v>
      </c>
      <c r="J842" s="166"/>
      <c r="K842" s="249"/>
    </row>
    <row r="843" spans="1:41" s="186" customFormat="1" ht="14.25" x14ac:dyDescent="0.2">
      <c r="A843" s="155" t="s">
        <v>462</v>
      </c>
      <c r="B843" s="156" t="s">
        <v>463</v>
      </c>
      <c r="C843" s="162"/>
      <c r="D843" s="163"/>
      <c r="E843" s="164"/>
      <c r="F843" s="162">
        <f>C843*D843</f>
        <v>0</v>
      </c>
      <c r="G843" s="162"/>
      <c r="H843" s="162"/>
      <c r="I843" s="165">
        <f t="shared" ref="I843:I846" si="79">F843-G843-H843</f>
        <v>0</v>
      </c>
      <c r="J843" s="166"/>
      <c r="K843" s="249"/>
    </row>
    <row r="844" spans="1:41" s="186" customFormat="1" ht="14.25" x14ac:dyDescent="0.2">
      <c r="A844" s="155"/>
      <c r="B844" s="156"/>
      <c r="C844" s="162"/>
      <c r="D844" s="163"/>
      <c r="E844" s="164"/>
      <c r="F844" s="162">
        <f t="shared" ref="F844:F846" si="80">C844*D844</f>
        <v>0</v>
      </c>
      <c r="G844" s="162"/>
      <c r="H844" s="162"/>
      <c r="I844" s="165">
        <f t="shared" si="79"/>
        <v>0</v>
      </c>
      <c r="J844" s="166"/>
      <c r="K844" s="249"/>
    </row>
    <row r="845" spans="1:41" s="186" customFormat="1" ht="14.25" x14ac:dyDescent="0.2">
      <c r="A845" s="155" t="s">
        <v>749</v>
      </c>
      <c r="B845" s="156" t="s">
        <v>750</v>
      </c>
      <c r="C845" s="162"/>
      <c r="D845" s="163"/>
      <c r="E845" s="164"/>
      <c r="F845" s="162">
        <f t="shared" si="80"/>
        <v>0</v>
      </c>
      <c r="G845" s="162"/>
      <c r="H845" s="162"/>
      <c r="I845" s="165">
        <f t="shared" si="79"/>
        <v>0</v>
      </c>
      <c r="J845" s="166"/>
      <c r="K845" s="249"/>
    </row>
    <row r="846" spans="1:41" s="186" customFormat="1" ht="14.25" x14ac:dyDescent="0.2">
      <c r="A846" s="155"/>
      <c r="B846" s="156"/>
      <c r="C846" s="162"/>
      <c r="D846" s="163"/>
      <c r="E846" s="164"/>
      <c r="F846" s="162">
        <f t="shared" si="80"/>
        <v>0</v>
      </c>
      <c r="G846" s="162"/>
      <c r="H846" s="162"/>
      <c r="I846" s="165">
        <f t="shared" si="79"/>
        <v>0</v>
      </c>
      <c r="J846" s="166"/>
      <c r="K846" s="249"/>
    </row>
    <row r="847" spans="1:41" s="186" customFormat="1" ht="14.25" x14ac:dyDescent="0.2">
      <c r="A847" s="155"/>
      <c r="B847" s="161"/>
      <c r="C847" s="162"/>
      <c r="D847" s="163"/>
      <c r="E847" s="164"/>
      <c r="F847" s="162">
        <f>C847*D847</f>
        <v>0</v>
      </c>
      <c r="G847" s="162"/>
      <c r="H847" s="162"/>
      <c r="I847" s="165">
        <f>F847-G847-H847</f>
        <v>0</v>
      </c>
      <c r="J847" s="166"/>
      <c r="K847" s="249"/>
    </row>
    <row r="848" spans="1:41" s="202" customFormat="1" ht="15" customHeight="1" x14ac:dyDescent="0.2">
      <c r="A848" s="195"/>
      <c r="B848" s="196" t="s">
        <v>464</v>
      </c>
      <c r="C848" s="197"/>
      <c r="D848" s="198"/>
      <c r="E848" s="199"/>
      <c r="F848" s="200">
        <f>SUM(F841:F847)</f>
        <v>0</v>
      </c>
      <c r="G848" s="200">
        <f>SUM(G841:G847)</f>
        <v>0</v>
      </c>
      <c r="H848" s="200">
        <f>SUM(H841:H847)</f>
        <v>0</v>
      </c>
      <c r="I848" s="200">
        <f>F848-G848-H848</f>
        <v>0</v>
      </c>
      <c r="J848" s="256"/>
      <c r="K848" s="245"/>
      <c r="L848" s="201"/>
      <c r="M848" s="201"/>
      <c r="N848" s="201"/>
      <c r="O848" s="201"/>
      <c r="P848" s="201"/>
      <c r="Q848" s="201"/>
      <c r="R848" s="201"/>
      <c r="S848" s="201"/>
      <c r="T848" s="201"/>
      <c r="U848" s="201"/>
      <c r="V848" s="201"/>
      <c r="W848" s="201"/>
      <c r="X848" s="201"/>
      <c r="Y848" s="201"/>
      <c r="Z848" s="201"/>
      <c r="AA848" s="201"/>
      <c r="AB848" s="201"/>
      <c r="AC848" s="201"/>
      <c r="AD848" s="201"/>
      <c r="AE848" s="201"/>
      <c r="AF848" s="201"/>
      <c r="AG848" s="201"/>
      <c r="AH848" s="201"/>
      <c r="AI848" s="201"/>
      <c r="AJ848" s="201"/>
      <c r="AK848" s="201"/>
      <c r="AL848" s="201"/>
      <c r="AM848" s="201"/>
      <c r="AN848" s="201"/>
      <c r="AO848" s="201"/>
    </row>
    <row r="849" spans="1:41" s="184" customFormat="1" ht="20.100000000000001" customHeight="1" x14ac:dyDescent="0.2">
      <c r="A849" s="254" t="s">
        <v>124</v>
      </c>
      <c r="B849" s="152" t="s">
        <v>125</v>
      </c>
      <c r="C849" s="152"/>
      <c r="D849" s="152"/>
      <c r="E849" s="153"/>
      <c r="F849" s="154"/>
      <c r="G849" s="154"/>
      <c r="H849" s="154"/>
      <c r="I849" s="154"/>
      <c r="J849" s="255"/>
      <c r="K849" s="248"/>
    </row>
    <row r="850" spans="1:41" s="186" customFormat="1" ht="14.25" x14ac:dyDescent="0.2">
      <c r="A850" s="155" t="s">
        <v>465</v>
      </c>
      <c r="B850" s="156" t="s">
        <v>466</v>
      </c>
      <c r="C850" s="162"/>
      <c r="D850" s="163"/>
      <c r="E850" s="164"/>
      <c r="F850" s="162">
        <f t="shared" ref="F850:F858" si="81">C850*D850</f>
        <v>0</v>
      </c>
      <c r="G850" s="180"/>
      <c r="H850" s="162"/>
      <c r="I850" s="165">
        <f t="shared" ref="I850:I858" si="82">F850-G850-H850</f>
        <v>0</v>
      </c>
      <c r="J850" s="166"/>
      <c r="K850" s="249"/>
    </row>
    <row r="851" spans="1:41" s="186" customFormat="1" ht="14.25" x14ac:dyDescent="0.2">
      <c r="A851" s="155"/>
      <c r="B851" s="161"/>
      <c r="C851" s="162"/>
      <c r="D851" s="163"/>
      <c r="E851" s="164"/>
      <c r="F851" s="162">
        <f t="shared" si="81"/>
        <v>0</v>
      </c>
      <c r="G851" s="180"/>
      <c r="H851" s="162"/>
      <c r="I851" s="165">
        <f t="shared" si="82"/>
        <v>0</v>
      </c>
      <c r="J851" s="166"/>
      <c r="K851" s="249"/>
    </row>
    <row r="852" spans="1:41" s="186" customFormat="1" ht="14.25" x14ac:dyDescent="0.2">
      <c r="A852" s="155"/>
      <c r="B852" s="161"/>
      <c r="C852" s="162"/>
      <c r="D852" s="163"/>
      <c r="E852" s="164"/>
      <c r="F852" s="162">
        <f t="shared" si="81"/>
        <v>0</v>
      </c>
      <c r="G852" s="180"/>
      <c r="H852" s="162"/>
      <c r="I852" s="165">
        <f t="shared" si="82"/>
        <v>0</v>
      </c>
      <c r="J852" s="166"/>
      <c r="K852" s="249"/>
    </row>
    <row r="853" spans="1:41" s="186" customFormat="1" ht="14.25" x14ac:dyDescent="0.2">
      <c r="A853" s="155" t="s">
        <v>467</v>
      </c>
      <c r="B853" s="156" t="s">
        <v>468</v>
      </c>
      <c r="C853" s="162"/>
      <c r="D853" s="163"/>
      <c r="E853" s="164"/>
      <c r="F853" s="162">
        <f t="shared" si="81"/>
        <v>0</v>
      </c>
      <c r="G853" s="180"/>
      <c r="H853" s="162"/>
      <c r="I853" s="165">
        <f t="shared" si="82"/>
        <v>0</v>
      </c>
      <c r="J853" s="166"/>
      <c r="K853" s="249"/>
    </row>
    <row r="854" spans="1:41" s="186" customFormat="1" ht="14.25" x14ac:dyDescent="0.2">
      <c r="A854" s="155"/>
      <c r="B854" s="156"/>
      <c r="C854" s="162"/>
      <c r="D854" s="163"/>
      <c r="E854" s="164"/>
      <c r="F854" s="162">
        <f t="shared" si="81"/>
        <v>0</v>
      </c>
      <c r="G854" s="180"/>
      <c r="H854" s="162"/>
      <c r="I854" s="165">
        <f t="shared" si="82"/>
        <v>0</v>
      </c>
      <c r="J854" s="166"/>
      <c r="K854" s="249"/>
    </row>
    <row r="855" spans="1:41" s="186" customFormat="1" ht="14.25" x14ac:dyDescent="0.2">
      <c r="A855" s="155"/>
      <c r="B855" s="156"/>
      <c r="C855" s="162"/>
      <c r="D855" s="163"/>
      <c r="E855" s="164"/>
      <c r="F855" s="162">
        <f t="shared" si="81"/>
        <v>0</v>
      </c>
      <c r="G855" s="180"/>
      <c r="H855" s="162"/>
      <c r="I855" s="165">
        <f t="shared" si="82"/>
        <v>0</v>
      </c>
      <c r="J855" s="166"/>
      <c r="K855" s="249"/>
    </row>
    <row r="856" spans="1:41" s="186" customFormat="1" ht="14.25" x14ac:dyDescent="0.2">
      <c r="A856" s="155" t="s">
        <v>905</v>
      </c>
      <c r="B856" s="156" t="s">
        <v>906</v>
      </c>
      <c r="C856" s="162"/>
      <c r="D856" s="163"/>
      <c r="E856" s="164"/>
      <c r="F856" s="162">
        <f t="shared" si="81"/>
        <v>0</v>
      </c>
      <c r="G856" s="180"/>
      <c r="H856" s="162"/>
      <c r="I856" s="165">
        <f t="shared" si="82"/>
        <v>0</v>
      </c>
      <c r="J856" s="166"/>
      <c r="K856" s="249"/>
    </row>
    <row r="857" spans="1:41" s="186" customFormat="1" ht="14.25" x14ac:dyDescent="0.2">
      <c r="A857" s="155"/>
      <c r="B857" s="161"/>
      <c r="C857" s="162"/>
      <c r="D857" s="163"/>
      <c r="E857" s="164"/>
      <c r="F857" s="162">
        <f t="shared" si="81"/>
        <v>0</v>
      </c>
      <c r="G857" s="180"/>
      <c r="H857" s="162"/>
      <c r="I857" s="165">
        <f t="shared" si="82"/>
        <v>0</v>
      </c>
      <c r="J857" s="166"/>
      <c r="K857" s="249"/>
    </row>
    <row r="858" spans="1:41" s="186" customFormat="1" ht="14.25" x14ac:dyDescent="0.2">
      <c r="A858" s="155"/>
      <c r="B858" s="161"/>
      <c r="C858" s="162"/>
      <c r="D858" s="163"/>
      <c r="E858" s="164"/>
      <c r="F858" s="162">
        <f t="shared" si="81"/>
        <v>0</v>
      </c>
      <c r="G858" s="180"/>
      <c r="H858" s="162"/>
      <c r="I858" s="165">
        <f t="shared" si="82"/>
        <v>0</v>
      </c>
      <c r="J858" s="166"/>
      <c r="K858" s="249"/>
    </row>
    <row r="859" spans="1:41" s="202" customFormat="1" ht="15" customHeight="1" x14ac:dyDescent="0.2">
      <c r="A859" s="195"/>
      <c r="B859" s="196" t="s">
        <v>469</v>
      </c>
      <c r="C859" s="197"/>
      <c r="D859" s="198"/>
      <c r="E859" s="199"/>
      <c r="F859" s="200">
        <f>SUM(F850:F858)</f>
        <v>0</v>
      </c>
      <c r="G859" s="200">
        <f>SUM(G850:G858)</f>
        <v>0</v>
      </c>
      <c r="H859" s="200">
        <f>SUM(H850:H858)</f>
        <v>0</v>
      </c>
      <c r="I859" s="200">
        <f>F859-G859-H859</f>
        <v>0</v>
      </c>
      <c r="J859" s="256"/>
      <c r="K859" s="245"/>
      <c r="L859" s="201"/>
      <c r="M859" s="201"/>
      <c r="N859" s="201"/>
      <c r="O859" s="201"/>
      <c r="P859" s="201"/>
      <c r="Q859" s="201"/>
      <c r="R859" s="201"/>
      <c r="S859" s="201"/>
      <c r="T859" s="201"/>
      <c r="U859" s="201"/>
      <c r="V859" s="201"/>
      <c r="W859" s="201"/>
      <c r="X859" s="201"/>
      <c r="Y859" s="201"/>
      <c r="Z859" s="201"/>
      <c r="AA859" s="201"/>
      <c r="AB859" s="201"/>
      <c r="AC859" s="201"/>
      <c r="AD859" s="201"/>
      <c r="AE859" s="201"/>
      <c r="AF859" s="201"/>
      <c r="AG859" s="201"/>
      <c r="AH859" s="201"/>
      <c r="AI859" s="201"/>
      <c r="AJ859" s="201"/>
      <c r="AK859" s="201"/>
      <c r="AL859" s="201"/>
      <c r="AM859" s="201"/>
      <c r="AN859" s="201"/>
      <c r="AO859" s="201"/>
    </row>
    <row r="860" spans="1:41" s="172" customFormat="1" ht="17.25" customHeight="1" x14ac:dyDescent="0.2">
      <c r="A860" s="266"/>
      <c r="B860" s="167" t="s">
        <v>126</v>
      </c>
      <c r="C860" s="168"/>
      <c r="D860" s="169"/>
      <c r="E860" s="170"/>
      <c r="F860" s="171">
        <f>F819+F824+F839+F848+F859</f>
        <v>0</v>
      </c>
      <c r="G860" s="171">
        <f>G819+G824+G839+G848+G859</f>
        <v>0</v>
      </c>
      <c r="H860" s="171">
        <f>H819+H824+H839+H848+H859</f>
        <v>0</v>
      </c>
      <c r="I860" s="171">
        <f>F860-G860-H860</f>
        <v>0</v>
      </c>
      <c r="J860" s="267"/>
    </row>
    <row r="861" spans="1:41" s="142" customFormat="1" ht="20.25" customHeight="1" x14ac:dyDescent="0.2">
      <c r="A861" s="261"/>
      <c r="B861" s="147" t="s">
        <v>127</v>
      </c>
      <c r="C861" s="137"/>
      <c r="D861" s="138"/>
      <c r="E861" s="139"/>
      <c r="F861" s="140">
        <f>F860+F780+F621</f>
        <v>0</v>
      </c>
      <c r="G861" s="140">
        <f>G860+G780+G621</f>
        <v>0</v>
      </c>
      <c r="H861" s="140">
        <f>H860+H780+H621</f>
        <v>0</v>
      </c>
      <c r="I861" s="140">
        <f>F861-G861-H861</f>
        <v>0</v>
      </c>
      <c r="J861" s="262"/>
      <c r="K861" s="141"/>
    </row>
    <row r="862" spans="1:41" s="151" customFormat="1" ht="20.25" customHeight="1" x14ac:dyDescent="0.2">
      <c r="A862" s="268"/>
      <c r="B862" s="148" t="s">
        <v>128</v>
      </c>
      <c r="C862" s="149"/>
      <c r="D862" s="149"/>
      <c r="E862" s="149"/>
      <c r="F862" s="150">
        <f>F861+F69</f>
        <v>0</v>
      </c>
      <c r="G862" s="150">
        <f>G861+G69</f>
        <v>0</v>
      </c>
      <c r="H862" s="150">
        <f>H861+H69</f>
        <v>0</v>
      </c>
      <c r="I862" s="150">
        <f>F862-G862-H862</f>
        <v>0</v>
      </c>
      <c r="J862" s="269"/>
    </row>
    <row r="863" spans="1:41" s="184" customFormat="1" ht="20.100000000000001" customHeight="1" x14ac:dyDescent="0.2">
      <c r="A863" s="254" t="s">
        <v>129</v>
      </c>
      <c r="B863" s="152" t="s">
        <v>550</v>
      </c>
      <c r="C863" s="152"/>
      <c r="D863" s="152"/>
      <c r="E863" s="153"/>
      <c r="F863" s="154"/>
      <c r="G863" s="154"/>
      <c r="H863" s="154"/>
      <c r="I863" s="154"/>
      <c r="J863" s="255"/>
      <c r="K863" s="248"/>
    </row>
    <row r="864" spans="1:41" s="186" customFormat="1" ht="14.25" x14ac:dyDescent="0.2">
      <c r="A864" s="155" t="s">
        <v>129</v>
      </c>
      <c r="B864" s="156" t="s">
        <v>553</v>
      </c>
      <c r="C864" s="162"/>
      <c r="D864" s="163">
        <v>1</v>
      </c>
      <c r="E864" s="162"/>
      <c r="F864" s="162">
        <f>IF(C864*D864&lt;=F861*10/100,C864*D864,"Onvoorziene te hoog")</f>
        <v>0</v>
      </c>
      <c r="G864" s="180"/>
      <c r="H864" s="162"/>
      <c r="I864" s="165">
        <f t="shared" ref="I864:I868" si="83">F864-G864-H864</f>
        <v>0</v>
      </c>
      <c r="J864" s="166"/>
      <c r="K864" s="250"/>
    </row>
    <row r="865" spans="1:41" s="186" customFormat="1" ht="14.25" x14ac:dyDescent="0.2">
      <c r="A865" s="155" t="s">
        <v>130</v>
      </c>
      <c r="B865" s="156" t="s">
        <v>543</v>
      </c>
      <c r="C865" s="162"/>
      <c r="D865" s="163">
        <v>1</v>
      </c>
      <c r="E865" s="162"/>
      <c r="F865" s="162">
        <f>IF(C865*D865&lt;=F862*7.5/100,C865*D865,"Overheads te hoog")</f>
        <v>0</v>
      </c>
      <c r="G865" s="180"/>
      <c r="H865" s="162"/>
      <c r="I865" s="165">
        <f t="shared" si="83"/>
        <v>0</v>
      </c>
      <c r="J865" s="166"/>
      <c r="K865" s="250"/>
    </row>
    <row r="866" spans="1:41" s="186" customFormat="1" ht="14.25" x14ac:dyDescent="0.2">
      <c r="A866" s="155" t="s">
        <v>131</v>
      </c>
      <c r="B866" s="156" t="s">
        <v>544</v>
      </c>
      <c r="C866" s="162"/>
      <c r="D866" s="163">
        <v>1</v>
      </c>
      <c r="E866" s="162"/>
      <c r="F866" s="162">
        <f>C866*D866</f>
        <v>0</v>
      </c>
      <c r="G866" s="162"/>
      <c r="H866" s="162"/>
      <c r="I866" s="165">
        <f t="shared" si="83"/>
        <v>0</v>
      </c>
      <c r="J866" s="166"/>
      <c r="K866" s="250"/>
    </row>
    <row r="867" spans="1:41" s="186" customFormat="1" ht="14.25" x14ac:dyDescent="0.2">
      <c r="A867" s="155" t="s">
        <v>132</v>
      </c>
      <c r="B867" s="161" t="s">
        <v>675</v>
      </c>
      <c r="C867" s="162"/>
      <c r="D867" s="163"/>
      <c r="E867" s="162"/>
      <c r="F867" s="162">
        <f>C867*D867</f>
        <v>0</v>
      </c>
      <c r="G867" s="180"/>
      <c r="H867" s="162"/>
      <c r="I867" s="165">
        <f t="shared" si="83"/>
        <v>0</v>
      </c>
      <c r="J867" s="166"/>
      <c r="K867" s="250"/>
    </row>
    <row r="868" spans="1:41" s="202" customFormat="1" ht="15" customHeight="1" x14ac:dyDescent="0.2">
      <c r="A868" s="195"/>
      <c r="B868" s="196" t="s">
        <v>551</v>
      </c>
      <c r="C868" s="197"/>
      <c r="D868" s="198"/>
      <c r="E868" s="199"/>
      <c r="F868" s="200">
        <f>SUM(F864:F867)</f>
        <v>0</v>
      </c>
      <c r="G868" s="200">
        <f>SUM(G864:G867)</f>
        <v>0</v>
      </c>
      <c r="H868" s="200">
        <f>SUM(H864:H867)</f>
        <v>0</v>
      </c>
      <c r="I868" s="200">
        <f t="shared" si="83"/>
        <v>0</v>
      </c>
      <c r="J868" s="256"/>
      <c r="K868" s="245"/>
      <c r="L868" s="201"/>
      <c r="M868" s="201"/>
      <c r="N868" s="201"/>
      <c r="O868" s="201"/>
      <c r="P868" s="201"/>
      <c r="Q868" s="201"/>
      <c r="R868" s="201"/>
      <c r="S868" s="201"/>
      <c r="T868" s="201"/>
      <c r="U868" s="201"/>
      <c r="V868" s="201"/>
      <c r="W868" s="201"/>
      <c r="X868" s="201"/>
      <c r="Y868" s="201"/>
      <c r="Z868" s="201"/>
      <c r="AA868" s="201"/>
      <c r="AB868" s="201"/>
      <c r="AC868" s="201"/>
      <c r="AD868" s="201"/>
      <c r="AE868" s="201"/>
      <c r="AF868" s="201"/>
      <c r="AG868" s="201"/>
      <c r="AH868" s="201"/>
      <c r="AI868" s="201"/>
      <c r="AJ868" s="201"/>
      <c r="AK868" s="201"/>
      <c r="AL868" s="201"/>
      <c r="AM868" s="201"/>
      <c r="AN868" s="201"/>
      <c r="AO868" s="201"/>
    </row>
    <row r="869" spans="1:41" s="117" customFormat="1" x14ac:dyDescent="0.2">
      <c r="A869" s="126"/>
      <c r="E869" s="127"/>
      <c r="F869" s="128"/>
      <c r="G869" s="128"/>
      <c r="H869" s="128"/>
      <c r="I869" s="128"/>
      <c r="J869" s="129"/>
    </row>
    <row r="870" spans="1:41" x14ac:dyDescent="0.2"/>
    <row r="871" spans="1:41" x14ac:dyDescent="0.2"/>
    <row r="872" spans="1:41" x14ac:dyDescent="0.2"/>
    <row r="873" spans="1:41" x14ac:dyDescent="0.2"/>
    <row r="874" spans="1:41" x14ac:dyDescent="0.2"/>
    <row r="875" spans="1:41" x14ac:dyDescent="0.2"/>
    <row r="876" spans="1:41" x14ac:dyDescent="0.2"/>
    <row r="877" spans="1:41" x14ac:dyDescent="0.2"/>
    <row r="878" spans="1:41" x14ac:dyDescent="0.2"/>
    <row r="879" spans="1:41" x14ac:dyDescent="0.2"/>
    <row r="880" spans="1:41"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sheetData>
  <sheetProtection insertRows="0"/>
  <mergeCells count="9">
    <mergeCell ref="B789:B790"/>
    <mergeCell ref="B805:B806"/>
    <mergeCell ref="B810:B811"/>
    <mergeCell ref="A1:J1"/>
    <mergeCell ref="I2:J2"/>
    <mergeCell ref="A3:J3"/>
    <mergeCell ref="C2:D2"/>
    <mergeCell ref="E2:H2"/>
    <mergeCell ref="B782:B783"/>
  </mergeCells>
  <phoneticPr fontId="50" type="noConversion"/>
  <conditionalFormatting sqref="I69 I621 I780 I860">
    <cfRule type="cellIs" dxfId="328" priority="1097" operator="lessThan">
      <formula>0</formula>
    </cfRule>
  </conditionalFormatting>
  <conditionalFormatting sqref="M6:N9 R6:S9 W6:X9 AB6:AC9 AG6:AH9 AL6:AM9 AQ6:AR9 AV6:AW9 BA6:BB9 BF6:BG9 BK6:BL9 BP6:BQ9 BU6:BV9 BZ6:CA9 CE6:CF9 CJ6:CK9 CO6:CP9 CT6:CU9 CY6:CZ9 DD6:DE9 DI6:DJ9 DN6:DO9 DS6:DT9 DX6:DY9 EC6:ED9 EH6:EI9 EM6:EN9 ER6:ES9 EW6:EX9 FB6:FC9 FG6:FH9 FL6:FM9 FQ6:FR9 FV6:FW9 GA6:GB9 GF6:GG9 GK6:GL9 GP6:GQ9 GU6:GV9 GZ6:HA9 HE6:HF9 HJ6:HK9 HO6:HP9 HT6:HU9 HY6:HZ9 ID6:IE9 II6:IJ9 IN6:IO9 IS6:IT9 M256:N258 R256:S258 W256:X258 AB256:AC258 AG256:AH258 AL256:AM258 AQ256:AR258 AV256:AW258 BA256:BB258 BF256:BG258 BK256:BL258 BP256:BQ258 BU256:BV258 BZ256:CA258 CE256:CF258 CJ256:CK258 CO256:CP258 CT256:CU258 CY256:CZ258 DD256:DE258 DI256:DJ258 DN256:DO258 DS256:DT258 DX256:DY258 EC256:ED258 EH256:EI258 EM256:EN258 ER256:ES258 EW256:EX258 FB256:FC258 FG256:FH258 FL256:FM258 FQ256:FR258 FV256:FW258 GA256:GB258 GF256:GG258 GK256:GL258 GP256:GQ258 GU256:GV258 GZ256:HA258 HE256:HF258 HJ256:HK258 HO256:HP258 HT256:HU258 HY256:HZ258 ID256:IE258 II256:IJ258 IN256:IO258 IS256:IT258 C709:H739 F534:F537 F601:F614 F747:H764 H782:H818 F782:F818 F841:F847 H841:H847 F6:H24 F575:F598">
    <cfRule type="cellIs" dxfId="327" priority="1092" operator="equal">
      <formula>$A$4</formula>
    </cfRule>
  </conditionalFormatting>
  <conditionalFormatting sqref="F192:H241 F151:H179 F540:H558 F316:H330 F27:H42 F261:H276 F520:H526 F864:F867 H864:H867">
    <cfRule type="cellIs" dxfId="326" priority="1086" operator="equal">
      <formula>$A$4</formula>
    </cfRule>
  </conditionalFormatting>
  <conditionalFormatting sqref="F45:H48">
    <cfRule type="cellIs" dxfId="325" priority="1084" operator="equal">
      <formula>$A$4</formula>
    </cfRule>
  </conditionalFormatting>
  <conditionalFormatting sqref="F51:H59">
    <cfRule type="cellIs" dxfId="324" priority="1080" operator="equal">
      <formula>$A$4</formula>
    </cfRule>
  </conditionalFormatting>
  <conditionalFormatting sqref="F62:H67">
    <cfRule type="cellIs" dxfId="323" priority="1078" operator="equal">
      <formula>$A$4</formula>
    </cfRule>
  </conditionalFormatting>
  <conditionalFormatting sqref="F71:H112">
    <cfRule type="cellIs" dxfId="322" priority="1076" operator="equal">
      <formula>$A$4</formula>
    </cfRule>
  </conditionalFormatting>
  <conditionalFormatting sqref="F115:H148">
    <cfRule type="cellIs" dxfId="321" priority="1074" operator="equal">
      <formula>$A$4</formula>
    </cfRule>
  </conditionalFormatting>
  <conditionalFormatting sqref="F182:H189">
    <cfRule type="cellIs" dxfId="320" priority="1070" operator="equal">
      <formula>$A$4</formula>
    </cfRule>
  </conditionalFormatting>
  <conditionalFormatting sqref="F244:H255 F245:F258">
    <cfRule type="cellIs" dxfId="319" priority="1066" operator="equal">
      <formula>$A$4</formula>
    </cfRule>
  </conditionalFormatting>
  <conditionalFormatting sqref="F256:H256">
    <cfRule type="cellIs" dxfId="318" priority="1062" operator="equal">
      <formula>$A$4</formula>
    </cfRule>
  </conditionalFormatting>
  <conditionalFormatting sqref="F244:H258 F45:H48 F182:H189 C709:H739 F534:F537 F601:F614 F747:H764 H782:H818 F782:F818 F841:F847 H841:H847 F6:H24 F71:H112 F115:H148 F192:H241 F151:H179 F439:H447 G438:H438 F540:H558 F575:F598 F316:H330 G431:H436 F431:F438 F27:H42 F51:H59 F62:H67 F261:H276 F520:H526 F864:F867 H864:H867">
    <cfRule type="cellIs" dxfId="317" priority="1061" stopIfTrue="1" operator="equal">
      <formula>$A$259</formula>
    </cfRule>
  </conditionalFormatting>
  <conditionalFormatting sqref="C6:E24 C864:C867">
    <cfRule type="cellIs" dxfId="316" priority="929" operator="equal">
      <formula>$A$4</formula>
    </cfRule>
  </conditionalFormatting>
  <conditionalFormatting sqref="C27:E42 C192:E241 C430:E447 C540:E558 C316:E330 C261:E275 C520:E526">
    <cfRule type="cellIs" dxfId="315" priority="927" operator="equal">
      <formula>$A$4</formula>
    </cfRule>
  </conditionalFormatting>
  <conditionalFormatting sqref="C27:E42 C6:E24 C192:E241 C430:E447 C540:E558 C316:E330 C261:E275 C520:E526">
    <cfRule type="cellIs" dxfId="314" priority="926" stopIfTrue="1" operator="equal">
      <formula>$A$259</formula>
    </cfRule>
  </conditionalFormatting>
  <conditionalFormatting sqref="D864:D866">
    <cfRule type="cellIs" dxfId="313" priority="827" operator="equal">
      <formula>$A$4</formula>
    </cfRule>
  </conditionalFormatting>
  <conditionalFormatting sqref="D864:D866">
    <cfRule type="cellIs" dxfId="312" priority="826" stopIfTrue="1" operator="equal">
      <formula>$A$259</formula>
    </cfRule>
  </conditionalFormatting>
  <conditionalFormatting sqref="F62:F67">
    <cfRule type="cellIs" dxfId="311" priority="823" operator="equal">
      <formula>$A$4</formula>
    </cfRule>
  </conditionalFormatting>
  <conditionalFormatting sqref="I25">
    <cfRule type="cellIs" dxfId="310" priority="818" operator="lessThan">
      <formula>0</formula>
    </cfRule>
  </conditionalFormatting>
  <conditionalFormatting sqref="I68">
    <cfRule type="cellIs" dxfId="309" priority="813" operator="lessThan">
      <formula>0</formula>
    </cfRule>
  </conditionalFormatting>
  <conditionalFormatting sqref="I190">
    <cfRule type="cellIs" dxfId="308" priority="809" operator="lessThan">
      <formula>0</formula>
    </cfRule>
  </conditionalFormatting>
  <conditionalFormatting sqref="J69 J621 J780 J860">
    <cfRule type="cellIs" dxfId="307" priority="746" operator="lessThan">
      <formula>0</formula>
    </cfRule>
  </conditionalFormatting>
  <conditionalFormatting sqref="J25">
    <cfRule type="cellIs" dxfId="306" priority="745" operator="lessThan">
      <formula>0</formula>
    </cfRule>
  </conditionalFormatting>
  <conditionalFormatting sqref="J68">
    <cfRule type="cellIs" dxfId="305" priority="740" operator="lessThan">
      <formula>0</formula>
    </cfRule>
  </conditionalFormatting>
  <conditionalFormatting sqref="J190">
    <cfRule type="cellIs" dxfId="304" priority="736" operator="lessThan">
      <formula>0</formula>
    </cfRule>
  </conditionalFormatting>
  <conditionalFormatting sqref="J861">
    <cfRule type="cellIs" dxfId="303" priority="688" operator="lessThan">
      <formula>0</formula>
    </cfRule>
  </conditionalFormatting>
  <conditionalFormatting sqref="C45:E48">
    <cfRule type="cellIs" dxfId="302" priority="687" operator="equal">
      <formula>$A$4</formula>
    </cfRule>
  </conditionalFormatting>
  <conditionalFormatting sqref="C45:E48 C864:C867 E864:E867">
    <cfRule type="cellIs" dxfId="301" priority="686" stopIfTrue="1" operator="equal">
      <formula>$A$259</formula>
    </cfRule>
  </conditionalFormatting>
  <conditionalFormatting sqref="E864:E867">
    <cfRule type="cellIs" dxfId="300" priority="571" operator="equal">
      <formula>$A$4</formula>
    </cfRule>
  </conditionalFormatting>
  <conditionalFormatting sqref="D867">
    <cfRule type="cellIs" dxfId="299" priority="330" operator="equal">
      <formula>$A$4</formula>
    </cfRule>
  </conditionalFormatting>
  <conditionalFormatting sqref="D867">
    <cfRule type="cellIs" dxfId="298" priority="329" stopIfTrue="1" operator="equal">
      <formula>$A$259</formula>
    </cfRule>
  </conditionalFormatting>
  <conditionalFormatting sqref="C51:E59">
    <cfRule type="cellIs" dxfId="297" priority="326" operator="equal">
      <formula>$A$4</formula>
    </cfRule>
  </conditionalFormatting>
  <conditionalFormatting sqref="C51:E59">
    <cfRule type="cellIs" dxfId="296" priority="325" stopIfTrue="1" operator="equal">
      <formula>$A$259</formula>
    </cfRule>
  </conditionalFormatting>
  <conditionalFormatting sqref="C62:E67">
    <cfRule type="cellIs" dxfId="295" priority="324" operator="equal">
      <formula>$A$4</formula>
    </cfRule>
  </conditionalFormatting>
  <conditionalFormatting sqref="C62:E67">
    <cfRule type="cellIs" dxfId="294" priority="323" stopIfTrue="1" operator="equal">
      <formula>$A$259</formula>
    </cfRule>
  </conditionalFormatting>
  <conditionalFormatting sqref="C71:E112">
    <cfRule type="cellIs" dxfId="293" priority="322" operator="equal">
      <formula>$A$4</formula>
    </cfRule>
  </conditionalFormatting>
  <conditionalFormatting sqref="C71:E112">
    <cfRule type="cellIs" dxfId="292" priority="321" stopIfTrue="1" operator="equal">
      <formula>$A$259</formula>
    </cfRule>
  </conditionalFormatting>
  <conditionalFormatting sqref="C115:E148">
    <cfRule type="cellIs" dxfId="291" priority="320" operator="equal">
      <formula>$A$4</formula>
    </cfRule>
  </conditionalFormatting>
  <conditionalFormatting sqref="C115:E148">
    <cfRule type="cellIs" dxfId="290" priority="319" stopIfTrue="1" operator="equal">
      <formula>$A$259</formula>
    </cfRule>
  </conditionalFormatting>
  <conditionalFormatting sqref="C151:E179">
    <cfRule type="cellIs" dxfId="289" priority="318" operator="equal">
      <formula>$A$4</formula>
    </cfRule>
  </conditionalFormatting>
  <conditionalFormatting sqref="C151:E179">
    <cfRule type="cellIs" dxfId="288" priority="317" stopIfTrue="1" operator="equal">
      <formula>$A$259</formula>
    </cfRule>
  </conditionalFormatting>
  <conditionalFormatting sqref="C182:E189">
    <cfRule type="cellIs" dxfId="287" priority="316" operator="equal">
      <formula>$A$4</formula>
    </cfRule>
  </conditionalFormatting>
  <conditionalFormatting sqref="C182:E189">
    <cfRule type="cellIs" dxfId="286" priority="315" stopIfTrue="1" operator="equal">
      <formula>$A$259</formula>
    </cfRule>
  </conditionalFormatting>
  <conditionalFormatting sqref="C244:E258">
    <cfRule type="cellIs" dxfId="285" priority="312" operator="equal">
      <formula>$A$4</formula>
    </cfRule>
  </conditionalFormatting>
  <conditionalFormatting sqref="C244:E258">
    <cfRule type="cellIs" dxfId="284" priority="311" stopIfTrue="1" operator="equal">
      <formula>$A$259</formula>
    </cfRule>
  </conditionalFormatting>
  <conditionalFormatting sqref="C276:E276">
    <cfRule type="cellIs" dxfId="283" priority="308" operator="equal">
      <formula>$A$4</formula>
    </cfRule>
  </conditionalFormatting>
  <conditionalFormatting sqref="C276:E276">
    <cfRule type="cellIs" dxfId="282" priority="307" stopIfTrue="1" operator="equal">
      <formula>$A$259</formula>
    </cfRule>
  </conditionalFormatting>
  <conditionalFormatting sqref="C279:E305">
    <cfRule type="cellIs" dxfId="281" priority="306" operator="equal">
      <formula>$A$4</formula>
    </cfRule>
  </conditionalFormatting>
  <conditionalFormatting sqref="C279:E305">
    <cfRule type="cellIs" dxfId="280" priority="305" stopIfTrue="1" operator="equal">
      <formula>$A$259</formula>
    </cfRule>
  </conditionalFormatting>
  <conditionalFormatting sqref="C308:E313">
    <cfRule type="cellIs" dxfId="279" priority="304" operator="equal">
      <formula>$A$4</formula>
    </cfRule>
  </conditionalFormatting>
  <conditionalFormatting sqref="C308:E313">
    <cfRule type="cellIs" dxfId="278" priority="303" stopIfTrue="1" operator="equal">
      <formula>$A$259</formula>
    </cfRule>
  </conditionalFormatting>
  <conditionalFormatting sqref="C333:E341">
    <cfRule type="cellIs" dxfId="277" priority="300" operator="equal">
      <formula>$A$4</formula>
    </cfRule>
  </conditionalFormatting>
  <conditionalFormatting sqref="C333:E341">
    <cfRule type="cellIs" dxfId="276" priority="299" stopIfTrue="1" operator="equal">
      <formula>$A$259</formula>
    </cfRule>
  </conditionalFormatting>
  <conditionalFormatting sqref="C344:E361">
    <cfRule type="cellIs" dxfId="275" priority="298" operator="equal">
      <formula>$A$4</formula>
    </cfRule>
  </conditionalFormatting>
  <conditionalFormatting sqref="C344:E361">
    <cfRule type="cellIs" dxfId="274" priority="297" stopIfTrue="1" operator="equal">
      <formula>$A$259</formula>
    </cfRule>
  </conditionalFormatting>
  <conditionalFormatting sqref="C364:E384">
    <cfRule type="cellIs" dxfId="273" priority="296" operator="equal">
      <formula>$A$4</formula>
    </cfRule>
  </conditionalFormatting>
  <conditionalFormatting sqref="C364:E384">
    <cfRule type="cellIs" dxfId="272" priority="295" stopIfTrue="1" operator="equal">
      <formula>$A$259</formula>
    </cfRule>
  </conditionalFormatting>
  <conditionalFormatting sqref="C387:E401">
    <cfRule type="cellIs" dxfId="271" priority="294" operator="equal">
      <formula>$A$4</formula>
    </cfRule>
  </conditionalFormatting>
  <conditionalFormatting sqref="C387:E401">
    <cfRule type="cellIs" dxfId="270" priority="293" stopIfTrue="1" operator="equal">
      <formula>$A$259</formula>
    </cfRule>
  </conditionalFormatting>
  <conditionalFormatting sqref="C404:E413">
    <cfRule type="cellIs" dxfId="269" priority="292" operator="equal">
      <formula>$A$4</formula>
    </cfRule>
  </conditionalFormatting>
  <conditionalFormatting sqref="C404:E413">
    <cfRule type="cellIs" dxfId="268" priority="291" stopIfTrue="1" operator="equal">
      <formula>$A$259</formula>
    </cfRule>
  </conditionalFormatting>
  <conditionalFormatting sqref="C416:E427">
    <cfRule type="cellIs" dxfId="267" priority="290" operator="equal">
      <formula>$A$4</formula>
    </cfRule>
  </conditionalFormatting>
  <conditionalFormatting sqref="C416:E427">
    <cfRule type="cellIs" dxfId="266" priority="289" stopIfTrue="1" operator="equal">
      <formula>$A$259</formula>
    </cfRule>
  </conditionalFormatting>
  <conditionalFormatting sqref="C450:E467">
    <cfRule type="cellIs" dxfId="265" priority="286" operator="equal">
      <formula>$A$4</formula>
    </cfRule>
  </conditionalFormatting>
  <conditionalFormatting sqref="C450:E467">
    <cfRule type="cellIs" dxfId="264" priority="285" stopIfTrue="1" operator="equal">
      <formula>$A$259</formula>
    </cfRule>
  </conditionalFormatting>
  <conditionalFormatting sqref="C470:E496">
    <cfRule type="cellIs" dxfId="263" priority="284" operator="equal">
      <formula>$A$4</formula>
    </cfRule>
  </conditionalFormatting>
  <conditionalFormatting sqref="C470:E496">
    <cfRule type="cellIs" dxfId="262" priority="283" stopIfTrue="1" operator="equal">
      <formula>$A$259</formula>
    </cfRule>
  </conditionalFormatting>
  <conditionalFormatting sqref="C499:E517">
    <cfRule type="cellIs" dxfId="261" priority="282" operator="equal">
      <formula>$A$4</formula>
    </cfRule>
  </conditionalFormatting>
  <conditionalFormatting sqref="C499:E517">
    <cfRule type="cellIs" dxfId="260" priority="281" stopIfTrue="1" operator="equal">
      <formula>$A$259</formula>
    </cfRule>
  </conditionalFormatting>
  <conditionalFormatting sqref="C529:E531">
    <cfRule type="cellIs" dxfId="259" priority="278" operator="equal">
      <formula>$A$4</formula>
    </cfRule>
  </conditionalFormatting>
  <conditionalFormatting sqref="C529:E531">
    <cfRule type="cellIs" dxfId="258" priority="277" stopIfTrue="1" operator="equal">
      <formula>$A$259</formula>
    </cfRule>
  </conditionalFormatting>
  <conditionalFormatting sqref="C534:E537">
    <cfRule type="cellIs" dxfId="257" priority="276" operator="equal">
      <formula>$A$4</formula>
    </cfRule>
  </conditionalFormatting>
  <conditionalFormatting sqref="C534:E537">
    <cfRule type="cellIs" dxfId="256" priority="275" stopIfTrue="1" operator="equal">
      <formula>$A$259</formula>
    </cfRule>
  </conditionalFormatting>
  <conditionalFormatting sqref="C561:E572">
    <cfRule type="cellIs" dxfId="255" priority="272" operator="equal">
      <formula>$A$4</formula>
    </cfRule>
  </conditionalFormatting>
  <conditionalFormatting sqref="C561:E572">
    <cfRule type="cellIs" dxfId="254" priority="271" stopIfTrue="1" operator="equal">
      <formula>$A$259</formula>
    </cfRule>
  </conditionalFormatting>
  <conditionalFormatting sqref="C575:E598">
    <cfRule type="cellIs" dxfId="253" priority="270" operator="equal">
      <formula>$A$4</formula>
    </cfRule>
  </conditionalFormatting>
  <conditionalFormatting sqref="C575:E598">
    <cfRule type="cellIs" dxfId="252" priority="269" stopIfTrue="1" operator="equal">
      <formula>$A$259</formula>
    </cfRule>
  </conditionalFormatting>
  <conditionalFormatting sqref="C601:E614">
    <cfRule type="cellIs" dxfId="251" priority="268" operator="equal">
      <formula>$A$4</formula>
    </cfRule>
  </conditionalFormatting>
  <conditionalFormatting sqref="C601:E614">
    <cfRule type="cellIs" dxfId="250" priority="267" stopIfTrue="1" operator="equal">
      <formula>$A$259</formula>
    </cfRule>
  </conditionalFormatting>
  <conditionalFormatting sqref="C617:E619">
    <cfRule type="cellIs" dxfId="249" priority="266" operator="equal">
      <formula>$A$4</formula>
    </cfRule>
  </conditionalFormatting>
  <conditionalFormatting sqref="C617:E619">
    <cfRule type="cellIs" dxfId="248" priority="265" stopIfTrue="1" operator="equal">
      <formula>$A$259</formula>
    </cfRule>
  </conditionalFormatting>
  <conditionalFormatting sqref="C623:E625">
    <cfRule type="cellIs" dxfId="247" priority="264" operator="equal">
      <formula>$A$4</formula>
    </cfRule>
  </conditionalFormatting>
  <conditionalFormatting sqref="C623:E625">
    <cfRule type="cellIs" dxfId="246" priority="263" stopIfTrue="1" operator="equal">
      <formula>$A$259</formula>
    </cfRule>
  </conditionalFormatting>
  <conditionalFormatting sqref="C628:E639">
    <cfRule type="cellIs" dxfId="245" priority="262" operator="equal">
      <formula>$A$4</formula>
    </cfRule>
  </conditionalFormatting>
  <conditionalFormatting sqref="C628:E639">
    <cfRule type="cellIs" dxfId="244" priority="261" stopIfTrue="1" operator="equal">
      <formula>$A$259</formula>
    </cfRule>
  </conditionalFormatting>
  <conditionalFormatting sqref="C642:E655">
    <cfRule type="cellIs" dxfId="243" priority="260" operator="equal">
      <formula>$A$4</formula>
    </cfRule>
  </conditionalFormatting>
  <conditionalFormatting sqref="C642:E655">
    <cfRule type="cellIs" dxfId="242" priority="259" stopIfTrue="1" operator="equal">
      <formula>$A$259</formula>
    </cfRule>
  </conditionalFormatting>
  <conditionalFormatting sqref="C656:E656">
    <cfRule type="cellIs" dxfId="241" priority="258" operator="equal">
      <formula>$A$4</formula>
    </cfRule>
  </conditionalFormatting>
  <conditionalFormatting sqref="C656:E656">
    <cfRule type="cellIs" dxfId="240" priority="257" stopIfTrue="1" operator="equal">
      <formula>$A$259</formula>
    </cfRule>
  </conditionalFormatting>
  <conditionalFormatting sqref="C659:E685">
    <cfRule type="cellIs" dxfId="239" priority="256" operator="equal">
      <formula>$A$4</formula>
    </cfRule>
  </conditionalFormatting>
  <conditionalFormatting sqref="C659:E685">
    <cfRule type="cellIs" dxfId="238" priority="255" stopIfTrue="1" operator="equal">
      <formula>$A$259</formula>
    </cfRule>
  </conditionalFormatting>
  <conditionalFormatting sqref="C688:E706">
    <cfRule type="cellIs" dxfId="237" priority="254" operator="equal">
      <formula>$A$4</formula>
    </cfRule>
  </conditionalFormatting>
  <conditionalFormatting sqref="C688:E706">
    <cfRule type="cellIs" dxfId="236" priority="253" stopIfTrue="1" operator="equal">
      <formula>$A$259</formula>
    </cfRule>
  </conditionalFormatting>
  <conditionalFormatting sqref="C742:E744">
    <cfRule type="cellIs" dxfId="235" priority="252" operator="equal">
      <formula>$A$4</formula>
    </cfRule>
  </conditionalFormatting>
  <conditionalFormatting sqref="C742:E744">
    <cfRule type="cellIs" dxfId="234" priority="251" stopIfTrue="1" operator="equal">
      <formula>$A$259</formula>
    </cfRule>
  </conditionalFormatting>
  <conditionalFormatting sqref="C747:E764">
    <cfRule type="cellIs" dxfId="233" priority="250" operator="equal">
      <formula>$A$4</formula>
    </cfRule>
  </conditionalFormatting>
  <conditionalFormatting sqref="C747:E764">
    <cfRule type="cellIs" dxfId="232" priority="249" stopIfTrue="1" operator="equal">
      <formula>$A$259</formula>
    </cfRule>
  </conditionalFormatting>
  <conditionalFormatting sqref="C767:E778">
    <cfRule type="cellIs" dxfId="231" priority="248" operator="equal">
      <formula>$A$4</formula>
    </cfRule>
  </conditionalFormatting>
  <conditionalFormatting sqref="C767:E778">
    <cfRule type="cellIs" dxfId="230" priority="247" stopIfTrue="1" operator="equal">
      <formula>$A$259</formula>
    </cfRule>
  </conditionalFormatting>
  <conditionalFormatting sqref="C782:E818">
    <cfRule type="cellIs" dxfId="229" priority="246" operator="equal">
      <formula>$A$4</formula>
    </cfRule>
  </conditionalFormatting>
  <conditionalFormatting sqref="C782:E818">
    <cfRule type="cellIs" dxfId="228" priority="245" stopIfTrue="1" operator="equal">
      <formula>$A$259</formula>
    </cfRule>
  </conditionalFormatting>
  <conditionalFormatting sqref="C821:E823">
    <cfRule type="cellIs" dxfId="227" priority="244" operator="equal">
      <formula>$A$4</formula>
    </cfRule>
  </conditionalFormatting>
  <conditionalFormatting sqref="C821:E823">
    <cfRule type="cellIs" dxfId="226" priority="243" stopIfTrue="1" operator="equal">
      <formula>$A$259</formula>
    </cfRule>
  </conditionalFormatting>
  <conditionalFormatting sqref="C826:E838">
    <cfRule type="cellIs" dxfId="225" priority="242" operator="equal">
      <formula>$A$4</formula>
    </cfRule>
  </conditionalFormatting>
  <conditionalFormatting sqref="C826:E838">
    <cfRule type="cellIs" dxfId="224" priority="241" stopIfTrue="1" operator="equal">
      <formula>$A$259</formula>
    </cfRule>
  </conditionalFormatting>
  <conditionalFormatting sqref="C841:E847">
    <cfRule type="cellIs" dxfId="223" priority="240" operator="equal">
      <formula>$A$4</formula>
    </cfRule>
  </conditionalFormatting>
  <conditionalFormatting sqref="C841:E847">
    <cfRule type="cellIs" dxfId="222" priority="239" stopIfTrue="1" operator="equal">
      <formula>$A$259</formula>
    </cfRule>
  </conditionalFormatting>
  <conditionalFormatting sqref="C850:E858">
    <cfRule type="cellIs" dxfId="221" priority="238" operator="equal">
      <formula>$A$4</formula>
    </cfRule>
  </conditionalFormatting>
  <conditionalFormatting sqref="C850:E858">
    <cfRule type="cellIs" dxfId="220" priority="237" stopIfTrue="1" operator="equal">
      <formula>$A$259</formula>
    </cfRule>
  </conditionalFormatting>
  <conditionalFormatting sqref="F279:H305">
    <cfRule type="cellIs" dxfId="219" priority="234" operator="equal">
      <formula>$A$4</formula>
    </cfRule>
  </conditionalFormatting>
  <conditionalFormatting sqref="F279:H305">
    <cfRule type="cellIs" dxfId="218" priority="233" stopIfTrue="1" operator="equal">
      <formula>$A$259</formula>
    </cfRule>
  </conditionalFormatting>
  <conditionalFormatting sqref="F308:H313">
    <cfRule type="cellIs" dxfId="217" priority="232" operator="equal">
      <formula>$A$4</formula>
    </cfRule>
  </conditionalFormatting>
  <conditionalFormatting sqref="F308:H313">
    <cfRule type="cellIs" dxfId="216" priority="231" stopIfTrue="1" operator="equal">
      <formula>$A$259</formula>
    </cfRule>
  </conditionalFormatting>
  <conditionalFormatting sqref="F333:H341">
    <cfRule type="cellIs" dxfId="215" priority="228" operator="equal">
      <formula>$A$4</formula>
    </cfRule>
  </conditionalFormatting>
  <conditionalFormatting sqref="F333:H341">
    <cfRule type="cellIs" dxfId="214" priority="227" stopIfTrue="1" operator="equal">
      <formula>$A$259</formula>
    </cfRule>
  </conditionalFormatting>
  <conditionalFormatting sqref="F344:H361">
    <cfRule type="cellIs" dxfId="213" priority="226" operator="equal">
      <formula>$A$4</formula>
    </cfRule>
  </conditionalFormatting>
  <conditionalFormatting sqref="F344:H361">
    <cfRule type="cellIs" dxfId="212" priority="225" stopIfTrue="1" operator="equal">
      <formula>$A$259</formula>
    </cfRule>
  </conditionalFormatting>
  <conditionalFormatting sqref="F364:H384">
    <cfRule type="cellIs" dxfId="211" priority="224" operator="equal">
      <formula>$A$4</formula>
    </cfRule>
  </conditionalFormatting>
  <conditionalFormatting sqref="F364:H384">
    <cfRule type="cellIs" dxfId="210" priority="223" stopIfTrue="1" operator="equal">
      <formula>$A$259</formula>
    </cfRule>
  </conditionalFormatting>
  <conditionalFormatting sqref="F387:H401">
    <cfRule type="cellIs" dxfId="209" priority="222" operator="equal">
      <formula>$A$4</formula>
    </cfRule>
  </conditionalFormatting>
  <conditionalFormatting sqref="F387:H401">
    <cfRule type="cellIs" dxfId="208" priority="221" stopIfTrue="1" operator="equal">
      <formula>$A$259</formula>
    </cfRule>
  </conditionalFormatting>
  <conditionalFormatting sqref="F404:H413">
    <cfRule type="cellIs" dxfId="207" priority="220" operator="equal">
      <formula>$A$4</formula>
    </cfRule>
  </conditionalFormatting>
  <conditionalFormatting sqref="F404:H413">
    <cfRule type="cellIs" dxfId="206" priority="219" stopIfTrue="1" operator="equal">
      <formula>$A$259</formula>
    </cfRule>
  </conditionalFormatting>
  <conditionalFormatting sqref="F416:H427">
    <cfRule type="cellIs" dxfId="205" priority="218" operator="equal">
      <formula>$A$4</formula>
    </cfRule>
  </conditionalFormatting>
  <conditionalFormatting sqref="F416:H427">
    <cfRule type="cellIs" dxfId="204" priority="217" stopIfTrue="1" operator="equal">
      <formula>$A$259</formula>
    </cfRule>
  </conditionalFormatting>
  <conditionalFormatting sqref="F430:H430 F439:H447 G438:H438 G431:H436 F431:F438">
    <cfRule type="cellIs" dxfId="203" priority="216" operator="equal">
      <formula>$A$4</formula>
    </cfRule>
  </conditionalFormatting>
  <conditionalFormatting sqref="F430:H430">
    <cfRule type="cellIs" dxfId="202" priority="215" stopIfTrue="1" operator="equal">
      <formula>$A$259</formula>
    </cfRule>
  </conditionalFormatting>
  <conditionalFormatting sqref="G437:H437">
    <cfRule type="cellIs" dxfId="201" priority="214" operator="equal">
      <formula>$A$4</formula>
    </cfRule>
  </conditionalFormatting>
  <conditionalFormatting sqref="G437:H437">
    <cfRule type="cellIs" dxfId="200" priority="213" stopIfTrue="1" operator="equal">
      <formula>$A$259</formula>
    </cfRule>
  </conditionalFormatting>
  <conditionalFormatting sqref="F450:F467">
    <cfRule type="cellIs" dxfId="199" priority="212" operator="equal">
      <formula>$A$4</formula>
    </cfRule>
  </conditionalFormatting>
  <conditionalFormatting sqref="F450:F467">
    <cfRule type="cellIs" dxfId="198" priority="211" stopIfTrue="1" operator="equal">
      <formula>$A$259</formula>
    </cfRule>
  </conditionalFormatting>
  <conditionalFormatting sqref="F470:F496">
    <cfRule type="cellIs" dxfId="197" priority="210" operator="equal">
      <formula>$A$4</formula>
    </cfRule>
  </conditionalFormatting>
  <conditionalFormatting sqref="F470:F496">
    <cfRule type="cellIs" dxfId="196" priority="209" stopIfTrue="1" operator="equal">
      <formula>$A$259</formula>
    </cfRule>
  </conditionalFormatting>
  <conditionalFormatting sqref="F499:F517">
    <cfRule type="cellIs" dxfId="195" priority="208" operator="equal">
      <formula>$A$4</formula>
    </cfRule>
  </conditionalFormatting>
  <conditionalFormatting sqref="F499:F517">
    <cfRule type="cellIs" dxfId="194" priority="207" stopIfTrue="1" operator="equal">
      <formula>$A$259</formula>
    </cfRule>
  </conditionalFormatting>
  <conditionalFormatting sqref="F529:F531">
    <cfRule type="cellIs" dxfId="193" priority="204" operator="equal">
      <formula>$A$4</formula>
    </cfRule>
  </conditionalFormatting>
  <conditionalFormatting sqref="F529:F531">
    <cfRule type="cellIs" dxfId="192" priority="203" stopIfTrue="1" operator="equal">
      <formula>$A$259</formula>
    </cfRule>
  </conditionalFormatting>
  <conditionalFormatting sqref="F561:F572">
    <cfRule type="cellIs" dxfId="191" priority="200" operator="equal">
      <formula>$A$4</formula>
    </cfRule>
  </conditionalFormatting>
  <conditionalFormatting sqref="F561:F572">
    <cfRule type="cellIs" dxfId="190" priority="199" stopIfTrue="1" operator="equal">
      <formula>$A$259</formula>
    </cfRule>
  </conditionalFormatting>
  <conditionalFormatting sqref="F617:F619">
    <cfRule type="cellIs" dxfId="189" priority="198" operator="equal">
      <formula>$A$4</formula>
    </cfRule>
  </conditionalFormatting>
  <conditionalFormatting sqref="F617:F619">
    <cfRule type="cellIs" dxfId="188" priority="197" stopIfTrue="1" operator="equal">
      <formula>$A$259</formula>
    </cfRule>
  </conditionalFormatting>
  <conditionalFormatting sqref="F623:F625">
    <cfRule type="cellIs" dxfId="187" priority="196" operator="equal">
      <formula>$A$4</formula>
    </cfRule>
  </conditionalFormatting>
  <conditionalFormatting sqref="F623:F625">
    <cfRule type="cellIs" dxfId="186" priority="195" stopIfTrue="1" operator="equal">
      <formula>$A$259</formula>
    </cfRule>
  </conditionalFormatting>
  <conditionalFormatting sqref="F628:F639">
    <cfRule type="cellIs" dxfId="185" priority="194" operator="equal">
      <formula>$A$4</formula>
    </cfRule>
  </conditionalFormatting>
  <conditionalFormatting sqref="F628:F639">
    <cfRule type="cellIs" dxfId="184" priority="193" stopIfTrue="1" operator="equal">
      <formula>$A$259</formula>
    </cfRule>
  </conditionalFormatting>
  <conditionalFormatting sqref="F642:F656">
    <cfRule type="cellIs" dxfId="183" priority="192" operator="equal">
      <formula>$A$4</formula>
    </cfRule>
  </conditionalFormatting>
  <conditionalFormatting sqref="F642:F656">
    <cfRule type="cellIs" dxfId="182" priority="191" stopIfTrue="1" operator="equal">
      <formula>$A$259</formula>
    </cfRule>
  </conditionalFormatting>
  <conditionalFormatting sqref="F659:F684">
    <cfRule type="cellIs" dxfId="181" priority="190" operator="equal">
      <formula>$A$4</formula>
    </cfRule>
  </conditionalFormatting>
  <conditionalFormatting sqref="F659:F684">
    <cfRule type="cellIs" dxfId="180" priority="189" stopIfTrue="1" operator="equal">
      <formula>$A$259</formula>
    </cfRule>
  </conditionalFormatting>
  <conditionalFormatting sqref="F685">
    <cfRule type="cellIs" dxfId="179" priority="188" operator="equal">
      <formula>$A$4</formula>
    </cfRule>
  </conditionalFormatting>
  <conditionalFormatting sqref="F685">
    <cfRule type="cellIs" dxfId="178" priority="187" stopIfTrue="1" operator="equal">
      <formula>$A$259</formula>
    </cfRule>
  </conditionalFormatting>
  <conditionalFormatting sqref="F688:F706">
    <cfRule type="cellIs" dxfId="177" priority="186" operator="equal">
      <formula>$A$4</formula>
    </cfRule>
  </conditionalFormatting>
  <conditionalFormatting sqref="F688:F706">
    <cfRule type="cellIs" dxfId="176" priority="185" stopIfTrue="1" operator="equal">
      <formula>$A$259</formula>
    </cfRule>
  </conditionalFormatting>
  <conditionalFormatting sqref="F742:F744">
    <cfRule type="cellIs" dxfId="175" priority="184" operator="equal">
      <formula>$A$4</formula>
    </cfRule>
  </conditionalFormatting>
  <conditionalFormatting sqref="F742:F744">
    <cfRule type="cellIs" dxfId="174" priority="183" stopIfTrue="1" operator="equal">
      <formula>$A$259</formula>
    </cfRule>
  </conditionalFormatting>
  <conditionalFormatting sqref="F767:F778">
    <cfRule type="cellIs" dxfId="173" priority="182" operator="equal">
      <formula>$A$4</formula>
    </cfRule>
  </conditionalFormatting>
  <conditionalFormatting sqref="F767:F778">
    <cfRule type="cellIs" dxfId="172" priority="181" stopIfTrue="1" operator="equal">
      <formula>$A$259</formula>
    </cfRule>
  </conditionalFormatting>
  <conditionalFormatting sqref="F821:F823">
    <cfRule type="cellIs" dxfId="171" priority="180" operator="equal">
      <formula>$A$4</formula>
    </cfRule>
  </conditionalFormatting>
  <conditionalFormatting sqref="F821:F823">
    <cfRule type="cellIs" dxfId="170" priority="179" stopIfTrue="1" operator="equal">
      <formula>$A$259</formula>
    </cfRule>
  </conditionalFormatting>
  <conditionalFormatting sqref="F826:F838">
    <cfRule type="cellIs" dxfId="169" priority="178" operator="equal">
      <formula>$A$4</formula>
    </cfRule>
  </conditionalFormatting>
  <conditionalFormatting sqref="F826:F838">
    <cfRule type="cellIs" dxfId="168" priority="177" stopIfTrue="1" operator="equal">
      <formula>$A$259</formula>
    </cfRule>
  </conditionalFormatting>
  <conditionalFormatting sqref="F850:F858">
    <cfRule type="cellIs" dxfId="167" priority="176" operator="equal">
      <formula>$A$4</formula>
    </cfRule>
  </conditionalFormatting>
  <conditionalFormatting sqref="F850:F858">
    <cfRule type="cellIs" dxfId="166" priority="175" stopIfTrue="1" operator="equal">
      <formula>$A$259</formula>
    </cfRule>
  </conditionalFormatting>
  <conditionalFormatting sqref="H450:H467">
    <cfRule type="cellIs" dxfId="165" priority="172" operator="equal">
      <formula>$A$4</formula>
    </cfRule>
  </conditionalFormatting>
  <conditionalFormatting sqref="H450:H467">
    <cfRule type="cellIs" dxfId="164" priority="171" stopIfTrue="1" operator="equal">
      <formula>$A$259</formula>
    </cfRule>
  </conditionalFormatting>
  <conditionalFormatting sqref="H470:H495">
    <cfRule type="cellIs" dxfId="163" priority="170" operator="equal">
      <formula>$A$4</formula>
    </cfRule>
  </conditionalFormatting>
  <conditionalFormatting sqref="H470:H495">
    <cfRule type="cellIs" dxfId="162" priority="169" stopIfTrue="1" operator="equal">
      <formula>$A$259</formula>
    </cfRule>
  </conditionalFormatting>
  <conditionalFormatting sqref="H496">
    <cfRule type="cellIs" dxfId="161" priority="168" operator="equal">
      <formula>$A$4</formula>
    </cfRule>
  </conditionalFormatting>
  <conditionalFormatting sqref="H496">
    <cfRule type="cellIs" dxfId="160" priority="167" stopIfTrue="1" operator="equal">
      <formula>$A$259</formula>
    </cfRule>
  </conditionalFormatting>
  <conditionalFormatting sqref="H499:H517">
    <cfRule type="cellIs" dxfId="159" priority="166" operator="equal">
      <formula>$A$4</formula>
    </cfRule>
  </conditionalFormatting>
  <conditionalFormatting sqref="H499:H517">
    <cfRule type="cellIs" dxfId="158" priority="165" stopIfTrue="1" operator="equal">
      <formula>$A$259</formula>
    </cfRule>
  </conditionalFormatting>
  <conditionalFormatting sqref="H529:H531">
    <cfRule type="cellIs" dxfId="157" priority="162" operator="equal">
      <formula>$A$4</formula>
    </cfRule>
  </conditionalFormatting>
  <conditionalFormatting sqref="H529:H531">
    <cfRule type="cellIs" dxfId="156" priority="161" stopIfTrue="1" operator="equal">
      <formula>$A$259</formula>
    </cfRule>
  </conditionalFormatting>
  <conditionalFormatting sqref="H534:H537">
    <cfRule type="cellIs" dxfId="155" priority="160" operator="equal">
      <formula>$A$4</formula>
    </cfRule>
  </conditionalFormatting>
  <conditionalFormatting sqref="H534:H537">
    <cfRule type="cellIs" dxfId="154" priority="159" stopIfTrue="1" operator="equal">
      <formula>$A$259</formula>
    </cfRule>
  </conditionalFormatting>
  <conditionalFormatting sqref="H561:H572">
    <cfRule type="cellIs" dxfId="153" priority="156" operator="equal">
      <formula>$A$4</formula>
    </cfRule>
  </conditionalFormatting>
  <conditionalFormatting sqref="H561:H572">
    <cfRule type="cellIs" dxfId="152" priority="155" stopIfTrue="1" operator="equal">
      <formula>$A$259</formula>
    </cfRule>
  </conditionalFormatting>
  <conditionalFormatting sqref="H575:H598">
    <cfRule type="cellIs" dxfId="151" priority="154" operator="equal">
      <formula>$A$4</formula>
    </cfRule>
  </conditionalFormatting>
  <conditionalFormatting sqref="H575:H598">
    <cfRule type="cellIs" dxfId="150" priority="153" stopIfTrue="1" operator="equal">
      <formula>$A$259</formula>
    </cfRule>
  </conditionalFormatting>
  <conditionalFormatting sqref="H601:H614">
    <cfRule type="cellIs" dxfId="149" priority="152" operator="equal">
      <formula>$A$4</formula>
    </cfRule>
  </conditionalFormatting>
  <conditionalFormatting sqref="H601:H614">
    <cfRule type="cellIs" dxfId="148" priority="151" stopIfTrue="1" operator="equal">
      <formula>$A$259</formula>
    </cfRule>
  </conditionalFormatting>
  <conditionalFormatting sqref="H617:H619">
    <cfRule type="cellIs" dxfId="147" priority="150" operator="equal">
      <formula>$A$4</formula>
    </cfRule>
  </conditionalFormatting>
  <conditionalFormatting sqref="H617:H619">
    <cfRule type="cellIs" dxfId="146" priority="149" stopIfTrue="1" operator="equal">
      <formula>$A$259</formula>
    </cfRule>
  </conditionalFormatting>
  <conditionalFormatting sqref="H623:H625">
    <cfRule type="cellIs" dxfId="145" priority="148" operator="equal">
      <formula>$A$4</formula>
    </cfRule>
  </conditionalFormatting>
  <conditionalFormatting sqref="H623:H625">
    <cfRule type="cellIs" dxfId="144" priority="147" stopIfTrue="1" operator="equal">
      <formula>$A$259</formula>
    </cfRule>
  </conditionalFormatting>
  <conditionalFormatting sqref="H628:H639">
    <cfRule type="cellIs" dxfId="143" priority="146" operator="equal">
      <formula>$A$4</formula>
    </cfRule>
  </conditionalFormatting>
  <conditionalFormatting sqref="H628:H639">
    <cfRule type="cellIs" dxfId="142" priority="145" stopIfTrue="1" operator="equal">
      <formula>$A$259</formula>
    </cfRule>
  </conditionalFormatting>
  <conditionalFormatting sqref="H642:H656">
    <cfRule type="cellIs" dxfId="141" priority="144" operator="equal">
      <formula>$A$4</formula>
    </cfRule>
  </conditionalFormatting>
  <conditionalFormatting sqref="H642:H656">
    <cfRule type="cellIs" dxfId="140" priority="143" stopIfTrue="1" operator="equal">
      <formula>$A$259</formula>
    </cfRule>
  </conditionalFormatting>
  <conditionalFormatting sqref="H659:H685">
    <cfRule type="cellIs" dxfId="139" priority="142" operator="equal">
      <formula>$A$4</formula>
    </cfRule>
  </conditionalFormatting>
  <conditionalFormatting sqref="H659:H685">
    <cfRule type="cellIs" dxfId="138" priority="141" stopIfTrue="1" operator="equal">
      <formula>$A$259</formula>
    </cfRule>
  </conditionalFormatting>
  <conditionalFormatting sqref="H688:H706">
    <cfRule type="cellIs" dxfId="137" priority="140" operator="equal">
      <formula>$A$4</formula>
    </cfRule>
  </conditionalFormatting>
  <conditionalFormatting sqref="H688:H706">
    <cfRule type="cellIs" dxfId="136" priority="139" stopIfTrue="1" operator="equal">
      <formula>$A$259</formula>
    </cfRule>
  </conditionalFormatting>
  <conditionalFormatting sqref="H742:H744">
    <cfRule type="cellIs" dxfId="135" priority="138" operator="equal">
      <formula>$A$4</formula>
    </cfRule>
  </conditionalFormatting>
  <conditionalFormatting sqref="H742:H744">
    <cfRule type="cellIs" dxfId="134" priority="137" stopIfTrue="1" operator="equal">
      <formula>$A$259</formula>
    </cfRule>
  </conditionalFormatting>
  <conditionalFormatting sqref="H767:H778">
    <cfRule type="cellIs" dxfId="133" priority="136" operator="equal">
      <formula>$A$4</formula>
    </cfRule>
  </conditionalFormatting>
  <conditionalFormatting sqref="H767:H778">
    <cfRule type="cellIs" dxfId="132" priority="135" stopIfTrue="1" operator="equal">
      <formula>$A$259</formula>
    </cfRule>
  </conditionalFormatting>
  <conditionalFormatting sqref="H821:H823">
    <cfRule type="cellIs" dxfId="131" priority="134" operator="equal">
      <formula>$A$4</formula>
    </cfRule>
  </conditionalFormatting>
  <conditionalFormatting sqref="H821:H823">
    <cfRule type="cellIs" dxfId="130" priority="133" stopIfTrue="1" operator="equal">
      <formula>$A$259</formula>
    </cfRule>
  </conditionalFormatting>
  <conditionalFormatting sqref="H826:H837">
    <cfRule type="cellIs" dxfId="129" priority="132" operator="equal">
      <formula>$A$4</formula>
    </cfRule>
  </conditionalFormatting>
  <conditionalFormatting sqref="H826:H837">
    <cfRule type="cellIs" dxfId="128" priority="131" stopIfTrue="1" operator="equal">
      <formula>$A$259</formula>
    </cfRule>
  </conditionalFormatting>
  <conditionalFormatting sqref="H838">
    <cfRule type="cellIs" dxfId="127" priority="130" operator="equal">
      <formula>$A$4</formula>
    </cfRule>
  </conditionalFormatting>
  <conditionalFormatting sqref="H838">
    <cfRule type="cellIs" dxfId="126" priority="129" stopIfTrue="1" operator="equal">
      <formula>$A$259</formula>
    </cfRule>
  </conditionalFormatting>
  <conditionalFormatting sqref="H850:H858">
    <cfRule type="cellIs" dxfId="125" priority="128" operator="equal">
      <formula>$A$4</formula>
    </cfRule>
  </conditionalFormatting>
  <conditionalFormatting sqref="H850:H858">
    <cfRule type="cellIs" dxfId="124" priority="127" stopIfTrue="1" operator="equal">
      <formula>$A$259</formula>
    </cfRule>
  </conditionalFormatting>
  <conditionalFormatting sqref="G470:G496">
    <cfRule type="cellIs" dxfId="123" priority="124" operator="equal">
      <formula>$A$4</formula>
    </cfRule>
  </conditionalFormatting>
  <conditionalFormatting sqref="G470:G496">
    <cfRule type="cellIs" dxfId="122" priority="123" stopIfTrue="1" operator="equal">
      <formula>$A$259</formula>
    </cfRule>
  </conditionalFormatting>
  <conditionalFormatting sqref="G499:G517">
    <cfRule type="cellIs" dxfId="121" priority="122" operator="equal">
      <formula>$A$4</formula>
    </cfRule>
  </conditionalFormatting>
  <conditionalFormatting sqref="G499:G517">
    <cfRule type="cellIs" dxfId="120" priority="121" stopIfTrue="1" operator="equal">
      <formula>$A$259</formula>
    </cfRule>
  </conditionalFormatting>
  <conditionalFormatting sqref="G529:G531">
    <cfRule type="cellIs" dxfId="119" priority="118" operator="equal">
      <formula>$A$4</formula>
    </cfRule>
  </conditionalFormatting>
  <conditionalFormatting sqref="G529:G531">
    <cfRule type="cellIs" dxfId="118" priority="117" stopIfTrue="1" operator="equal">
      <formula>$A$259</formula>
    </cfRule>
  </conditionalFormatting>
  <conditionalFormatting sqref="G534:G537">
    <cfRule type="cellIs" dxfId="117" priority="116" operator="equal">
      <formula>$A$4</formula>
    </cfRule>
  </conditionalFormatting>
  <conditionalFormatting sqref="G534:G537">
    <cfRule type="cellIs" dxfId="116" priority="115" stopIfTrue="1" operator="equal">
      <formula>$A$259</formula>
    </cfRule>
  </conditionalFormatting>
  <conditionalFormatting sqref="G561:G572">
    <cfRule type="cellIs" dxfId="115" priority="112" operator="equal">
      <formula>$A$4</formula>
    </cfRule>
  </conditionalFormatting>
  <conditionalFormatting sqref="G561:G572">
    <cfRule type="cellIs" dxfId="114" priority="111" stopIfTrue="1" operator="equal">
      <formula>$A$259</formula>
    </cfRule>
  </conditionalFormatting>
  <conditionalFormatting sqref="G617:G619">
    <cfRule type="cellIs" dxfId="113" priority="110" operator="equal">
      <formula>$A$4</formula>
    </cfRule>
  </conditionalFormatting>
  <conditionalFormatting sqref="G617:G619">
    <cfRule type="cellIs" dxfId="112" priority="109" stopIfTrue="1" operator="equal">
      <formula>$A$259</formula>
    </cfRule>
  </conditionalFormatting>
  <conditionalFormatting sqref="G623:G625">
    <cfRule type="cellIs" dxfId="111" priority="108" operator="equal">
      <formula>$A$4</formula>
    </cfRule>
  </conditionalFormatting>
  <conditionalFormatting sqref="G623:G625">
    <cfRule type="cellIs" dxfId="110" priority="107" stopIfTrue="1" operator="equal">
      <formula>$A$259</formula>
    </cfRule>
  </conditionalFormatting>
  <conditionalFormatting sqref="G628:G639">
    <cfRule type="cellIs" dxfId="109" priority="106" operator="equal">
      <formula>$A$4</formula>
    </cfRule>
  </conditionalFormatting>
  <conditionalFormatting sqref="G628:G639">
    <cfRule type="cellIs" dxfId="108" priority="105" stopIfTrue="1" operator="equal">
      <formula>$A$259</formula>
    </cfRule>
  </conditionalFormatting>
  <conditionalFormatting sqref="G642:G656">
    <cfRule type="cellIs" dxfId="107" priority="104" operator="equal">
      <formula>$A$4</formula>
    </cfRule>
  </conditionalFormatting>
  <conditionalFormatting sqref="G642:G656">
    <cfRule type="cellIs" dxfId="106" priority="103" stopIfTrue="1" operator="equal">
      <formula>$A$259</formula>
    </cfRule>
  </conditionalFormatting>
  <conditionalFormatting sqref="G659:G684">
    <cfRule type="cellIs" dxfId="105" priority="102" operator="equal">
      <formula>$A$4</formula>
    </cfRule>
  </conditionalFormatting>
  <conditionalFormatting sqref="G659:G684">
    <cfRule type="cellIs" dxfId="104" priority="101" stopIfTrue="1" operator="equal">
      <formula>$A$259</formula>
    </cfRule>
  </conditionalFormatting>
  <conditionalFormatting sqref="G685">
    <cfRule type="cellIs" dxfId="103" priority="100" operator="equal">
      <formula>$A$4</formula>
    </cfRule>
  </conditionalFormatting>
  <conditionalFormatting sqref="G685">
    <cfRule type="cellIs" dxfId="102" priority="99" stopIfTrue="1" operator="equal">
      <formula>$A$259</formula>
    </cfRule>
  </conditionalFormatting>
  <conditionalFormatting sqref="G688:G706">
    <cfRule type="cellIs" dxfId="101" priority="98" operator="equal">
      <formula>$A$4</formula>
    </cfRule>
  </conditionalFormatting>
  <conditionalFormatting sqref="G688:G706">
    <cfRule type="cellIs" dxfId="100" priority="97" stopIfTrue="1" operator="equal">
      <formula>$A$259</formula>
    </cfRule>
  </conditionalFormatting>
  <conditionalFormatting sqref="G742:G744">
    <cfRule type="cellIs" dxfId="99" priority="96" operator="equal">
      <formula>$A$4</formula>
    </cfRule>
  </conditionalFormatting>
  <conditionalFormatting sqref="G742:G744">
    <cfRule type="cellIs" dxfId="98" priority="95" stopIfTrue="1" operator="equal">
      <formula>$A$259</formula>
    </cfRule>
  </conditionalFormatting>
  <conditionalFormatting sqref="G841:G847">
    <cfRule type="cellIs" dxfId="97" priority="94" operator="equal">
      <formula>$A$4</formula>
    </cfRule>
  </conditionalFormatting>
  <conditionalFormatting sqref="G841:G847">
    <cfRule type="cellIs" dxfId="96" priority="93" stopIfTrue="1" operator="equal">
      <formula>$A$259</formula>
    </cfRule>
  </conditionalFormatting>
  <conditionalFormatting sqref="G866">
    <cfRule type="cellIs" dxfId="95" priority="92" operator="equal">
      <formula>$A$4</formula>
    </cfRule>
  </conditionalFormatting>
  <conditionalFormatting sqref="G866">
    <cfRule type="cellIs" dxfId="94" priority="91" stopIfTrue="1" operator="equal">
      <formula>$A$259</formula>
    </cfRule>
  </conditionalFormatting>
  <conditionalFormatting sqref="I43">
    <cfRule type="cellIs" dxfId="93" priority="90" operator="lessThan">
      <formula>0</formula>
    </cfRule>
  </conditionalFormatting>
  <conditionalFormatting sqref="J43">
    <cfRule type="cellIs" dxfId="92" priority="89" operator="lessThan">
      <formula>0</formula>
    </cfRule>
  </conditionalFormatting>
  <conditionalFormatting sqref="I49">
    <cfRule type="cellIs" dxfId="91" priority="88" operator="lessThan">
      <formula>0</formula>
    </cfRule>
  </conditionalFormatting>
  <conditionalFormatting sqref="J49">
    <cfRule type="cellIs" dxfId="90" priority="87" operator="lessThan">
      <formula>0</formula>
    </cfRule>
  </conditionalFormatting>
  <conditionalFormatting sqref="I60">
    <cfRule type="cellIs" dxfId="89" priority="86" operator="lessThan">
      <formula>0</formula>
    </cfRule>
  </conditionalFormatting>
  <conditionalFormatting sqref="J60">
    <cfRule type="cellIs" dxfId="88" priority="85" operator="lessThan">
      <formula>0</formula>
    </cfRule>
  </conditionalFormatting>
  <conditionalFormatting sqref="I113">
    <cfRule type="cellIs" dxfId="87" priority="84" operator="lessThan">
      <formula>0</formula>
    </cfRule>
  </conditionalFormatting>
  <conditionalFormatting sqref="J113">
    <cfRule type="cellIs" dxfId="86" priority="83" operator="lessThan">
      <formula>0</formula>
    </cfRule>
  </conditionalFormatting>
  <conditionalFormatting sqref="I149">
    <cfRule type="cellIs" dxfId="85" priority="82" operator="lessThan">
      <formula>0</formula>
    </cfRule>
  </conditionalFormatting>
  <conditionalFormatting sqref="J149">
    <cfRule type="cellIs" dxfId="84" priority="81" operator="lessThan">
      <formula>0</formula>
    </cfRule>
  </conditionalFormatting>
  <conditionalFormatting sqref="I180">
    <cfRule type="cellIs" dxfId="83" priority="80" operator="lessThan">
      <formula>0</formula>
    </cfRule>
  </conditionalFormatting>
  <conditionalFormatting sqref="J180">
    <cfRule type="cellIs" dxfId="82" priority="79" operator="lessThan">
      <formula>0</formula>
    </cfRule>
  </conditionalFormatting>
  <conditionalFormatting sqref="I242">
    <cfRule type="cellIs" dxfId="81" priority="78" operator="lessThan">
      <formula>0</formula>
    </cfRule>
  </conditionalFormatting>
  <conditionalFormatting sqref="J242">
    <cfRule type="cellIs" dxfId="80" priority="77" operator="lessThan">
      <formula>0</formula>
    </cfRule>
  </conditionalFormatting>
  <conditionalFormatting sqref="I259">
    <cfRule type="cellIs" dxfId="79" priority="76" operator="lessThan">
      <formula>0</formula>
    </cfRule>
  </conditionalFormatting>
  <conditionalFormatting sqref="J259">
    <cfRule type="cellIs" dxfId="78" priority="75" operator="lessThan">
      <formula>0</formula>
    </cfRule>
  </conditionalFormatting>
  <conditionalFormatting sqref="I277">
    <cfRule type="cellIs" dxfId="77" priority="74" operator="lessThan">
      <formula>0</formula>
    </cfRule>
  </conditionalFormatting>
  <conditionalFormatting sqref="J277">
    <cfRule type="cellIs" dxfId="76" priority="73" operator="lessThan">
      <formula>0</formula>
    </cfRule>
  </conditionalFormatting>
  <conditionalFormatting sqref="I306">
    <cfRule type="cellIs" dxfId="75" priority="72" operator="lessThan">
      <formula>0</formula>
    </cfRule>
  </conditionalFormatting>
  <conditionalFormatting sqref="J306">
    <cfRule type="cellIs" dxfId="74" priority="71" operator="lessThan">
      <formula>0</formula>
    </cfRule>
  </conditionalFormatting>
  <conditionalFormatting sqref="I314">
    <cfRule type="cellIs" dxfId="73" priority="70" operator="lessThan">
      <formula>0</formula>
    </cfRule>
  </conditionalFormatting>
  <conditionalFormatting sqref="J314">
    <cfRule type="cellIs" dxfId="72" priority="69" operator="lessThan">
      <formula>0</formula>
    </cfRule>
  </conditionalFormatting>
  <conditionalFormatting sqref="I331">
    <cfRule type="cellIs" dxfId="71" priority="68" operator="lessThan">
      <formula>0</formula>
    </cfRule>
  </conditionalFormatting>
  <conditionalFormatting sqref="J331">
    <cfRule type="cellIs" dxfId="70" priority="67" operator="lessThan">
      <formula>0</formula>
    </cfRule>
  </conditionalFormatting>
  <conditionalFormatting sqref="I342">
    <cfRule type="cellIs" dxfId="69" priority="66" operator="lessThan">
      <formula>0</formula>
    </cfRule>
  </conditionalFormatting>
  <conditionalFormatting sqref="J342">
    <cfRule type="cellIs" dxfId="68" priority="65" operator="lessThan">
      <formula>0</formula>
    </cfRule>
  </conditionalFormatting>
  <conditionalFormatting sqref="I362">
    <cfRule type="cellIs" dxfId="67" priority="64" operator="lessThan">
      <formula>0</formula>
    </cfRule>
  </conditionalFormatting>
  <conditionalFormatting sqref="J362">
    <cfRule type="cellIs" dxfId="66" priority="63" operator="lessThan">
      <formula>0</formula>
    </cfRule>
  </conditionalFormatting>
  <conditionalFormatting sqref="I385">
    <cfRule type="cellIs" dxfId="65" priority="62" operator="lessThan">
      <formula>0</formula>
    </cfRule>
  </conditionalFormatting>
  <conditionalFormatting sqref="J385">
    <cfRule type="cellIs" dxfId="64" priority="61" operator="lessThan">
      <formula>0</formula>
    </cfRule>
  </conditionalFormatting>
  <conditionalFormatting sqref="I402">
    <cfRule type="cellIs" dxfId="63" priority="60" operator="lessThan">
      <formula>0</formula>
    </cfRule>
  </conditionalFormatting>
  <conditionalFormatting sqref="J402">
    <cfRule type="cellIs" dxfId="62" priority="59" operator="lessThan">
      <formula>0</formula>
    </cfRule>
  </conditionalFormatting>
  <conditionalFormatting sqref="I414">
    <cfRule type="cellIs" dxfId="61" priority="58" operator="lessThan">
      <formula>0</formula>
    </cfRule>
  </conditionalFormatting>
  <conditionalFormatting sqref="J414">
    <cfRule type="cellIs" dxfId="60" priority="57" operator="lessThan">
      <formula>0</formula>
    </cfRule>
  </conditionalFormatting>
  <conditionalFormatting sqref="I428">
    <cfRule type="cellIs" dxfId="59" priority="56" operator="lessThan">
      <formula>0</formula>
    </cfRule>
  </conditionalFormatting>
  <conditionalFormatting sqref="J428">
    <cfRule type="cellIs" dxfId="58" priority="55" operator="lessThan">
      <formula>0</formula>
    </cfRule>
  </conditionalFormatting>
  <conditionalFormatting sqref="I448">
    <cfRule type="cellIs" dxfId="57" priority="54" operator="lessThan">
      <formula>0</formula>
    </cfRule>
  </conditionalFormatting>
  <conditionalFormatting sqref="J448">
    <cfRule type="cellIs" dxfId="56" priority="53" operator="lessThan">
      <formula>0</formula>
    </cfRule>
  </conditionalFormatting>
  <conditionalFormatting sqref="I468">
    <cfRule type="cellIs" dxfId="55" priority="52" operator="lessThan">
      <formula>0</formula>
    </cfRule>
  </conditionalFormatting>
  <conditionalFormatting sqref="J468">
    <cfRule type="cellIs" dxfId="54" priority="51" operator="lessThan">
      <formula>0</formula>
    </cfRule>
  </conditionalFormatting>
  <conditionalFormatting sqref="I497">
    <cfRule type="cellIs" dxfId="53" priority="50" operator="lessThan">
      <formula>0</formula>
    </cfRule>
  </conditionalFormatting>
  <conditionalFormatting sqref="J497">
    <cfRule type="cellIs" dxfId="52" priority="49" operator="lessThan">
      <formula>0</formula>
    </cfRule>
  </conditionalFormatting>
  <conditionalFormatting sqref="I518">
    <cfRule type="cellIs" dxfId="51" priority="48" operator="lessThan">
      <formula>0</formula>
    </cfRule>
  </conditionalFormatting>
  <conditionalFormatting sqref="J518">
    <cfRule type="cellIs" dxfId="50" priority="47" operator="lessThan">
      <formula>0</formula>
    </cfRule>
  </conditionalFormatting>
  <conditionalFormatting sqref="I527">
    <cfRule type="cellIs" dxfId="49" priority="46" operator="lessThan">
      <formula>0</formula>
    </cfRule>
  </conditionalFormatting>
  <conditionalFormatting sqref="J527">
    <cfRule type="cellIs" dxfId="48" priority="45" operator="lessThan">
      <formula>0</formula>
    </cfRule>
  </conditionalFormatting>
  <conditionalFormatting sqref="I532">
    <cfRule type="cellIs" dxfId="47" priority="44" operator="lessThan">
      <formula>0</formula>
    </cfRule>
  </conditionalFormatting>
  <conditionalFormatting sqref="J532">
    <cfRule type="cellIs" dxfId="46" priority="43" operator="lessThan">
      <formula>0</formula>
    </cfRule>
  </conditionalFormatting>
  <conditionalFormatting sqref="I538">
    <cfRule type="cellIs" dxfId="45" priority="42" operator="lessThan">
      <formula>0</formula>
    </cfRule>
  </conditionalFormatting>
  <conditionalFormatting sqref="J538">
    <cfRule type="cellIs" dxfId="44" priority="41" operator="lessThan">
      <formula>0</formula>
    </cfRule>
  </conditionalFormatting>
  <conditionalFormatting sqref="I559">
    <cfRule type="cellIs" dxfId="43" priority="40" operator="lessThan">
      <formula>0</formula>
    </cfRule>
  </conditionalFormatting>
  <conditionalFormatting sqref="J559">
    <cfRule type="cellIs" dxfId="42" priority="39" operator="lessThan">
      <formula>0</formula>
    </cfRule>
  </conditionalFormatting>
  <conditionalFormatting sqref="I573">
    <cfRule type="cellIs" dxfId="41" priority="38" operator="lessThan">
      <formula>0</formula>
    </cfRule>
  </conditionalFormatting>
  <conditionalFormatting sqref="J573">
    <cfRule type="cellIs" dxfId="40" priority="37" operator="lessThan">
      <formula>0</formula>
    </cfRule>
  </conditionalFormatting>
  <conditionalFormatting sqref="I599">
    <cfRule type="cellIs" dxfId="39" priority="36" operator="lessThan">
      <formula>0</formula>
    </cfRule>
  </conditionalFormatting>
  <conditionalFormatting sqref="J599">
    <cfRule type="cellIs" dxfId="38" priority="35" operator="lessThan">
      <formula>0</formula>
    </cfRule>
  </conditionalFormatting>
  <conditionalFormatting sqref="I615">
    <cfRule type="cellIs" dxfId="37" priority="34" operator="lessThan">
      <formula>0</formula>
    </cfRule>
  </conditionalFormatting>
  <conditionalFormatting sqref="J615">
    <cfRule type="cellIs" dxfId="36" priority="33" operator="lessThan">
      <formula>0</formula>
    </cfRule>
  </conditionalFormatting>
  <conditionalFormatting sqref="I620">
    <cfRule type="cellIs" dxfId="35" priority="32" operator="lessThan">
      <formula>0</formula>
    </cfRule>
  </conditionalFormatting>
  <conditionalFormatting sqref="J620">
    <cfRule type="cellIs" dxfId="34" priority="31" operator="lessThan">
      <formula>0</formula>
    </cfRule>
  </conditionalFormatting>
  <conditionalFormatting sqref="I626">
    <cfRule type="cellIs" dxfId="33" priority="30" operator="lessThan">
      <formula>0</formula>
    </cfRule>
  </conditionalFormatting>
  <conditionalFormatting sqref="J626">
    <cfRule type="cellIs" dxfId="32" priority="29" operator="lessThan">
      <formula>0</formula>
    </cfRule>
  </conditionalFormatting>
  <conditionalFormatting sqref="I640">
    <cfRule type="cellIs" dxfId="31" priority="28" operator="lessThan">
      <formula>0</formula>
    </cfRule>
  </conditionalFormatting>
  <conditionalFormatting sqref="J640">
    <cfRule type="cellIs" dxfId="30" priority="27" operator="lessThan">
      <formula>0</formula>
    </cfRule>
  </conditionalFormatting>
  <conditionalFormatting sqref="I657">
    <cfRule type="cellIs" dxfId="29" priority="26" operator="lessThan">
      <formula>0</formula>
    </cfRule>
  </conditionalFormatting>
  <conditionalFormatting sqref="J657">
    <cfRule type="cellIs" dxfId="28" priority="25" operator="lessThan">
      <formula>0</formula>
    </cfRule>
  </conditionalFormatting>
  <conditionalFormatting sqref="I686">
    <cfRule type="cellIs" dxfId="27" priority="24" operator="lessThan">
      <formula>0</formula>
    </cfRule>
  </conditionalFormatting>
  <conditionalFormatting sqref="J686">
    <cfRule type="cellIs" dxfId="26" priority="23" operator="lessThan">
      <formula>0</formula>
    </cfRule>
  </conditionalFormatting>
  <conditionalFormatting sqref="I707">
    <cfRule type="cellIs" dxfId="25" priority="22" operator="lessThan">
      <formula>0</formula>
    </cfRule>
  </conditionalFormatting>
  <conditionalFormatting sqref="J707">
    <cfRule type="cellIs" dxfId="24" priority="21" operator="lessThan">
      <formula>0</formula>
    </cfRule>
  </conditionalFormatting>
  <conditionalFormatting sqref="I740">
    <cfRule type="cellIs" dxfId="23" priority="20" operator="lessThan">
      <formula>0</formula>
    </cfRule>
  </conditionalFormatting>
  <conditionalFormatting sqref="J740">
    <cfRule type="cellIs" dxfId="22" priority="19" operator="lessThan">
      <formula>0</formula>
    </cfRule>
  </conditionalFormatting>
  <conditionalFormatting sqref="I745">
    <cfRule type="cellIs" dxfId="21" priority="18" operator="lessThan">
      <formula>0</formula>
    </cfRule>
  </conditionalFormatting>
  <conditionalFormatting sqref="J745">
    <cfRule type="cellIs" dxfId="20" priority="17" operator="lessThan">
      <formula>0</formula>
    </cfRule>
  </conditionalFormatting>
  <conditionalFormatting sqref="I765">
    <cfRule type="cellIs" dxfId="19" priority="16" operator="lessThan">
      <formula>0</formula>
    </cfRule>
  </conditionalFormatting>
  <conditionalFormatting sqref="J765">
    <cfRule type="cellIs" dxfId="18" priority="15" operator="lessThan">
      <formula>0</formula>
    </cfRule>
  </conditionalFormatting>
  <conditionalFormatting sqref="I779">
    <cfRule type="cellIs" dxfId="17" priority="14" operator="lessThan">
      <formula>0</formula>
    </cfRule>
  </conditionalFormatting>
  <conditionalFormatting sqref="J779">
    <cfRule type="cellIs" dxfId="16" priority="13" operator="lessThan">
      <formula>0</formula>
    </cfRule>
  </conditionalFormatting>
  <conditionalFormatting sqref="I819">
    <cfRule type="cellIs" dxfId="15" priority="12" operator="lessThan">
      <formula>0</formula>
    </cfRule>
  </conditionalFormatting>
  <conditionalFormatting sqref="J819">
    <cfRule type="cellIs" dxfId="14" priority="11" operator="lessThan">
      <formula>0</formula>
    </cfRule>
  </conditionalFormatting>
  <conditionalFormatting sqref="I824">
    <cfRule type="cellIs" dxfId="13" priority="10" operator="lessThan">
      <formula>0</formula>
    </cfRule>
  </conditionalFormatting>
  <conditionalFormatting sqref="J824">
    <cfRule type="cellIs" dxfId="12" priority="9" operator="lessThan">
      <formula>0</formula>
    </cfRule>
  </conditionalFormatting>
  <conditionalFormatting sqref="I839">
    <cfRule type="cellIs" dxfId="11" priority="8" operator="lessThan">
      <formula>0</formula>
    </cfRule>
  </conditionalFormatting>
  <conditionalFormatting sqref="J839">
    <cfRule type="cellIs" dxfId="10" priority="7" operator="lessThan">
      <formula>0</formula>
    </cfRule>
  </conditionalFormatting>
  <conditionalFormatting sqref="I848">
    <cfRule type="cellIs" dxfId="9" priority="6" operator="lessThan">
      <formula>0</formula>
    </cfRule>
  </conditionalFormatting>
  <conditionalFormatting sqref="J848">
    <cfRule type="cellIs" dxfId="8" priority="5" operator="lessThan">
      <formula>0</formula>
    </cfRule>
  </conditionalFormatting>
  <conditionalFormatting sqref="I859">
    <cfRule type="cellIs" dxfId="7" priority="4" operator="lessThan">
      <formula>0</formula>
    </cfRule>
  </conditionalFormatting>
  <conditionalFormatting sqref="J859">
    <cfRule type="cellIs" dxfId="6" priority="3" operator="lessThan">
      <formula>0</formula>
    </cfRule>
  </conditionalFormatting>
  <conditionalFormatting sqref="I868">
    <cfRule type="cellIs" dxfId="5" priority="2" operator="lessThan">
      <formula>0</formula>
    </cfRule>
  </conditionalFormatting>
  <conditionalFormatting sqref="J868">
    <cfRule type="cellIs" dxfId="4" priority="1" operator="lessThan">
      <formula>0</formula>
    </cfRule>
  </conditionalFormatting>
  <dataValidations xWindow="1123" yWindow="803" count="8">
    <dataValidation allowBlank="1" showInputMessage="1" showErrorMessage="1" prompt="Onvoorziene uitgaven zijn uitgaven die nog niet vastliggen op het moment van de aanvraag.  Deze mogen niet meer dan 10 % van de kosten 'Below-the-line' bedragen. " sqref="F864" xr:uid="{00000000-0002-0000-0300-000000000000}"/>
    <dataValidation allowBlank="1" showInputMessage="1" showErrorMessage="1" promptTitle="Opgelet" prompt="Gelieve uw factuur op te splitsen in diensten en goederen, enkel het gedeelte van de diensten komt in aanmerking voor Screen Flanders." sqref="G617:H619" xr:uid="{00000000-0002-0000-0300-000001000000}"/>
    <dataValidation operator="lessThanOrEqual" allowBlank="1" showInputMessage="1" showErrorMessage="1" prompt="Het honorarium van de producent  mag niet meer bedragen dan 7,5 % op de uitgaven Above- en Below-the-line." sqref="F866" xr:uid="{00000000-0002-0000-0300-000002000000}"/>
    <dataValidation operator="lessThanOrEqual" allowBlank="1" showInputMessage="1" showErrorMessage="1" error="Het honorarium van de producent  dat in aanmerking komt voor steun, mag niet meer bedragen dan 7,5 % op de uitgaven Above- en Below-the-line van de voor steun in aanmerking komende uitgaven!" prompt="Het honorarium van de producent  dat in aanmerking komt voor steun, mag niet meer bedragen dan 7,5 % op de uitgaven Above- en Below-the-line van de voor steun in aanmerking komende uitgaven!" sqref="G866" xr:uid="{00000000-0002-0000-0300-000003000000}"/>
    <dataValidation allowBlank="1" showInputMessage="1" showErrorMessage="1" prompt="Overheads mogen niet meer bedragen dan 7,5 % op de uitgaven Above- en Below-the-line." sqref="F865" xr:uid="{00000000-0002-0000-0300-000004000000}"/>
    <dataValidation operator="lessThanOrEqual" allowBlank="1" showInputMessage="1" showErrorMessage="1" error="Overheads mogen niet meer bedragen dan 7,5 % op de uitgaven Above- en Below-the-line." prompt="Overheads mogen niet meer bedragen dan 7,5 % op de uitgaven Above- en Below-the-line." sqref="H865" xr:uid="{00000000-0002-0000-0300-000005000000}"/>
    <dataValidation operator="lessThanOrEqual" allowBlank="1" showInputMessage="1" showErrorMessage="1" error="Het honorarium van de producent  dat in aanmerking komt voor steun, mag niet meer bedragen dan 7,5 % op de uitgaven Above- en Below-the-line van de voor steun in aanmerking komende uitgaven!" prompt="Het honorarium van de producent mag niet meer bedragen dan 7,5 % op de uitgaven Above- en Below-the-line." sqref="H866" xr:uid="{00000000-0002-0000-0300-000006000000}"/>
    <dataValidation operator="lessThanOrEqual" allowBlank="1" showInputMessage="1" showErrorMessage="1" error="Onvoorziene uitgaven mogen niet meer bedragen dan 10% op de uitgaven Below-the-line. " prompt="Onvoorziene uitgaven zijn uitgaven die nog niet vastliggen op het moment van de aanvraag.  Deze mogen niet meer dan 10 % van de kosten 'Below-the-line' bedragen. " sqref="H864" xr:uid="{00000000-0002-0000-0300-000007000000}"/>
  </dataValidations>
  <hyperlinks>
    <hyperlink ref="I2" location="Toelichting!A1" display="Toelichting!A1" xr:uid="{00000000-0004-0000-0300-000000000000}"/>
  </hyperlinks>
  <printOptions horizontalCentered="1"/>
  <pageMargins left="0.70866141732283472" right="0.70866141732283472" top="0.74803149606299213" bottom="0.74803149606299213" header="0.31496062992125984" footer="0.31496062992125984"/>
  <pageSetup paperSize="9" scale="65" fitToHeight="0" orientation="landscape" horizontalDpi="300" verticalDpi="300" r:id="rId1"/>
  <headerFooter alignWithMargins="0">
    <oddHeader>&amp;C&amp;F</oddHeader>
    <oddFooter>&amp;L&amp;D&amp;CPagina &amp;P van &amp;N&amp;R&amp;A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T71"/>
  <sheetViews>
    <sheetView zoomScale="80" zoomScaleNormal="80" zoomScaleSheetLayoutView="100" workbookViewId="0">
      <pane xSplit="1" ySplit="4" topLeftCell="B5" activePane="bottomRight" state="frozen"/>
      <selection pane="topRight" activeCell="B1" sqref="B1"/>
      <selection pane="bottomLeft" activeCell="A5" sqref="A5"/>
      <selection pane="bottomRight" activeCell="B1" sqref="B1:G1"/>
    </sheetView>
  </sheetViews>
  <sheetFormatPr defaultColWidth="0" defaultRowHeight="12.75" zeroHeight="1" x14ac:dyDescent="0.2"/>
  <cols>
    <col min="1" max="1" width="5.28515625" style="18" customWidth="1"/>
    <col min="2" max="2" width="7.7109375" style="54" customWidth="1"/>
    <col min="3" max="3" width="48.7109375" style="54" bestFit="1" customWidth="1"/>
    <col min="4" max="4" width="22.42578125" style="54" customWidth="1"/>
    <col min="5" max="5" width="25.42578125" style="54" customWidth="1"/>
    <col min="6" max="6" width="26.140625" style="54" customWidth="1"/>
    <col min="7" max="7" width="23.42578125" style="54" customWidth="1"/>
    <col min="8" max="250" width="11.42578125" style="18" hidden="1" customWidth="1"/>
    <col min="251" max="251" width="9.28515625" style="18" hidden="1" customWidth="1"/>
    <col min="252" max="252" width="57.140625" style="18" hidden="1" customWidth="1"/>
    <col min="253" max="253" width="17.140625" style="18" hidden="1" customWidth="1"/>
    <col min="254" max="254" width="5" style="18" hidden="1" customWidth="1"/>
    <col min="255" max="16384" width="16.42578125" style="18" hidden="1"/>
  </cols>
  <sheetData>
    <row r="1" spans="1:7" ht="34.5" customHeight="1" x14ac:dyDescent="0.2">
      <c r="A1" s="203"/>
      <c r="B1" s="427" t="s">
        <v>646</v>
      </c>
      <c r="C1" s="427"/>
      <c r="D1" s="427"/>
      <c r="E1" s="427"/>
      <c r="F1" s="427"/>
      <c r="G1" s="427"/>
    </row>
    <row r="2" spans="1:7" s="19" customFormat="1" ht="27.75" customHeight="1" x14ac:dyDescent="0.2">
      <c r="A2" s="207"/>
      <c r="B2" s="208"/>
      <c r="C2" s="209" t="s">
        <v>668</v>
      </c>
      <c r="D2" s="429" t="str">
        <f>Toelichting!H10</f>
        <v>SCREEN.2023.01____</v>
      </c>
      <c r="E2" s="429"/>
      <c r="F2" s="210"/>
      <c r="G2" s="211" t="s">
        <v>502</v>
      </c>
    </row>
    <row r="3" spans="1:7" s="204" customFormat="1" ht="15" customHeight="1" x14ac:dyDescent="0.2">
      <c r="A3" s="428"/>
      <c r="B3" s="428"/>
      <c r="C3" s="428"/>
      <c r="D3" s="428"/>
      <c r="E3" s="428"/>
      <c r="F3" s="428"/>
      <c r="G3" s="428"/>
    </row>
    <row r="4" spans="1:7" s="205" customFormat="1" ht="66" customHeight="1" x14ac:dyDescent="0.25">
      <c r="A4" s="235"/>
      <c r="B4" s="212" t="s">
        <v>39</v>
      </c>
      <c r="C4" s="212" t="s">
        <v>40</v>
      </c>
      <c r="D4" s="213" t="s">
        <v>13</v>
      </c>
      <c r="E4" s="214" t="s">
        <v>644</v>
      </c>
      <c r="F4" s="214" t="s">
        <v>648</v>
      </c>
      <c r="G4" s="214" t="s">
        <v>576</v>
      </c>
    </row>
    <row r="5" spans="1:7" s="19" customFormat="1" ht="17.850000000000001" customHeight="1" x14ac:dyDescent="0.2">
      <c r="A5" s="432" t="s">
        <v>501</v>
      </c>
      <c r="B5" s="215" t="s">
        <v>41</v>
      </c>
      <c r="C5" s="216" t="s">
        <v>505</v>
      </c>
      <c r="D5" s="230">
        <f>'Uitgaven Detail'!F25</f>
        <v>0</v>
      </c>
      <c r="E5" s="230">
        <f>'Uitgaven Detail'!G25</f>
        <v>0</v>
      </c>
      <c r="F5" s="217">
        <f>'Uitgaven Detail'!H25</f>
        <v>0</v>
      </c>
      <c r="G5" s="218">
        <f>D5-E5-F5</f>
        <v>0</v>
      </c>
    </row>
    <row r="6" spans="1:7" s="19" customFormat="1" ht="17.850000000000001" customHeight="1" x14ac:dyDescent="0.2">
      <c r="A6" s="433"/>
      <c r="B6" s="215" t="s">
        <v>43</v>
      </c>
      <c r="C6" s="216" t="s">
        <v>506</v>
      </c>
      <c r="D6" s="230">
        <f>'Uitgaven Detail'!F43</f>
        <v>0</v>
      </c>
      <c r="E6" s="230">
        <f>'Uitgaven Detail'!G43</f>
        <v>0</v>
      </c>
      <c r="F6" s="217">
        <f>'Uitgaven Detail'!H43</f>
        <v>0</v>
      </c>
      <c r="G6" s="218">
        <f t="shared" ref="G6:G40" si="0">D6-E6-F6</f>
        <v>0</v>
      </c>
    </row>
    <row r="7" spans="1:7" s="19" customFormat="1" ht="17.850000000000001" customHeight="1" x14ac:dyDescent="0.2">
      <c r="A7" s="433"/>
      <c r="B7" s="215" t="s">
        <v>45</v>
      </c>
      <c r="C7" s="216" t="s">
        <v>507</v>
      </c>
      <c r="D7" s="230">
        <f>'Uitgaven Detail'!F49</f>
        <v>0</v>
      </c>
      <c r="E7" s="230">
        <f>'Uitgaven Detail'!G49</f>
        <v>0</v>
      </c>
      <c r="F7" s="217">
        <f>'Uitgaven Detail'!H49</f>
        <v>0</v>
      </c>
      <c r="G7" s="218">
        <f t="shared" si="0"/>
        <v>0</v>
      </c>
    </row>
    <row r="8" spans="1:7" s="19" customFormat="1" ht="17.850000000000001" customHeight="1" x14ac:dyDescent="0.2">
      <c r="A8" s="433"/>
      <c r="B8" s="215" t="s">
        <v>47</v>
      </c>
      <c r="C8" s="216" t="s">
        <v>508</v>
      </c>
      <c r="D8" s="230">
        <f>'Uitgaven Detail'!F60</f>
        <v>0</v>
      </c>
      <c r="E8" s="230">
        <f>'Uitgaven Detail'!G60</f>
        <v>0</v>
      </c>
      <c r="F8" s="217">
        <f>'Uitgaven Detail'!H60</f>
        <v>0</v>
      </c>
      <c r="G8" s="218">
        <f t="shared" si="0"/>
        <v>0</v>
      </c>
    </row>
    <row r="9" spans="1:7" s="19" customFormat="1" ht="17.850000000000001" customHeight="1" x14ac:dyDescent="0.2">
      <c r="A9" s="433"/>
      <c r="B9" s="215" t="s">
        <v>49</v>
      </c>
      <c r="C9" s="216" t="s">
        <v>509</v>
      </c>
      <c r="D9" s="230">
        <f>'Uitgaven Detail'!F68</f>
        <v>0</v>
      </c>
      <c r="E9" s="230">
        <f>'Uitgaven Detail'!G68</f>
        <v>0</v>
      </c>
      <c r="F9" s="217">
        <f>'Uitgaven Detail'!H68</f>
        <v>0</v>
      </c>
      <c r="G9" s="218">
        <f t="shared" si="0"/>
        <v>0</v>
      </c>
    </row>
    <row r="10" spans="1:7" s="205" customFormat="1" ht="17.850000000000001" customHeight="1" x14ac:dyDescent="0.25">
      <c r="A10" s="236"/>
      <c r="B10" s="212"/>
      <c r="C10" s="219" t="s">
        <v>50</v>
      </c>
      <c r="D10" s="220">
        <f>SUM(D5:D9)</f>
        <v>0</v>
      </c>
      <c r="E10" s="220">
        <f>SUM(E5:E9)</f>
        <v>0</v>
      </c>
      <c r="F10" s="220">
        <f>SUM(F5:F9)</f>
        <v>0</v>
      </c>
      <c r="G10" s="220">
        <f>D10-E10-F10</f>
        <v>0</v>
      </c>
    </row>
    <row r="11" spans="1:7" s="19" customFormat="1" ht="17.850000000000001" customHeight="1" x14ac:dyDescent="0.2">
      <c r="A11" s="430" t="s">
        <v>500</v>
      </c>
      <c r="B11" s="240" t="s">
        <v>51</v>
      </c>
      <c r="C11" s="216" t="s">
        <v>510</v>
      </c>
      <c r="D11" s="221">
        <f>'Uitgaven Detail'!F113</f>
        <v>0</v>
      </c>
      <c r="E11" s="221">
        <f>'Uitgaven Detail'!G113</f>
        <v>0</v>
      </c>
      <c r="F11" s="221">
        <f>'Uitgaven Detail'!H113</f>
        <v>0</v>
      </c>
      <c r="G11" s="218">
        <f t="shared" si="0"/>
        <v>0</v>
      </c>
    </row>
    <row r="12" spans="1:7" s="19" customFormat="1" ht="17.850000000000001" customHeight="1" x14ac:dyDescent="0.2">
      <c r="A12" s="431"/>
      <c r="B12" s="240" t="s">
        <v>52</v>
      </c>
      <c r="C12" s="216" t="s">
        <v>511</v>
      </c>
      <c r="D12" s="221">
        <f>'Uitgaven Detail'!F149</f>
        <v>0</v>
      </c>
      <c r="E12" s="221">
        <f>'Uitgaven Detail'!G149</f>
        <v>0</v>
      </c>
      <c r="F12" s="221">
        <f>'Uitgaven Detail'!H149</f>
        <v>0</v>
      </c>
      <c r="G12" s="218">
        <f t="shared" si="0"/>
        <v>0</v>
      </c>
    </row>
    <row r="13" spans="1:7" s="19" customFormat="1" ht="17.850000000000001" customHeight="1" x14ac:dyDescent="0.2">
      <c r="A13" s="431"/>
      <c r="B13" s="240" t="s">
        <v>54</v>
      </c>
      <c r="C13" s="216" t="s">
        <v>512</v>
      </c>
      <c r="D13" s="221">
        <f>'Uitgaven Detail'!F180</f>
        <v>0</v>
      </c>
      <c r="E13" s="221">
        <f>'Uitgaven Detail'!G180</f>
        <v>0</v>
      </c>
      <c r="F13" s="221">
        <f>'Uitgaven Detail'!H180</f>
        <v>0</v>
      </c>
      <c r="G13" s="218">
        <f t="shared" si="0"/>
        <v>0</v>
      </c>
    </row>
    <row r="14" spans="1:7" s="19" customFormat="1" ht="17.850000000000001" customHeight="1" x14ac:dyDescent="0.2">
      <c r="A14" s="431"/>
      <c r="B14" s="241" t="s">
        <v>56</v>
      </c>
      <c r="C14" s="216" t="s">
        <v>513</v>
      </c>
      <c r="D14" s="221">
        <f>'Uitgaven Detail'!F190</f>
        <v>0</v>
      </c>
      <c r="E14" s="221">
        <f>'Uitgaven Detail'!G190</f>
        <v>0</v>
      </c>
      <c r="F14" s="221">
        <f>'Uitgaven Detail'!H190</f>
        <v>0</v>
      </c>
      <c r="G14" s="218">
        <f t="shared" si="0"/>
        <v>0</v>
      </c>
    </row>
    <row r="15" spans="1:7" s="19" customFormat="1" ht="17.850000000000001" customHeight="1" x14ac:dyDescent="0.2">
      <c r="A15" s="431"/>
      <c r="B15" s="240" t="s">
        <v>58</v>
      </c>
      <c r="C15" s="216" t="s">
        <v>790</v>
      </c>
      <c r="D15" s="221">
        <f>'Uitgaven Detail'!F242</f>
        <v>0</v>
      </c>
      <c r="E15" s="221">
        <f>'Uitgaven Detail'!G242</f>
        <v>0</v>
      </c>
      <c r="F15" s="221">
        <f>'Uitgaven Detail'!H242</f>
        <v>0</v>
      </c>
      <c r="G15" s="218">
        <f t="shared" si="0"/>
        <v>0</v>
      </c>
    </row>
    <row r="16" spans="1:7" s="19" customFormat="1" ht="17.850000000000001" customHeight="1" x14ac:dyDescent="0.2">
      <c r="A16" s="431"/>
      <c r="B16" s="240" t="s">
        <v>59</v>
      </c>
      <c r="C16" s="216" t="s">
        <v>514</v>
      </c>
      <c r="D16" s="221">
        <f>'Uitgaven Detail'!F259</f>
        <v>0</v>
      </c>
      <c r="E16" s="221">
        <f>'Uitgaven Detail'!G259</f>
        <v>0</v>
      </c>
      <c r="F16" s="221">
        <f>'Uitgaven Detail'!H259</f>
        <v>0</v>
      </c>
      <c r="G16" s="218">
        <f t="shared" si="0"/>
        <v>0</v>
      </c>
    </row>
    <row r="17" spans="1:8" s="19" customFormat="1" ht="17.850000000000001" customHeight="1" x14ac:dyDescent="0.2">
      <c r="A17" s="431"/>
      <c r="B17" s="240" t="s">
        <v>61</v>
      </c>
      <c r="C17" s="216" t="s">
        <v>666</v>
      </c>
      <c r="D17" s="221">
        <f>'Uitgaven Detail'!F277</f>
        <v>0</v>
      </c>
      <c r="E17" s="221">
        <f>'Uitgaven Detail'!G277</f>
        <v>0</v>
      </c>
      <c r="F17" s="221">
        <f>'Uitgaven Detail'!H277</f>
        <v>0</v>
      </c>
      <c r="G17" s="218">
        <f t="shared" si="0"/>
        <v>0</v>
      </c>
    </row>
    <row r="18" spans="1:8" s="19" customFormat="1" ht="17.850000000000001" customHeight="1" x14ac:dyDescent="0.2">
      <c r="A18" s="431"/>
      <c r="B18" s="240" t="s">
        <v>63</v>
      </c>
      <c r="C18" s="216" t="s">
        <v>515</v>
      </c>
      <c r="D18" s="221">
        <f>'Uitgaven Detail'!F306</f>
        <v>0</v>
      </c>
      <c r="E18" s="221">
        <f>'Uitgaven Detail'!G306</f>
        <v>0</v>
      </c>
      <c r="F18" s="221">
        <f>'Uitgaven Detail'!H306</f>
        <v>0</v>
      </c>
      <c r="G18" s="218">
        <f t="shared" si="0"/>
        <v>0</v>
      </c>
    </row>
    <row r="19" spans="1:8" s="19" customFormat="1" ht="17.850000000000001" customHeight="1" x14ac:dyDescent="0.2">
      <c r="A19" s="431"/>
      <c r="B19" s="240" t="s">
        <v>65</v>
      </c>
      <c r="C19" s="216" t="s">
        <v>516</v>
      </c>
      <c r="D19" s="221">
        <f>'Uitgaven Detail'!F314</f>
        <v>0</v>
      </c>
      <c r="E19" s="221">
        <f>'Uitgaven Detail'!G314</f>
        <v>0</v>
      </c>
      <c r="F19" s="221">
        <f>'Uitgaven Detail'!H314</f>
        <v>0</v>
      </c>
      <c r="G19" s="218">
        <f t="shared" si="0"/>
        <v>0</v>
      </c>
    </row>
    <row r="20" spans="1:8" s="19" customFormat="1" ht="17.850000000000001" customHeight="1" x14ac:dyDescent="0.2">
      <c r="A20" s="431"/>
      <c r="B20" s="240" t="s">
        <v>67</v>
      </c>
      <c r="C20" s="216" t="s">
        <v>517</v>
      </c>
      <c r="D20" s="221">
        <f>'Uitgaven Detail'!F331</f>
        <v>0</v>
      </c>
      <c r="E20" s="221">
        <f>'Uitgaven Detail'!G331</f>
        <v>0</v>
      </c>
      <c r="F20" s="221">
        <f>'Uitgaven Detail'!H331</f>
        <v>0</v>
      </c>
      <c r="G20" s="218">
        <f t="shared" si="0"/>
        <v>0</v>
      </c>
    </row>
    <row r="21" spans="1:8" s="17" customFormat="1" ht="17.850000000000001" customHeight="1" x14ac:dyDescent="0.25">
      <c r="A21" s="431"/>
      <c r="B21" s="240" t="s">
        <v>69</v>
      </c>
      <c r="C21" s="216" t="s">
        <v>518</v>
      </c>
      <c r="D21" s="221">
        <f>'Uitgaven Detail'!F342</f>
        <v>0</v>
      </c>
      <c r="E21" s="221">
        <f>'Uitgaven Detail'!G342</f>
        <v>0</v>
      </c>
      <c r="F21" s="221">
        <f>'Uitgaven Detail'!H342</f>
        <v>0</v>
      </c>
      <c r="G21" s="218">
        <f t="shared" si="0"/>
        <v>0</v>
      </c>
      <c r="H21" s="55">
        <f>SUM(H10:H20)</f>
        <v>0</v>
      </c>
    </row>
    <row r="22" spans="1:8" s="226" customFormat="1" ht="17.850000000000001" customHeight="1" x14ac:dyDescent="0.25">
      <c r="A22" s="431"/>
      <c r="B22" s="242"/>
      <c r="C22" s="224" t="s">
        <v>572</v>
      </c>
      <c r="D22" s="225">
        <f>SUM(D11:D21)</f>
        <v>0</v>
      </c>
      <c r="E22" s="225">
        <f>SUM(E11:E21)</f>
        <v>0</v>
      </c>
      <c r="F22" s="225">
        <f>SUM(F11:F21)</f>
        <v>0</v>
      </c>
      <c r="G22" s="225">
        <f>SUM(G11:G21)</f>
        <v>0</v>
      </c>
    </row>
    <row r="23" spans="1:8" s="19" customFormat="1" ht="17.850000000000001" customHeight="1" x14ac:dyDescent="0.2">
      <c r="A23" s="431"/>
      <c r="B23" s="240" t="s">
        <v>71</v>
      </c>
      <c r="C23" s="216" t="s">
        <v>519</v>
      </c>
      <c r="D23" s="221">
        <f>'Uitgaven Detail'!F362</f>
        <v>0</v>
      </c>
      <c r="E23" s="221">
        <f>'Uitgaven Detail'!G362</f>
        <v>0</v>
      </c>
      <c r="F23" s="221">
        <f>'Uitgaven Detail'!H362</f>
        <v>0</v>
      </c>
      <c r="G23" s="218">
        <f t="shared" si="0"/>
        <v>0</v>
      </c>
    </row>
    <row r="24" spans="1:8" s="19" customFormat="1" ht="17.850000000000001" customHeight="1" x14ac:dyDescent="0.2">
      <c r="A24" s="431"/>
      <c r="B24" s="240" t="s">
        <v>72</v>
      </c>
      <c r="C24" s="216" t="s">
        <v>520</v>
      </c>
      <c r="D24" s="221">
        <f>'Uitgaven Detail'!F385</f>
        <v>0</v>
      </c>
      <c r="E24" s="221">
        <f>'Uitgaven Detail'!G385</f>
        <v>0</v>
      </c>
      <c r="F24" s="221">
        <f>'Uitgaven Detail'!H385</f>
        <v>0</v>
      </c>
      <c r="G24" s="218">
        <f t="shared" si="0"/>
        <v>0</v>
      </c>
    </row>
    <row r="25" spans="1:8" s="19" customFormat="1" ht="17.850000000000001" customHeight="1" x14ac:dyDescent="0.2">
      <c r="A25" s="431"/>
      <c r="B25" s="240" t="s">
        <v>74</v>
      </c>
      <c r="C25" s="216" t="s">
        <v>521</v>
      </c>
      <c r="D25" s="221">
        <f>'Uitgaven Detail'!F402</f>
        <v>0</v>
      </c>
      <c r="E25" s="221">
        <f>'Uitgaven Detail'!G402</f>
        <v>0</v>
      </c>
      <c r="F25" s="221">
        <f>'Uitgaven Detail'!H402</f>
        <v>0</v>
      </c>
      <c r="G25" s="218">
        <f t="shared" si="0"/>
        <v>0</v>
      </c>
    </row>
    <row r="26" spans="1:8" s="19" customFormat="1" ht="17.850000000000001" customHeight="1" x14ac:dyDescent="0.2">
      <c r="A26" s="431"/>
      <c r="B26" s="240" t="s">
        <v>76</v>
      </c>
      <c r="C26" s="216" t="s">
        <v>522</v>
      </c>
      <c r="D26" s="221">
        <f>'Uitgaven Detail'!F414</f>
        <v>0</v>
      </c>
      <c r="E26" s="221">
        <f>'Uitgaven Detail'!G414</f>
        <v>0</v>
      </c>
      <c r="F26" s="221">
        <f>'Uitgaven Detail'!H414</f>
        <v>0</v>
      </c>
      <c r="G26" s="218">
        <f t="shared" si="0"/>
        <v>0</v>
      </c>
    </row>
    <row r="27" spans="1:8" s="19" customFormat="1" ht="17.850000000000001" customHeight="1" x14ac:dyDescent="0.2">
      <c r="A27" s="431"/>
      <c r="B27" s="240" t="s">
        <v>78</v>
      </c>
      <c r="C27" s="216" t="s">
        <v>523</v>
      </c>
      <c r="D27" s="221">
        <f>'Uitgaven Detail'!F428</f>
        <v>0</v>
      </c>
      <c r="E27" s="221">
        <f>'Uitgaven Detail'!G428</f>
        <v>0</v>
      </c>
      <c r="F27" s="221">
        <f>'Uitgaven Detail'!H428</f>
        <v>0</v>
      </c>
      <c r="G27" s="218">
        <f t="shared" si="0"/>
        <v>0</v>
      </c>
    </row>
    <row r="28" spans="1:8" s="19" customFormat="1" ht="17.850000000000001" customHeight="1" x14ac:dyDescent="0.2">
      <c r="A28" s="431"/>
      <c r="B28" s="240" t="s">
        <v>80</v>
      </c>
      <c r="C28" s="216" t="s">
        <v>793</v>
      </c>
      <c r="D28" s="221">
        <f>'Uitgaven Detail'!F448</f>
        <v>0</v>
      </c>
      <c r="E28" s="221">
        <f>'Uitgaven Detail'!G448</f>
        <v>0</v>
      </c>
      <c r="F28" s="221">
        <f>'Uitgaven Detail'!H448</f>
        <v>0</v>
      </c>
      <c r="G28" s="218">
        <f t="shared" si="0"/>
        <v>0</v>
      </c>
    </row>
    <row r="29" spans="1:8" s="19" customFormat="1" ht="17.850000000000001" customHeight="1" x14ac:dyDescent="0.2">
      <c r="A29" s="431"/>
      <c r="B29" s="240" t="s">
        <v>81</v>
      </c>
      <c r="C29" s="216" t="s">
        <v>575</v>
      </c>
      <c r="D29" s="221">
        <f>'Uitgaven Detail'!F468</f>
        <v>0</v>
      </c>
      <c r="E29" s="180"/>
      <c r="F29" s="221">
        <f>'Uitgaven Detail'!H468</f>
        <v>0</v>
      </c>
      <c r="G29" s="218">
        <f t="shared" si="0"/>
        <v>0</v>
      </c>
    </row>
    <row r="30" spans="1:8" s="19" customFormat="1" ht="17.850000000000001" customHeight="1" x14ac:dyDescent="0.2">
      <c r="A30" s="431"/>
      <c r="B30" s="240" t="s">
        <v>83</v>
      </c>
      <c r="C30" s="216" t="s">
        <v>524</v>
      </c>
      <c r="D30" s="221">
        <f>'Uitgaven Detail'!F497</f>
        <v>0</v>
      </c>
      <c r="E30" s="221">
        <f>'Uitgaven Detail'!G497</f>
        <v>0</v>
      </c>
      <c r="F30" s="221">
        <f>'Uitgaven Detail'!H497</f>
        <v>0</v>
      </c>
      <c r="G30" s="218">
        <f t="shared" si="0"/>
        <v>0</v>
      </c>
    </row>
    <row r="31" spans="1:8" s="19" customFormat="1" ht="17.850000000000001" customHeight="1" x14ac:dyDescent="0.2">
      <c r="A31" s="431"/>
      <c r="B31" s="240" t="s">
        <v>85</v>
      </c>
      <c r="C31" s="216" t="s">
        <v>525</v>
      </c>
      <c r="D31" s="221">
        <f>'Uitgaven Detail'!F518</f>
        <v>0</v>
      </c>
      <c r="E31" s="221">
        <f>'Uitgaven Detail'!G518</f>
        <v>0</v>
      </c>
      <c r="F31" s="221">
        <f>'Uitgaven Detail'!H518</f>
        <v>0</v>
      </c>
      <c r="G31" s="218">
        <f t="shared" si="0"/>
        <v>0</v>
      </c>
    </row>
    <row r="32" spans="1:8" s="228" customFormat="1" ht="17.850000000000001" customHeight="1" x14ac:dyDescent="0.25">
      <c r="A32" s="431"/>
      <c r="B32" s="242"/>
      <c r="C32" s="224" t="s">
        <v>573</v>
      </c>
      <c r="D32" s="225">
        <f>SUM(D23:D31)</f>
        <v>0</v>
      </c>
      <c r="E32" s="225">
        <f>SUM(E23:E31)</f>
        <v>0</v>
      </c>
      <c r="F32" s="225">
        <f>SUM(F23:F31)</f>
        <v>0</v>
      </c>
      <c r="G32" s="225">
        <f>SUM(G23:G31)</f>
        <v>0</v>
      </c>
      <c r="H32" s="227">
        <f>SUM(H23:H31)</f>
        <v>0</v>
      </c>
    </row>
    <row r="33" spans="1:8" s="19" customFormat="1" ht="17.850000000000001" customHeight="1" x14ac:dyDescent="0.2">
      <c r="A33" s="431"/>
      <c r="B33" s="240" t="s">
        <v>87</v>
      </c>
      <c r="C33" s="216" t="s">
        <v>794</v>
      </c>
      <c r="D33" s="221">
        <f>'Uitgaven Detail'!F527</f>
        <v>0</v>
      </c>
      <c r="E33" s="221">
        <f>'Uitgaven Detail'!G527</f>
        <v>0</v>
      </c>
      <c r="F33" s="221">
        <f>'Uitgaven Detail'!H527</f>
        <v>0</v>
      </c>
      <c r="G33" s="218">
        <f t="shared" si="0"/>
        <v>0</v>
      </c>
    </row>
    <row r="34" spans="1:8" s="19" customFormat="1" ht="17.850000000000001" customHeight="1" x14ac:dyDescent="0.2">
      <c r="A34" s="431"/>
      <c r="B34" s="240" t="s">
        <v>88</v>
      </c>
      <c r="C34" s="216" t="s">
        <v>526</v>
      </c>
      <c r="D34" s="221">
        <f>'Uitgaven Detail'!F532</f>
        <v>0</v>
      </c>
      <c r="E34" s="221">
        <f>'Uitgaven Detail'!G532</f>
        <v>0</v>
      </c>
      <c r="F34" s="221">
        <f>'Uitgaven Detail'!H532</f>
        <v>0</v>
      </c>
      <c r="G34" s="218">
        <f t="shared" si="0"/>
        <v>0</v>
      </c>
    </row>
    <row r="35" spans="1:8" s="19" customFormat="1" ht="17.850000000000001" customHeight="1" x14ac:dyDescent="0.2">
      <c r="A35" s="431"/>
      <c r="B35" s="240" t="s">
        <v>90</v>
      </c>
      <c r="C35" s="216" t="s">
        <v>797</v>
      </c>
      <c r="D35" s="221">
        <f>'Uitgaven Detail'!F538</f>
        <v>0</v>
      </c>
      <c r="E35" s="221">
        <f>'Uitgaven Detail'!G538</f>
        <v>0</v>
      </c>
      <c r="F35" s="221">
        <f>'Uitgaven Detail'!H538</f>
        <v>0</v>
      </c>
      <c r="G35" s="218">
        <f t="shared" si="0"/>
        <v>0</v>
      </c>
    </row>
    <row r="36" spans="1:8" s="19" customFormat="1" ht="17.850000000000001" customHeight="1" x14ac:dyDescent="0.2">
      <c r="A36" s="431"/>
      <c r="B36" s="240" t="s">
        <v>92</v>
      </c>
      <c r="C36" s="216" t="s">
        <v>527</v>
      </c>
      <c r="D36" s="221">
        <f>'Uitgaven Detail'!F559</f>
        <v>0</v>
      </c>
      <c r="E36" s="221">
        <f>'Uitgaven Detail'!G559</f>
        <v>0</v>
      </c>
      <c r="F36" s="221">
        <f>'Uitgaven Detail'!H559</f>
        <v>0</v>
      </c>
      <c r="G36" s="218">
        <f t="shared" si="0"/>
        <v>0</v>
      </c>
    </row>
    <row r="37" spans="1:8" s="19" customFormat="1" ht="17.850000000000001" customHeight="1" x14ac:dyDescent="0.2">
      <c r="A37" s="431"/>
      <c r="B37" s="240" t="s">
        <v>94</v>
      </c>
      <c r="C37" s="216" t="s">
        <v>528</v>
      </c>
      <c r="D37" s="221">
        <f>'Uitgaven Detail'!F573</f>
        <v>0</v>
      </c>
      <c r="E37" s="221">
        <f>'Uitgaven Detail'!G573</f>
        <v>0</v>
      </c>
      <c r="F37" s="221">
        <f>'Uitgaven Detail'!H573</f>
        <v>0</v>
      </c>
      <c r="G37" s="218">
        <f t="shared" si="0"/>
        <v>0</v>
      </c>
    </row>
    <row r="38" spans="1:8" s="19" customFormat="1" ht="17.850000000000001" customHeight="1" x14ac:dyDescent="0.2">
      <c r="A38" s="431"/>
      <c r="B38" s="240" t="s">
        <v>96</v>
      </c>
      <c r="C38" s="216" t="s">
        <v>529</v>
      </c>
      <c r="D38" s="221">
        <f>'Uitgaven Detail'!F599</f>
        <v>0</v>
      </c>
      <c r="E38" s="180"/>
      <c r="F38" s="221">
        <f>'Uitgaven Detail'!H599</f>
        <v>0</v>
      </c>
      <c r="G38" s="218">
        <f t="shared" si="0"/>
        <v>0</v>
      </c>
    </row>
    <row r="39" spans="1:8" s="19" customFormat="1" ht="17.850000000000001" customHeight="1" x14ac:dyDescent="0.2">
      <c r="A39" s="431"/>
      <c r="B39" s="240" t="s">
        <v>98</v>
      </c>
      <c r="C39" s="216" t="s">
        <v>530</v>
      </c>
      <c r="D39" s="221">
        <f>'Uitgaven Detail'!F615</f>
        <v>0</v>
      </c>
      <c r="E39" s="180"/>
      <c r="F39" s="221">
        <f>'Uitgaven Detail'!H615</f>
        <v>0</v>
      </c>
      <c r="G39" s="218">
        <f t="shared" si="0"/>
        <v>0</v>
      </c>
    </row>
    <row r="40" spans="1:8" s="19" customFormat="1" ht="17.850000000000001" customHeight="1" x14ac:dyDescent="0.2">
      <c r="A40" s="431"/>
      <c r="B40" s="240" t="s">
        <v>499</v>
      </c>
      <c r="C40" s="216" t="s">
        <v>545</v>
      </c>
      <c r="D40" s="221">
        <f>'Uitgaven Detail'!F620</f>
        <v>0</v>
      </c>
      <c r="E40" s="221">
        <f>'Uitgaven Detail'!G620</f>
        <v>0</v>
      </c>
      <c r="F40" s="221">
        <f>'Uitgaven Detail'!H620</f>
        <v>0</v>
      </c>
      <c r="G40" s="218">
        <f t="shared" si="0"/>
        <v>0</v>
      </c>
    </row>
    <row r="41" spans="1:8" s="228" customFormat="1" ht="17.850000000000001" customHeight="1" x14ac:dyDescent="0.25">
      <c r="A41" s="431"/>
      <c r="B41" s="242"/>
      <c r="C41" s="224" t="s">
        <v>574</v>
      </c>
      <c r="D41" s="225">
        <f>SUM(D33:D40)</f>
        <v>0</v>
      </c>
      <c r="E41" s="225">
        <f>SUM(E33:E40)</f>
        <v>0</v>
      </c>
      <c r="F41" s="225">
        <f>SUM(F33:F40)</f>
        <v>0</v>
      </c>
      <c r="G41" s="225">
        <f>SUM(G33:G40)</f>
        <v>0</v>
      </c>
      <c r="H41" s="227">
        <f>SUM(H33:H40)</f>
        <v>0</v>
      </c>
    </row>
    <row r="42" spans="1:8" s="206" customFormat="1" ht="17.850000000000001" customHeight="1" x14ac:dyDescent="0.25">
      <c r="A42" s="431"/>
      <c r="B42" s="243"/>
      <c r="C42" s="222" t="s">
        <v>100</v>
      </c>
      <c r="D42" s="223">
        <f>D22+D32+D41</f>
        <v>0</v>
      </c>
      <c r="E42" s="223">
        <f>E22+E32+E41</f>
        <v>0</v>
      </c>
      <c r="F42" s="223">
        <f>F22+F32+F41</f>
        <v>0</v>
      </c>
      <c r="G42" s="223">
        <f>D42-E42-F42</f>
        <v>0</v>
      </c>
    </row>
    <row r="43" spans="1:8" s="19" customFormat="1" ht="17.850000000000001" customHeight="1" x14ac:dyDescent="0.2">
      <c r="A43" s="431"/>
      <c r="B43" s="240" t="s">
        <v>101</v>
      </c>
      <c r="C43" s="216" t="s">
        <v>531</v>
      </c>
      <c r="D43" s="221">
        <f>'Uitgaven Detail'!F626</f>
        <v>0</v>
      </c>
      <c r="E43" s="221">
        <f>'Uitgaven Detail'!G626</f>
        <v>0</v>
      </c>
      <c r="F43" s="221">
        <f>'Uitgaven Detail'!H626</f>
        <v>0</v>
      </c>
      <c r="G43" s="218">
        <f t="shared" ref="G43:G51" si="1">D43-E43-F43</f>
        <v>0</v>
      </c>
    </row>
    <row r="44" spans="1:8" s="19" customFormat="1" ht="17.850000000000001" customHeight="1" x14ac:dyDescent="0.2">
      <c r="A44" s="431"/>
      <c r="B44" s="240" t="s">
        <v>102</v>
      </c>
      <c r="C44" s="216" t="s">
        <v>532</v>
      </c>
      <c r="D44" s="221">
        <f>'Uitgaven Detail'!F640</f>
        <v>0</v>
      </c>
      <c r="E44" s="221">
        <f>'Uitgaven Detail'!G640</f>
        <v>0</v>
      </c>
      <c r="F44" s="221">
        <f>'Uitgaven Detail'!H640</f>
        <v>0</v>
      </c>
      <c r="G44" s="218">
        <f>D44-E44-F44</f>
        <v>0</v>
      </c>
    </row>
    <row r="45" spans="1:8" s="19" customFormat="1" ht="17.850000000000001" customHeight="1" x14ac:dyDescent="0.2">
      <c r="A45" s="431"/>
      <c r="B45" s="240" t="s">
        <v>104</v>
      </c>
      <c r="C45" s="216" t="s">
        <v>533</v>
      </c>
      <c r="D45" s="221">
        <f>'Uitgaven Detail'!F657</f>
        <v>0</v>
      </c>
      <c r="E45" s="221">
        <f>'Uitgaven Detail'!G657</f>
        <v>0</v>
      </c>
      <c r="F45" s="221">
        <f>'Uitgaven Detail'!H657</f>
        <v>0</v>
      </c>
      <c r="G45" s="218">
        <f t="shared" si="1"/>
        <v>0</v>
      </c>
    </row>
    <row r="46" spans="1:8" s="19" customFormat="1" ht="17.850000000000001" customHeight="1" x14ac:dyDescent="0.2">
      <c r="A46" s="431"/>
      <c r="B46" s="240" t="s">
        <v>106</v>
      </c>
      <c r="C46" s="216" t="s">
        <v>534</v>
      </c>
      <c r="D46" s="221">
        <f>'Uitgaven Detail'!F686</f>
        <v>0</v>
      </c>
      <c r="E46" s="221">
        <f>'Uitgaven Detail'!G686</f>
        <v>0</v>
      </c>
      <c r="F46" s="221">
        <f>'Uitgaven Detail'!H686</f>
        <v>0</v>
      </c>
      <c r="G46" s="218">
        <f t="shared" si="1"/>
        <v>0</v>
      </c>
    </row>
    <row r="47" spans="1:8" s="19" customFormat="1" ht="17.850000000000001" customHeight="1" x14ac:dyDescent="0.2">
      <c r="A47" s="431"/>
      <c r="B47" s="240" t="s">
        <v>108</v>
      </c>
      <c r="C47" s="216" t="s">
        <v>535</v>
      </c>
      <c r="D47" s="221">
        <f>'Uitgaven Detail'!F707</f>
        <v>0</v>
      </c>
      <c r="E47" s="221">
        <f>'Uitgaven Detail'!G707</f>
        <v>0</v>
      </c>
      <c r="F47" s="221">
        <f>'Uitgaven Detail'!H707</f>
        <v>0</v>
      </c>
      <c r="G47" s="218">
        <f t="shared" si="1"/>
        <v>0</v>
      </c>
    </row>
    <row r="48" spans="1:8" s="19" customFormat="1" ht="17.850000000000001" customHeight="1" x14ac:dyDescent="0.2">
      <c r="A48" s="431"/>
      <c r="B48" s="240" t="s">
        <v>110</v>
      </c>
      <c r="C48" s="216" t="s">
        <v>798</v>
      </c>
      <c r="D48" s="221">
        <f>'Uitgaven Detail'!F740</f>
        <v>0</v>
      </c>
      <c r="E48" s="221">
        <f>'Uitgaven Detail'!G740</f>
        <v>0</v>
      </c>
      <c r="F48" s="221">
        <f>'Uitgaven Detail'!H740</f>
        <v>0</v>
      </c>
      <c r="G48" s="218">
        <f t="shared" si="1"/>
        <v>0</v>
      </c>
    </row>
    <row r="49" spans="1:7" s="19" customFormat="1" ht="17.850000000000001" customHeight="1" x14ac:dyDescent="0.2">
      <c r="A49" s="431"/>
      <c r="B49" s="240" t="s">
        <v>111</v>
      </c>
      <c r="C49" s="216" t="s">
        <v>526</v>
      </c>
      <c r="D49" s="221">
        <f>'Uitgaven Detail'!F745</f>
        <v>0</v>
      </c>
      <c r="E49" s="221">
        <f>'Uitgaven Detail'!G745</f>
        <v>0</v>
      </c>
      <c r="F49" s="221">
        <f>'Uitgaven Detail'!H745</f>
        <v>0</v>
      </c>
      <c r="G49" s="218">
        <f t="shared" si="1"/>
        <v>0</v>
      </c>
    </row>
    <row r="50" spans="1:7" s="19" customFormat="1" ht="17.850000000000001" customHeight="1" x14ac:dyDescent="0.2">
      <c r="A50" s="431"/>
      <c r="B50" s="240" t="s">
        <v>112</v>
      </c>
      <c r="C50" s="216" t="s">
        <v>536</v>
      </c>
      <c r="D50" s="221">
        <f>'Uitgaven Detail'!F765</f>
        <v>0</v>
      </c>
      <c r="E50" s="221">
        <f>'Uitgaven Detail'!G765</f>
        <v>0</v>
      </c>
      <c r="F50" s="221">
        <f>'Uitgaven Detail'!H765</f>
        <v>0</v>
      </c>
      <c r="G50" s="218">
        <f t="shared" si="1"/>
        <v>0</v>
      </c>
    </row>
    <row r="51" spans="1:7" s="19" customFormat="1" ht="17.850000000000001" customHeight="1" x14ac:dyDescent="0.2">
      <c r="A51" s="431"/>
      <c r="B51" s="240" t="s">
        <v>114</v>
      </c>
      <c r="C51" s="216" t="s">
        <v>537</v>
      </c>
      <c r="D51" s="221">
        <f>'Uitgaven Detail'!F779</f>
        <v>0</v>
      </c>
      <c r="E51" s="180"/>
      <c r="F51" s="221">
        <f>'Uitgaven Detail'!H779</f>
        <v>0</v>
      </c>
      <c r="G51" s="218">
        <f t="shared" si="1"/>
        <v>0</v>
      </c>
    </row>
    <row r="52" spans="1:7" s="206" customFormat="1" ht="17.850000000000001" customHeight="1" x14ac:dyDescent="0.25">
      <c r="A52" s="431"/>
      <c r="B52" s="243"/>
      <c r="C52" s="222" t="s">
        <v>116</v>
      </c>
      <c r="D52" s="223">
        <f>SUM(D43:D51)</f>
        <v>0</v>
      </c>
      <c r="E52" s="223">
        <f>SUM(E43:E51)</f>
        <v>0</v>
      </c>
      <c r="F52" s="223">
        <f>SUM(F43:F51)</f>
        <v>0</v>
      </c>
      <c r="G52" s="223">
        <f>D52-E52-F52</f>
        <v>0</v>
      </c>
    </row>
    <row r="53" spans="1:7" s="19" customFormat="1" ht="17.850000000000001" customHeight="1" x14ac:dyDescent="0.2">
      <c r="A53" s="431"/>
      <c r="B53" s="240" t="s">
        <v>117</v>
      </c>
      <c r="C53" s="216" t="s">
        <v>538</v>
      </c>
      <c r="D53" s="221">
        <f>'Uitgaven Detail'!F819</f>
        <v>0</v>
      </c>
      <c r="E53" s="180"/>
      <c r="F53" s="221">
        <f>'Uitgaven Detail'!H819</f>
        <v>0</v>
      </c>
      <c r="G53" s="218">
        <f t="shared" ref="G53:G57" si="2">D53-E53-F53</f>
        <v>0</v>
      </c>
    </row>
    <row r="54" spans="1:7" s="19" customFormat="1" ht="17.850000000000001" customHeight="1" x14ac:dyDescent="0.2">
      <c r="A54" s="431"/>
      <c r="B54" s="240" t="s">
        <v>119</v>
      </c>
      <c r="C54" s="216" t="s">
        <v>539</v>
      </c>
      <c r="D54" s="221">
        <f>'Uitgaven Detail'!F824</f>
        <v>0</v>
      </c>
      <c r="E54" s="180"/>
      <c r="F54" s="221">
        <f>'Uitgaven Detail'!H824</f>
        <v>0</v>
      </c>
      <c r="G54" s="218">
        <f t="shared" si="2"/>
        <v>0</v>
      </c>
    </row>
    <row r="55" spans="1:7" s="19" customFormat="1" ht="17.850000000000001" customHeight="1" x14ac:dyDescent="0.2">
      <c r="A55" s="431"/>
      <c r="B55" s="240" t="s">
        <v>121</v>
      </c>
      <c r="C55" s="216" t="s">
        <v>540</v>
      </c>
      <c r="D55" s="221">
        <f>'Uitgaven Detail'!F839</f>
        <v>0</v>
      </c>
      <c r="E55" s="180"/>
      <c r="F55" s="221">
        <f>'Uitgaven Detail'!H839</f>
        <v>0</v>
      </c>
      <c r="G55" s="218">
        <f t="shared" si="2"/>
        <v>0</v>
      </c>
    </row>
    <row r="56" spans="1:7" s="19" customFormat="1" ht="17.850000000000001" customHeight="1" x14ac:dyDescent="0.2">
      <c r="A56" s="431"/>
      <c r="B56" s="240" t="s">
        <v>122</v>
      </c>
      <c r="C56" s="216" t="s">
        <v>541</v>
      </c>
      <c r="D56" s="221">
        <f>'Uitgaven Detail'!F848</f>
        <v>0</v>
      </c>
      <c r="E56" s="221">
        <f>'Uitgaven Detail'!G848</f>
        <v>0</v>
      </c>
      <c r="F56" s="221">
        <f>'Uitgaven Detail'!H848</f>
        <v>0</v>
      </c>
      <c r="G56" s="218">
        <f t="shared" si="2"/>
        <v>0</v>
      </c>
    </row>
    <row r="57" spans="1:7" s="19" customFormat="1" ht="17.850000000000001" customHeight="1" x14ac:dyDescent="0.2">
      <c r="A57" s="431"/>
      <c r="B57" s="240" t="s">
        <v>124</v>
      </c>
      <c r="C57" s="216" t="s">
        <v>542</v>
      </c>
      <c r="D57" s="221">
        <f>'Uitgaven Detail'!F859</f>
        <v>0</v>
      </c>
      <c r="E57" s="180"/>
      <c r="F57" s="221">
        <f>'Uitgaven Detail'!H859</f>
        <v>0</v>
      </c>
      <c r="G57" s="218">
        <f t="shared" si="2"/>
        <v>0</v>
      </c>
    </row>
    <row r="58" spans="1:7" s="206" customFormat="1" ht="17.850000000000001" customHeight="1" x14ac:dyDescent="0.25">
      <c r="A58" s="431"/>
      <c r="B58" s="243"/>
      <c r="C58" s="222" t="s">
        <v>126</v>
      </c>
      <c r="D58" s="223">
        <f>SUM(D53:D57)</f>
        <v>0</v>
      </c>
      <c r="E58" s="223">
        <f>SUM(E53:E57)</f>
        <v>0</v>
      </c>
      <c r="F58" s="223">
        <f>SUM(F53:F57)</f>
        <v>0</v>
      </c>
      <c r="G58" s="223">
        <f t="shared" ref="G58:G65" si="3">D58-E58-F58</f>
        <v>0</v>
      </c>
    </row>
    <row r="59" spans="1:7" s="205" customFormat="1" ht="17.850000000000001" customHeight="1" x14ac:dyDescent="0.25">
      <c r="A59" s="237"/>
      <c r="B59" s="212"/>
      <c r="C59" s="219" t="s">
        <v>127</v>
      </c>
      <c r="D59" s="220">
        <f>D42+D52+D58</f>
        <v>0</v>
      </c>
      <c r="E59" s="220">
        <f>E42+E52+E58</f>
        <v>0</v>
      </c>
      <c r="F59" s="220">
        <f>F42+F52+F58</f>
        <v>0</v>
      </c>
      <c r="G59" s="220">
        <f t="shared" si="3"/>
        <v>0</v>
      </c>
    </row>
    <row r="60" spans="1:7" s="204" customFormat="1" ht="17.850000000000001" customHeight="1" x14ac:dyDescent="0.25">
      <c r="A60" s="238"/>
      <c r="B60" s="212"/>
      <c r="C60" s="219" t="s">
        <v>128</v>
      </c>
      <c r="D60" s="220">
        <f>D10+D59</f>
        <v>0</v>
      </c>
      <c r="E60" s="220">
        <f>E10+E59</f>
        <v>0</v>
      </c>
      <c r="F60" s="220">
        <f>F10+F59</f>
        <v>0</v>
      </c>
      <c r="G60" s="220">
        <f t="shared" si="3"/>
        <v>0</v>
      </c>
    </row>
    <row r="61" spans="1:7" s="19" customFormat="1" ht="17.850000000000001" customHeight="1" x14ac:dyDescent="0.2">
      <c r="A61" s="425"/>
      <c r="B61" s="215" t="s">
        <v>129</v>
      </c>
      <c r="C61" s="216" t="s">
        <v>553</v>
      </c>
      <c r="D61" s="221">
        <f>+'Uitgaven Detail'!F864</f>
        <v>0</v>
      </c>
      <c r="E61" s="180"/>
      <c r="F61" s="221">
        <f>+'Uitgaven Detail'!H864</f>
        <v>0</v>
      </c>
      <c r="G61" s="218">
        <f t="shared" si="3"/>
        <v>0</v>
      </c>
    </row>
    <row r="62" spans="1:7" s="20" customFormat="1" ht="17.850000000000001" customHeight="1" x14ac:dyDescent="0.2">
      <c r="A62" s="425"/>
      <c r="B62" s="215" t="s">
        <v>130</v>
      </c>
      <c r="C62" s="216" t="s">
        <v>543</v>
      </c>
      <c r="D62" s="221">
        <f>+'Uitgaven Detail'!F865</f>
        <v>0</v>
      </c>
      <c r="E62" s="180"/>
      <c r="F62" s="221">
        <f>+'Uitgaven Detail'!H865</f>
        <v>0</v>
      </c>
      <c r="G62" s="218">
        <f t="shared" si="3"/>
        <v>0</v>
      </c>
    </row>
    <row r="63" spans="1:7" s="20" customFormat="1" ht="17.850000000000001" customHeight="1" x14ac:dyDescent="0.2">
      <c r="A63" s="425"/>
      <c r="B63" s="215" t="s">
        <v>131</v>
      </c>
      <c r="C63" s="216" t="s">
        <v>544</v>
      </c>
      <c r="D63" s="221">
        <f>+'Uitgaven Detail'!F866</f>
        <v>0</v>
      </c>
      <c r="E63" s="221">
        <f>+'Uitgaven Detail'!G866</f>
        <v>0</v>
      </c>
      <c r="F63" s="221">
        <f>+'Uitgaven Detail'!H866</f>
        <v>0</v>
      </c>
      <c r="G63" s="218">
        <f t="shared" si="3"/>
        <v>0</v>
      </c>
    </row>
    <row r="64" spans="1:7" s="20" customFormat="1" ht="17.850000000000001" customHeight="1" x14ac:dyDescent="0.2">
      <c r="A64" s="426"/>
      <c r="B64" s="215" t="s">
        <v>132</v>
      </c>
      <c r="C64" s="216" t="s">
        <v>675</v>
      </c>
      <c r="D64" s="221">
        <f>+'Uitgaven Detail'!F867</f>
        <v>0</v>
      </c>
      <c r="E64" s="180"/>
      <c r="F64" s="221">
        <f>+'Uitgaven Detail'!H867</f>
        <v>0</v>
      </c>
      <c r="G64" s="218">
        <f t="shared" si="3"/>
        <v>0</v>
      </c>
    </row>
    <row r="65" spans="1:7" s="204" customFormat="1" ht="17.850000000000001" customHeight="1" x14ac:dyDescent="0.25">
      <c r="A65" s="239"/>
      <c r="B65" s="212"/>
      <c r="C65" s="219" t="s">
        <v>22</v>
      </c>
      <c r="D65" s="220">
        <f>D60+D61+D62+D63+D64</f>
        <v>0</v>
      </c>
      <c r="E65" s="220">
        <f>E60+E61+E62+E63+E64</f>
        <v>0</v>
      </c>
      <c r="F65" s="220">
        <f>F60+F61+F62+F63+F64</f>
        <v>0</v>
      </c>
      <c r="G65" s="220">
        <f t="shared" si="3"/>
        <v>0</v>
      </c>
    </row>
    <row r="66" spans="1:7" s="20" customFormat="1" ht="15" hidden="1" x14ac:dyDescent="0.2">
      <c r="B66" s="53"/>
      <c r="C66" s="53"/>
      <c r="D66" s="53"/>
      <c r="E66" s="53"/>
      <c r="F66" s="53"/>
      <c r="G66" s="53"/>
    </row>
    <row r="67" spans="1:7" s="20" customFormat="1" ht="15" hidden="1" x14ac:dyDescent="0.2">
      <c r="B67" s="53"/>
      <c r="C67" s="53"/>
      <c r="D67" s="53"/>
      <c r="E67" s="53"/>
      <c r="F67" s="53"/>
      <c r="G67" s="53"/>
    </row>
    <row r="68" spans="1:7" s="20" customFormat="1" ht="18" hidden="1" customHeight="1" x14ac:dyDescent="0.2">
      <c r="B68" s="54"/>
      <c r="C68" s="54"/>
      <c r="D68" s="54"/>
      <c r="E68" s="54"/>
      <c r="F68" s="54"/>
      <c r="G68" s="54"/>
    </row>
    <row r="69" spans="1:7" s="20" customFormat="1" ht="15" hidden="1" x14ac:dyDescent="0.2">
      <c r="B69" s="54"/>
      <c r="C69" s="54"/>
      <c r="D69" s="54"/>
      <c r="E69" s="54"/>
      <c r="F69" s="54"/>
      <c r="G69" s="54"/>
    </row>
    <row r="70" spans="1:7" ht="18" hidden="1" customHeight="1" x14ac:dyDescent="0.2"/>
    <row r="71" spans="1:7" x14ac:dyDescent="0.2"/>
  </sheetData>
  <sheetProtection algorithmName="SHA-512" hashValue="uMMJWfPrOLb0GEvHIn/2LgMTzmKJZuSebjmglX64GOCXUrmNfGdOR/RvEzjMApZQIGAfJWvgyM1j8YMeaD7ucA==" saltValue="nDNx+pCeaQ7JcJObF4RCmA==" spinCount="100000" sheet="1" objects="1" scenarios="1"/>
  <mergeCells count="6">
    <mergeCell ref="A61:A64"/>
    <mergeCell ref="B1:G1"/>
    <mergeCell ref="A3:G3"/>
    <mergeCell ref="D2:E2"/>
    <mergeCell ref="A11:A58"/>
    <mergeCell ref="A5:A9"/>
  </mergeCells>
  <conditionalFormatting sqref="D51 D40:F40 D43:F50 D30:F31 D29 F29 D33:F37 D38 F38 D57 F57 D56:F56 D53:D55 F53:F55 D63:F63 D61:D62 F61:F62 D11:F21 D23:F28 D5:F9 D64 F64">
    <cfRule type="cellIs" dxfId="3" priority="25" operator="equal">
      <formula>$A$2</formula>
    </cfRule>
  </conditionalFormatting>
  <conditionalFormatting sqref="F51">
    <cfRule type="cellIs" dxfId="2" priority="3" operator="equal">
      <formula>$A$2</formula>
    </cfRule>
  </conditionalFormatting>
  <conditionalFormatting sqref="D39">
    <cfRule type="cellIs" dxfId="1" priority="2" operator="equal">
      <formula>$A$2</formula>
    </cfRule>
  </conditionalFormatting>
  <conditionalFormatting sqref="F39">
    <cfRule type="cellIs" dxfId="0" priority="1" operator="equal">
      <formula>$A$2</formula>
    </cfRule>
  </conditionalFormatting>
  <hyperlinks>
    <hyperlink ref="G2" location="Toelichting!A1" display="Toelichting!A1" xr:uid="{00000000-0004-0000-0400-000000000000}"/>
  </hyperlinks>
  <printOptions horizontalCentered="1"/>
  <pageMargins left="0.39370078740157483" right="0.39370078740157483" top="0.78740157480314965" bottom="0.47244094488188981" header="0.27559055118110237" footer="0.39370078740157483"/>
  <pageSetup paperSize="9" scale="61" orientation="portrait" horizontalDpi="300" verticalDpi="300" r:id="rId1"/>
  <headerFooter alignWithMargins="0">
    <oddHeader>&amp;C&amp;F</oddHeader>
    <oddFooter>&amp;L&amp;D&amp;R&amp;A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6</vt:i4>
      </vt:variant>
    </vt:vector>
  </HeadingPairs>
  <TitlesOfParts>
    <vt:vector size="11" baseType="lpstr">
      <vt:lpstr>Toelichting</vt:lpstr>
      <vt:lpstr>Financiering vlaams</vt:lpstr>
      <vt:lpstr>Financiering niet vlaams</vt:lpstr>
      <vt:lpstr>Uitgaven Detail</vt:lpstr>
      <vt:lpstr>Uitgaven Overzicht</vt:lpstr>
      <vt:lpstr>'Financiering vlaams'!Afdrukbereik</vt:lpstr>
      <vt:lpstr>Toelichting!Afdrukbereik</vt:lpstr>
      <vt:lpstr>'Uitgaven Detail'!Afdrukbereik</vt:lpstr>
      <vt:lpstr>'Uitgaven Detail'!Afdruktitels</vt:lpstr>
      <vt:lpstr>kies_Bruto_of_Netto</vt:lpstr>
      <vt:lpstr>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heveraert</dc:creator>
  <cp:lastModifiedBy>Geiregat, Miek</cp:lastModifiedBy>
  <cp:lastPrinted>2022-01-26T12:33:37Z</cp:lastPrinted>
  <dcterms:created xsi:type="dcterms:W3CDTF">2005-07-08T13:30:21Z</dcterms:created>
  <dcterms:modified xsi:type="dcterms:W3CDTF">2023-01-10T12:12:27Z</dcterms:modified>
</cp:coreProperties>
</file>